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External\"/>
    </mc:Choice>
  </mc:AlternateContent>
  <xr:revisionPtr revIDLastSave="0" documentId="13_ncr:1_{675CF1E9-311B-42EF-BF77-819DDEEA3D15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Receipts &amp; Exp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P32" i="1"/>
  <c r="F32" i="1"/>
  <c r="B32" i="1"/>
  <c r="S31" i="1"/>
  <c r="P31" i="1"/>
  <c r="O31" i="1" s="1"/>
  <c r="F31" i="1"/>
  <c r="B31" i="1"/>
  <c r="S30" i="1"/>
  <c r="P30" i="1"/>
  <c r="B30" i="1"/>
  <c r="L30" i="1" s="1"/>
  <c r="S29" i="1"/>
  <c r="O29" i="1" s="1"/>
  <c r="F29" i="1"/>
  <c r="B29" i="1"/>
  <c r="S28" i="1"/>
  <c r="P28" i="1"/>
  <c r="F28" i="1"/>
  <c r="B28" i="1"/>
  <c r="S27" i="1"/>
  <c r="P27" i="1"/>
  <c r="F27" i="1"/>
  <c r="B27" i="1"/>
  <c r="S26" i="1"/>
  <c r="P26" i="1"/>
  <c r="F26" i="1"/>
  <c r="B26" i="1"/>
  <c r="S25" i="1"/>
  <c r="P25" i="1"/>
  <c r="F25" i="1"/>
  <c r="B25" i="1"/>
  <c r="S24" i="1"/>
  <c r="P24" i="1"/>
  <c r="F24" i="1"/>
  <c r="B24" i="1"/>
  <c r="S23" i="1"/>
  <c r="P23" i="1"/>
  <c r="F23" i="1"/>
  <c r="B23" i="1"/>
  <c r="S22" i="1"/>
  <c r="P22" i="1"/>
  <c r="F22" i="1"/>
  <c r="B22" i="1"/>
  <c r="S21" i="1"/>
  <c r="P21" i="1"/>
  <c r="F21" i="1"/>
  <c r="L21" i="1" s="1"/>
  <c r="B21" i="1"/>
  <c r="S20" i="1"/>
  <c r="P20" i="1"/>
  <c r="F20" i="1"/>
  <c r="B20" i="1"/>
  <c r="S19" i="1"/>
  <c r="P19" i="1"/>
  <c r="F19" i="1"/>
  <c r="B19" i="1"/>
  <c r="S18" i="1"/>
  <c r="O18" i="1" s="1"/>
  <c r="P18" i="1"/>
  <c r="F18" i="1"/>
  <c r="B18" i="1"/>
  <c r="S17" i="1"/>
  <c r="P17" i="1"/>
  <c r="F17" i="1"/>
  <c r="B17" i="1"/>
  <c r="S16" i="1"/>
  <c r="P16" i="1"/>
  <c r="F16" i="1"/>
  <c r="B16" i="1"/>
  <c r="S15" i="1"/>
  <c r="P15" i="1"/>
  <c r="F15" i="1"/>
  <c r="B15" i="1"/>
  <c r="S14" i="1"/>
  <c r="P14" i="1"/>
  <c r="F14" i="1"/>
  <c r="B14" i="1"/>
  <c r="S13" i="1"/>
  <c r="P13" i="1"/>
  <c r="F13" i="1"/>
  <c r="B13" i="1"/>
  <c r="S12" i="1"/>
  <c r="P12" i="1"/>
  <c r="F12" i="1"/>
  <c r="B12" i="1"/>
  <c r="S11" i="1"/>
  <c r="P11" i="1"/>
  <c r="F11" i="1"/>
  <c r="B11" i="1"/>
  <c r="S10" i="1"/>
  <c r="P10" i="1"/>
  <c r="F10" i="1"/>
  <c r="B10" i="1"/>
  <c r="O21" i="1" l="1"/>
  <c r="L11" i="1"/>
  <c r="L17" i="1"/>
  <c r="O24" i="1"/>
  <c r="O28" i="1"/>
  <c r="O14" i="1"/>
  <c r="L12" i="1"/>
  <c r="L14" i="1"/>
  <c r="N14" i="1" s="1"/>
  <c r="O19" i="1"/>
  <c r="L27" i="1"/>
  <c r="L29" i="1"/>
  <c r="N29" i="1" s="1"/>
  <c r="L23" i="1"/>
  <c r="O13" i="1"/>
  <c r="L22" i="1"/>
  <c r="O11" i="1"/>
  <c r="O16" i="1"/>
  <c r="O20" i="1"/>
  <c r="O30" i="1"/>
  <c r="N30" i="1" s="1"/>
  <c r="O32" i="1"/>
  <c r="L18" i="1"/>
  <c r="N18" i="1" s="1"/>
  <c r="O27" i="1"/>
  <c r="L19" i="1"/>
  <c r="O26" i="1"/>
  <c r="L10" i="1"/>
  <c r="L15" i="1"/>
  <c r="O25" i="1"/>
  <c r="L20" i="1"/>
  <c r="O23" i="1"/>
  <c r="L31" i="1"/>
  <c r="N31" i="1" s="1"/>
  <c r="L13" i="1"/>
  <c r="L25" i="1"/>
  <c r="N25" i="1" s="1"/>
  <c r="N11" i="1"/>
  <c r="L16" i="1"/>
  <c r="N21" i="1"/>
  <c r="O12" i="1"/>
  <c r="N12" i="1" s="1"/>
  <c r="O17" i="1"/>
  <c r="O22" i="1"/>
  <c r="L28" i="1"/>
  <c r="L32" i="1"/>
  <c r="O10" i="1"/>
  <c r="O15" i="1"/>
  <c r="L24" i="1"/>
  <c r="N24" i="1" s="1"/>
  <c r="L26" i="1"/>
  <c r="N17" i="1"/>
  <c r="N26" i="1" l="1"/>
  <c r="N32" i="1"/>
  <c r="N28" i="1"/>
  <c r="N16" i="1"/>
  <c r="N23" i="1"/>
  <c r="N27" i="1"/>
  <c r="N19" i="1"/>
  <c r="N22" i="1"/>
  <c r="N13" i="1"/>
  <c r="N20" i="1"/>
  <c r="N15" i="1"/>
  <c r="N10" i="1"/>
</calcChain>
</file>

<file path=xl/sharedStrings.xml><?xml version="1.0" encoding="utf-8"?>
<sst xmlns="http://schemas.openxmlformats.org/spreadsheetml/2006/main" count="156" uniqueCount="89">
  <si>
    <t>Receipts and Expenditures of Convertible Foreign Exchange*   (Contd. ...)</t>
  </si>
  <si>
    <t>In Million Rupees</t>
  </si>
  <si>
    <t>Receipts</t>
  </si>
  <si>
    <t>Expenditures</t>
  </si>
  <si>
    <t>Fiscal Year</t>
  </si>
  <si>
    <t>Merchandise</t>
  </si>
  <si>
    <t>Export Under</t>
  </si>
  <si>
    <t>Surplus (+) or</t>
  </si>
  <si>
    <t>Principal &amp;</t>
  </si>
  <si>
    <t>Imports Under</t>
  </si>
  <si>
    <t>Quarter/</t>
  </si>
  <si>
    <t>Invisibles</t>
  </si>
  <si>
    <t>Tourist</t>
  </si>
  <si>
    <t>Interest</t>
  </si>
  <si>
    <t>Exports</t>
  </si>
  <si>
    <t>Clearing A/C</t>
  </si>
  <si>
    <t>Other</t>
  </si>
  <si>
    <t>Diplomatic</t>
  </si>
  <si>
    <t>Total (1+5+</t>
  </si>
  <si>
    <t>Deficit (-)</t>
  </si>
  <si>
    <t>Total (14+</t>
  </si>
  <si>
    <t>Imports</t>
  </si>
  <si>
    <t>Month</t>
  </si>
  <si>
    <t>(2+3+4)</t>
  </si>
  <si>
    <t>Remittances</t>
  </si>
  <si>
    <t>Income</t>
  </si>
  <si>
    <t>(6+7)</t>
  </si>
  <si>
    <t>Arrangements</t>
  </si>
  <si>
    <t>Missions</t>
  </si>
  <si>
    <t>Foreign Aid</t>
  </si>
  <si>
    <t>Miscellaneous</t>
  </si>
  <si>
    <t>8+9+10)</t>
  </si>
  <si>
    <t>(11-13)</t>
  </si>
  <si>
    <t>17+20+21)</t>
  </si>
  <si>
    <t>(15+16)</t>
  </si>
  <si>
    <t>Payments</t>
  </si>
  <si>
    <t>Services</t>
  </si>
  <si>
    <t>(18+19)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</si>
  <si>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</si>
  <si>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</si>
  <si>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</si>
  <si>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</si>
  <si>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</si>
  <si>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</si>
  <si>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</si>
  <si>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</si>
  <si>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</si>
  <si>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</si>
  <si>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</si>
  <si>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</si>
  <si>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</si>
  <si>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</si>
  <si>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</si>
  <si>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</si>
  <si>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</si>
  <si>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</si>
  <si>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</si>
  <si>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</si>
  <si>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</si>
  <si>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</si>
  <si>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</si>
  <si>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</si>
  <si>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</si>
  <si>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</si>
  <si>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</si>
  <si>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</si>
  <si>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</si>
  <si>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</si>
  <si>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</si>
  <si>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</si>
  <si>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</si>
  <si>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</si>
  <si>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</si>
  <si>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</si>
  <si>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</si>
  <si>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</si>
  <si>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</si>
  <si>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</si>
  <si>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</si>
  <si>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</si>
  <si>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</si>
  <si>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</si>
  <si>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</si>
  <si>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2019/20</t>
    </r>
    <r>
      <rPr>
        <b/>
        <vertAlign val="superscript"/>
        <sz val="7"/>
        <rFont val="Times New Roman"/>
        <family val="1"/>
      </rPr>
      <t>R</t>
    </r>
  </si>
  <si>
    <r>
      <t>2020/21</t>
    </r>
    <r>
      <rPr>
        <b/>
        <vertAlign val="superscript"/>
        <sz val="7"/>
        <rFont val="Times New Roman"/>
        <family val="1"/>
      </rPr>
      <t>R</t>
    </r>
  </si>
  <si>
    <t>*  On payments basis : data based on foreign exchange records.</t>
  </si>
  <si>
    <t>Note: The data since 2010/11 are the revised figures with adjustments.</t>
  </si>
  <si>
    <t>Receipts and Expenditures of Convertible Foreign Exchange</t>
  </si>
  <si>
    <r>
      <t xml:space="preserve"> 2021/22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</si>
</sst>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sz val="10"/>
      <name val="Courier"/>
      <family val="3"/>
    </font>
    <font>
      <b/>
      <sz val="7"/>
      <color indexed="8"/>
      <name val="Times New Roman"/>
      <family val="1"/>
    </font>
    <font>
      <b/>
      <vertAlign val="superscript"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horizontal="centerContinuous"/>
    </xf>
    <xf numFmtId="164" fontId="3" fillId="0" borderId="8" xfId="0" applyNumberFormat="1" applyFont="1" applyFill="1" applyBorder="1" applyAlignment="1">
      <alignment horizontal="centerContinuous"/>
    </xf>
    <xf numFmtId="164" fontId="2" fillId="0" borderId="9" xfId="0" applyNumberFormat="1" applyFont="1" applyFill="1" applyBorder="1" applyAlignment="1">
      <alignment horizontal="centerContinuous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Continuous"/>
    </xf>
    <xf numFmtId="0" fontId="2" fillId="0" borderId="13" xfId="0" applyFont="1" applyFill="1" applyBorder="1" applyAlignment="1">
      <alignment vertic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12" xfId="0" applyFont="1" applyFill="1" applyBorder="1" applyAlignment="1" applyProtection="1">
      <alignment horizontal="left" vertical="center"/>
    </xf>
    <xf numFmtId="164" fontId="4" fillId="0" borderId="12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vertical="center"/>
    </xf>
    <xf numFmtId="164" fontId="4" fillId="0" borderId="12" xfId="0" applyNumberFormat="1" applyFont="1" applyFill="1" applyBorder="1" applyAlignment="1" applyProtection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12" xfId="0" quotePrefix="1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>
      <alignment vertical="center"/>
    </xf>
    <xf numFmtId="164" fontId="4" fillId="0" borderId="12" xfId="1" quotePrefix="1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164" fontId="4" fillId="0" borderId="12" xfId="0" quotePrefix="1" applyNumberFormat="1" applyFont="1" applyFill="1" applyBorder="1" applyAlignment="1" applyProtection="1">
      <alignment horizontal="left" vertical="center"/>
    </xf>
    <xf numFmtId="164" fontId="6" fillId="0" borderId="12" xfId="0" applyNumberFormat="1" applyFont="1" applyFill="1" applyBorder="1" applyAlignment="1">
      <alignment vertical="center"/>
    </xf>
    <xf numFmtId="164" fontId="4" fillId="0" borderId="12" xfId="0" quotePrefix="1" applyNumberFormat="1" applyFont="1" applyFill="1" applyBorder="1" applyAlignment="1" applyProtection="1">
      <alignment horizontal="left"/>
    </xf>
    <xf numFmtId="164" fontId="4" fillId="0" borderId="12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Alignment="1">
      <alignment horizontal="right"/>
    </xf>
    <xf numFmtId="165" fontId="4" fillId="0" borderId="12" xfId="0" quotePrefix="1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Normal_4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workbookViewId="0">
      <selection activeCell="J19" sqref="J19"/>
    </sheetView>
  </sheetViews>
  <sheetFormatPr defaultColWidth="10.7109375" defaultRowHeight="9.9499999999999993" customHeight="1" x14ac:dyDescent="0.15"/>
  <cols>
    <col min="1" max="1" width="9.85546875" style="18" customWidth="1"/>
    <col min="2" max="6" width="10.140625" style="47" customWidth="1"/>
    <col min="7" max="7" width="9.85546875" style="47" customWidth="1"/>
    <col min="8" max="8" width="9.28515625" style="47" customWidth="1"/>
    <col min="9" max="9" width="8.42578125" style="47" customWidth="1"/>
    <col min="10" max="10" width="8.5703125" style="47" customWidth="1"/>
    <col min="11" max="11" width="9.85546875" style="47" customWidth="1"/>
    <col min="12" max="12" width="10.140625" style="47" customWidth="1"/>
    <col min="13" max="13" width="9.85546875" style="18" customWidth="1"/>
    <col min="14" max="14" width="11.28515625" style="47" customWidth="1"/>
    <col min="15" max="15" width="10" style="47" customWidth="1"/>
    <col min="16" max="16" width="10.28515625" style="47" customWidth="1"/>
    <col min="17" max="17" width="9.140625" style="47" customWidth="1"/>
    <col min="18" max="18" width="9.85546875" style="47" customWidth="1"/>
    <col min="19" max="19" width="10" style="47" customWidth="1"/>
    <col min="20" max="20" width="10.28515625" style="47" customWidth="1"/>
    <col min="21" max="21" width="9.28515625" style="47" customWidth="1"/>
    <col min="22" max="22" width="8.85546875" style="18" customWidth="1"/>
    <col min="23" max="23" width="10.7109375" style="18" customWidth="1"/>
    <col min="24" max="204" width="6.7109375" style="18" customWidth="1"/>
    <col min="205" max="16384" width="10.7109375" style="18"/>
  </cols>
  <sheetData>
    <row r="1" spans="1:23" s="6" customFormat="1" ht="12.75" x14ac:dyDescent="0.2">
      <c r="A1" s="1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 t="s">
        <v>0</v>
      </c>
      <c r="N1" s="2"/>
      <c r="O1" s="2"/>
      <c r="P1" s="2"/>
      <c r="Q1" s="2"/>
      <c r="R1" s="2"/>
      <c r="S1" s="2"/>
      <c r="T1" s="2"/>
      <c r="U1" s="2"/>
      <c r="V1" s="4"/>
      <c r="W1" s="5"/>
    </row>
    <row r="2" spans="1:23" s="6" customFormat="1" ht="12.75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7"/>
      <c r="N2" s="8"/>
      <c r="O2" s="8"/>
      <c r="P2" s="8"/>
      <c r="Q2" s="8"/>
      <c r="R2" s="8"/>
      <c r="S2" s="8"/>
      <c r="T2" s="8"/>
      <c r="U2" s="8"/>
      <c r="W2" s="10"/>
    </row>
    <row r="3" spans="1:23" s="6" customFormat="1" ht="12.7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7"/>
      <c r="N3" s="8"/>
      <c r="O3" s="8"/>
      <c r="P3" s="8"/>
      <c r="Q3" s="8"/>
      <c r="R3" s="8"/>
      <c r="S3" s="8"/>
      <c r="T3" s="8"/>
      <c r="U3" s="8"/>
      <c r="W3" s="10"/>
    </row>
    <row r="4" spans="1:23" s="6" customFormat="1" ht="12.75" x14ac:dyDescent="0.2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11"/>
      <c r="M4" s="7" t="s">
        <v>1</v>
      </c>
      <c r="N4" s="8"/>
      <c r="O4" s="8"/>
      <c r="P4" s="8"/>
      <c r="Q4" s="8"/>
      <c r="R4" s="8"/>
      <c r="S4" s="8"/>
      <c r="T4" s="8"/>
      <c r="U4" s="8"/>
      <c r="W4" s="10"/>
    </row>
    <row r="5" spans="1:23" ht="12.75" x14ac:dyDescent="0.2">
      <c r="A5" s="12"/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13" t="s">
        <v>3</v>
      </c>
      <c r="O5" s="13"/>
      <c r="P5" s="13"/>
      <c r="Q5" s="13"/>
      <c r="R5" s="14"/>
      <c r="S5" s="13"/>
      <c r="T5" s="13"/>
      <c r="U5" s="15"/>
      <c r="V5" s="16"/>
      <c r="W5" s="17"/>
    </row>
    <row r="6" spans="1:23" ht="12.75" x14ac:dyDescent="0.2">
      <c r="A6" s="19" t="s">
        <v>4</v>
      </c>
      <c r="B6" s="20"/>
      <c r="C6" s="21"/>
      <c r="D6" s="21"/>
      <c r="E6" s="22"/>
      <c r="F6" s="21" t="s">
        <v>5</v>
      </c>
      <c r="G6" s="21" t="s">
        <v>6</v>
      </c>
      <c r="H6" s="21"/>
      <c r="I6" s="21"/>
      <c r="J6" s="21"/>
      <c r="K6" s="21"/>
      <c r="L6" s="21"/>
      <c r="M6" s="19" t="s">
        <v>4</v>
      </c>
      <c r="N6" s="21" t="s">
        <v>7</v>
      </c>
      <c r="O6" s="20"/>
      <c r="P6" s="21"/>
      <c r="Q6" s="21" t="s">
        <v>8</v>
      </c>
      <c r="R6" s="22"/>
      <c r="S6" s="21" t="s">
        <v>5</v>
      </c>
      <c r="T6" s="21" t="s">
        <v>9</v>
      </c>
      <c r="U6" s="21"/>
      <c r="V6" s="21"/>
      <c r="W6" s="21"/>
    </row>
    <row r="7" spans="1:23" ht="9" x14ac:dyDescent="0.15">
      <c r="A7" s="19" t="s">
        <v>10</v>
      </c>
      <c r="B7" s="21" t="s">
        <v>11</v>
      </c>
      <c r="C7" s="21"/>
      <c r="D7" s="21" t="s">
        <v>12</v>
      </c>
      <c r="E7" s="22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/>
      <c r="K7" s="21"/>
      <c r="L7" s="21" t="s">
        <v>18</v>
      </c>
      <c r="M7" s="19" t="s">
        <v>10</v>
      </c>
      <c r="N7" s="21" t="s">
        <v>19</v>
      </c>
      <c r="O7" s="21" t="s">
        <v>20</v>
      </c>
      <c r="P7" s="21" t="s">
        <v>11</v>
      </c>
      <c r="Q7" s="21" t="s">
        <v>13</v>
      </c>
      <c r="R7" s="22" t="s">
        <v>16</v>
      </c>
      <c r="S7" s="21" t="s">
        <v>21</v>
      </c>
      <c r="T7" s="21" t="s">
        <v>15</v>
      </c>
      <c r="U7" s="21" t="s">
        <v>16</v>
      </c>
      <c r="V7" s="21" t="s">
        <v>17</v>
      </c>
      <c r="W7" s="21"/>
    </row>
    <row r="8" spans="1:23" ht="9" x14ac:dyDescent="0.15">
      <c r="A8" s="19" t="s">
        <v>22</v>
      </c>
      <c r="B8" s="21" t="s">
        <v>23</v>
      </c>
      <c r="C8" s="21" t="s">
        <v>24</v>
      </c>
      <c r="D8" s="21" t="s">
        <v>25</v>
      </c>
      <c r="E8" s="22" t="s">
        <v>2</v>
      </c>
      <c r="F8" s="21" t="s">
        <v>26</v>
      </c>
      <c r="G8" s="21" t="s">
        <v>27</v>
      </c>
      <c r="H8" s="21" t="s">
        <v>14</v>
      </c>
      <c r="I8" s="21" t="s">
        <v>28</v>
      </c>
      <c r="J8" s="21" t="s">
        <v>29</v>
      </c>
      <c r="K8" s="21" t="s">
        <v>30</v>
      </c>
      <c r="L8" s="21" t="s">
        <v>31</v>
      </c>
      <c r="M8" s="19" t="s">
        <v>22</v>
      </c>
      <c r="N8" s="21" t="s">
        <v>32</v>
      </c>
      <c r="O8" s="21" t="s">
        <v>33</v>
      </c>
      <c r="P8" s="21" t="s">
        <v>34</v>
      </c>
      <c r="Q8" s="21" t="s">
        <v>35</v>
      </c>
      <c r="R8" s="22" t="s">
        <v>36</v>
      </c>
      <c r="S8" s="21" t="s">
        <v>37</v>
      </c>
      <c r="T8" s="21" t="s">
        <v>27</v>
      </c>
      <c r="U8" s="21" t="s">
        <v>21</v>
      </c>
      <c r="V8" s="21" t="s">
        <v>28</v>
      </c>
      <c r="W8" s="21" t="s">
        <v>30</v>
      </c>
    </row>
    <row r="9" spans="1:23" ht="9" x14ac:dyDescent="0.15">
      <c r="A9" s="23"/>
      <c r="B9" s="24">
        <v>1</v>
      </c>
      <c r="C9" s="24">
        <v>2</v>
      </c>
      <c r="D9" s="24">
        <v>3</v>
      </c>
      <c r="E9" s="25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3"/>
      <c r="N9" s="24">
        <v>12</v>
      </c>
      <c r="O9" s="24">
        <v>13</v>
      </c>
      <c r="P9" s="24">
        <v>14</v>
      </c>
      <c r="Q9" s="24">
        <v>15</v>
      </c>
      <c r="R9" s="25">
        <v>16</v>
      </c>
      <c r="S9" s="24">
        <v>17</v>
      </c>
      <c r="T9" s="24">
        <v>18</v>
      </c>
      <c r="U9" s="24">
        <v>19</v>
      </c>
      <c r="V9" s="24">
        <v>20</v>
      </c>
      <c r="W9" s="24">
        <v>21</v>
      </c>
    </row>
    <row r="10" spans="1:23" s="28" customFormat="1" ht="9" x14ac:dyDescent="0.25">
      <c r="A10" s="26" t="s">
        <v>38</v>
      </c>
      <c r="B10" s="27">
        <f t="shared" ref="B10:B32" si="0">(C10+D10+E10)</f>
        <v>299.10000000000002</v>
      </c>
      <c r="C10" s="27">
        <v>90.7</v>
      </c>
      <c r="D10" s="27">
        <v>120.7</v>
      </c>
      <c r="E10" s="27">
        <v>87.7</v>
      </c>
      <c r="F10" s="27">
        <f t="shared" ref="F10:F29" si="1">(G10+H10)</f>
        <v>151.4</v>
      </c>
      <c r="G10" s="27">
        <v>31.9</v>
      </c>
      <c r="H10" s="27">
        <v>119.5</v>
      </c>
      <c r="I10" s="27">
        <v>22.4</v>
      </c>
      <c r="J10" s="27">
        <v>26.5</v>
      </c>
      <c r="K10" s="27">
        <v>65.3</v>
      </c>
      <c r="L10" s="27">
        <f t="shared" ref="L10:L32" si="2">(B10+F10+I10+J10+K10)</f>
        <v>564.69999999999993</v>
      </c>
      <c r="M10" s="26" t="s">
        <v>38</v>
      </c>
      <c r="N10" s="27">
        <f t="shared" ref="N10:N32" si="3">(L10-O10)</f>
        <v>-339.30000000000007</v>
      </c>
      <c r="O10" s="27">
        <f t="shared" ref="O10:O32" si="4">(P10+S10+V10+W10)</f>
        <v>904</v>
      </c>
      <c r="P10" s="27">
        <f t="shared" ref="P10:P28" si="5">(Q10+R10)</f>
        <v>79.900000000000006</v>
      </c>
      <c r="Q10" s="27">
        <v>17.5</v>
      </c>
      <c r="R10" s="27">
        <v>62.4</v>
      </c>
      <c r="S10" s="27">
        <f t="shared" ref="S10:S32" si="6">(T10+U10)</f>
        <v>567.79999999999995</v>
      </c>
      <c r="T10" s="27">
        <v>104.5</v>
      </c>
      <c r="U10" s="27">
        <v>463.3</v>
      </c>
      <c r="V10" s="27">
        <v>16.600000000000001</v>
      </c>
      <c r="W10" s="27">
        <v>239.7</v>
      </c>
    </row>
    <row r="11" spans="1:23" s="28" customFormat="1" ht="9" x14ac:dyDescent="0.25">
      <c r="A11" s="29" t="s">
        <v>39</v>
      </c>
      <c r="B11" s="30">
        <f t="shared" si="0"/>
        <v>353.6</v>
      </c>
      <c r="C11" s="30">
        <v>97.7</v>
      </c>
      <c r="D11" s="30">
        <v>189</v>
      </c>
      <c r="E11" s="30">
        <v>66.900000000000006</v>
      </c>
      <c r="F11" s="30">
        <f t="shared" si="1"/>
        <v>296.89999999999998</v>
      </c>
      <c r="G11" s="30">
        <v>102.3</v>
      </c>
      <c r="H11" s="30">
        <v>194.6</v>
      </c>
      <c r="I11" s="30">
        <v>27.9</v>
      </c>
      <c r="J11" s="30">
        <v>132.1</v>
      </c>
      <c r="K11" s="30">
        <v>49.4</v>
      </c>
      <c r="L11" s="30">
        <f t="shared" si="2"/>
        <v>859.9</v>
      </c>
      <c r="M11" s="29" t="s">
        <v>39</v>
      </c>
      <c r="N11" s="30">
        <f t="shared" si="3"/>
        <v>246.39999999999998</v>
      </c>
      <c r="O11" s="30">
        <f t="shared" si="4"/>
        <v>613.5</v>
      </c>
      <c r="P11" s="30">
        <f t="shared" si="5"/>
        <v>98.2</v>
      </c>
      <c r="Q11" s="30">
        <v>12.3</v>
      </c>
      <c r="R11" s="30">
        <v>85.9</v>
      </c>
      <c r="S11" s="30">
        <f t="shared" si="6"/>
        <v>435.3</v>
      </c>
      <c r="T11" s="30">
        <v>18.100000000000001</v>
      </c>
      <c r="U11" s="30">
        <v>417.2</v>
      </c>
      <c r="V11" s="30">
        <v>18.2</v>
      </c>
      <c r="W11" s="30">
        <v>61.8</v>
      </c>
    </row>
    <row r="12" spans="1:23" s="28" customFormat="1" ht="9" x14ac:dyDescent="0.25">
      <c r="A12" s="29" t="s">
        <v>40</v>
      </c>
      <c r="B12" s="30">
        <f t="shared" si="0"/>
        <v>447.8</v>
      </c>
      <c r="C12" s="30">
        <v>125.4</v>
      </c>
      <c r="D12" s="30">
        <v>244.1</v>
      </c>
      <c r="E12" s="30">
        <v>78.3</v>
      </c>
      <c r="F12" s="30">
        <f t="shared" si="1"/>
        <v>385.70000000000005</v>
      </c>
      <c r="G12" s="30">
        <v>64.599999999999994</v>
      </c>
      <c r="H12" s="30">
        <v>321.10000000000002</v>
      </c>
      <c r="I12" s="30">
        <v>54.2</v>
      </c>
      <c r="J12" s="30">
        <v>161</v>
      </c>
      <c r="K12" s="30">
        <v>46.8</v>
      </c>
      <c r="L12" s="30">
        <f t="shared" si="2"/>
        <v>1095.5</v>
      </c>
      <c r="M12" s="29" t="s">
        <v>40</v>
      </c>
      <c r="N12" s="30">
        <f t="shared" si="3"/>
        <v>446.4</v>
      </c>
      <c r="O12" s="30">
        <f t="shared" si="4"/>
        <v>649.1</v>
      </c>
      <c r="P12" s="30">
        <f t="shared" si="5"/>
        <v>82.4</v>
      </c>
      <c r="Q12" s="30">
        <v>22.2</v>
      </c>
      <c r="R12" s="30">
        <v>60.2</v>
      </c>
      <c r="S12" s="30">
        <f t="shared" si="6"/>
        <v>521.20000000000005</v>
      </c>
      <c r="T12" s="30">
        <v>18.100000000000001</v>
      </c>
      <c r="U12" s="30">
        <v>503.1</v>
      </c>
      <c r="V12" s="30">
        <v>18.899999999999999</v>
      </c>
      <c r="W12" s="30">
        <v>26.6</v>
      </c>
    </row>
    <row r="13" spans="1:23" s="28" customFormat="1" ht="9" x14ac:dyDescent="0.25">
      <c r="A13" s="29" t="s">
        <v>41</v>
      </c>
      <c r="B13" s="30">
        <f t="shared" si="0"/>
        <v>570.5</v>
      </c>
      <c r="C13" s="30">
        <v>120</v>
      </c>
      <c r="D13" s="30">
        <v>342.5</v>
      </c>
      <c r="E13" s="30">
        <v>108</v>
      </c>
      <c r="F13" s="30">
        <f t="shared" si="1"/>
        <v>557.6</v>
      </c>
      <c r="G13" s="30">
        <v>50</v>
      </c>
      <c r="H13" s="30">
        <v>507.6</v>
      </c>
      <c r="I13" s="30">
        <v>104.8</v>
      </c>
      <c r="J13" s="30">
        <v>211.2</v>
      </c>
      <c r="K13" s="30">
        <v>18.399999999999999</v>
      </c>
      <c r="L13" s="30">
        <f t="shared" si="2"/>
        <v>1462.5</v>
      </c>
      <c r="M13" s="29" t="s">
        <v>41</v>
      </c>
      <c r="N13" s="30">
        <f t="shared" si="3"/>
        <v>-262.09999999999991</v>
      </c>
      <c r="O13" s="30">
        <f t="shared" si="4"/>
        <v>1724.6</v>
      </c>
      <c r="P13" s="30">
        <f t="shared" si="5"/>
        <v>163.39999999999998</v>
      </c>
      <c r="Q13" s="30">
        <v>80.8</v>
      </c>
      <c r="R13" s="30">
        <v>82.6</v>
      </c>
      <c r="S13" s="30">
        <f t="shared" si="6"/>
        <v>743</v>
      </c>
      <c r="T13" s="30">
        <v>54.4</v>
      </c>
      <c r="U13" s="30">
        <v>688.6</v>
      </c>
      <c r="V13" s="30">
        <v>28.6</v>
      </c>
      <c r="W13" s="30">
        <v>789.6</v>
      </c>
    </row>
    <row r="14" spans="1:23" s="28" customFormat="1" ht="9" x14ac:dyDescent="0.25">
      <c r="A14" s="29" t="s">
        <v>42</v>
      </c>
      <c r="B14" s="30">
        <f t="shared" si="0"/>
        <v>645.5</v>
      </c>
      <c r="C14" s="30">
        <v>146.30000000000001</v>
      </c>
      <c r="D14" s="30">
        <v>406.8</v>
      </c>
      <c r="E14" s="30">
        <v>92.4</v>
      </c>
      <c r="F14" s="30">
        <f t="shared" si="1"/>
        <v>517.9</v>
      </c>
      <c r="G14" s="30">
        <v>22.8</v>
      </c>
      <c r="H14" s="30">
        <v>495.1</v>
      </c>
      <c r="I14" s="30">
        <v>105</v>
      </c>
      <c r="J14" s="30">
        <v>542.20000000000005</v>
      </c>
      <c r="K14" s="30">
        <v>37.5</v>
      </c>
      <c r="L14" s="30">
        <f t="shared" si="2"/>
        <v>1848.1000000000001</v>
      </c>
      <c r="M14" s="29" t="s">
        <v>42</v>
      </c>
      <c r="N14" s="30">
        <f t="shared" si="3"/>
        <v>206.50000000000023</v>
      </c>
      <c r="O14" s="30">
        <f t="shared" si="4"/>
        <v>1641.6</v>
      </c>
      <c r="P14" s="30">
        <f t="shared" si="5"/>
        <v>143.19999999999999</v>
      </c>
      <c r="Q14" s="30">
        <v>33.6</v>
      </c>
      <c r="R14" s="30">
        <v>109.6</v>
      </c>
      <c r="S14" s="30">
        <f t="shared" si="6"/>
        <v>909.3</v>
      </c>
      <c r="T14" s="30">
        <v>28.4</v>
      </c>
      <c r="U14" s="30">
        <v>880.9</v>
      </c>
      <c r="V14" s="30">
        <v>35.1</v>
      </c>
      <c r="W14" s="30">
        <v>554</v>
      </c>
    </row>
    <row r="15" spans="1:23" s="28" customFormat="1" ht="9" x14ac:dyDescent="0.25">
      <c r="A15" s="29" t="s">
        <v>43</v>
      </c>
      <c r="B15" s="30">
        <f t="shared" si="0"/>
        <v>811.2</v>
      </c>
      <c r="C15" s="30">
        <v>150.30000000000001</v>
      </c>
      <c r="D15" s="30">
        <v>518.70000000000005</v>
      </c>
      <c r="E15" s="30">
        <v>142.19999999999999</v>
      </c>
      <c r="F15" s="30">
        <f t="shared" si="1"/>
        <v>717.80000000000007</v>
      </c>
      <c r="G15" s="30">
        <v>74.099999999999994</v>
      </c>
      <c r="H15" s="30">
        <v>643.70000000000005</v>
      </c>
      <c r="I15" s="30">
        <v>159.19999999999999</v>
      </c>
      <c r="J15" s="30">
        <v>623.5</v>
      </c>
      <c r="K15" s="30">
        <v>59.4</v>
      </c>
      <c r="L15" s="30">
        <f t="shared" si="2"/>
        <v>2371.1</v>
      </c>
      <c r="M15" s="29" t="s">
        <v>43</v>
      </c>
      <c r="N15" s="30">
        <f t="shared" si="3"/>
        <v>-50.300000000000182</v>
      </c>
      <c r="O15" s="30">
        <f t="shared" si="4"/>
        <v>2421.4</v>
      </c>
      <c r="P15" s="30">
        <f t="shared" si="5"/>
        <v>131.9</v>
      </c>
      <c r="Q15" s="30">
        <v>47</v>
      </c>
      <c r="R15" s="30">
        <v>84.9</v>
      </c>
      <c r="S15" s="30">
        <f t="shared" si="6"/>
        <v>1218</v>
      </c>
      <c r="T15" s="30">
        <v>85.2</v>
      </c>
      <c r="U15" s="30">
        <v>1132.8</v>
      </c>
      <c r="V15" s="30">
        <v>39.4</v>
      </c>
      <c r="W15" s="30">
        <v>1032.0999999999999</v>
      </c>
    </row>
    <row r="16" spans="1:23" s="28" customFormat="1" ht="9" x14ac:dyDescent="0.25">
      <c r="A16" s="29" t="s">
        <v>44</v>
      </c>
      <c r="B16" s="30">
        <f t="shared" si="0"/>
        <v>1010.3</v>
      </c>
      <c r="C16" s="30">
        <v>216.8</v>
      </c>
      <c r="D16" s="30">
        <v>616.79999999999995</v>
      </c>
      <c r="E16" s="30">
        <v>176.7</v>
      </c>
      <c r="F16" s="30">
        <f t="shared" si="1"/>
        <v>642</v>
      </c>
      <c r="G16" s="30">
        <v>69.599999999999994</v>
      </c>
      <c r="H16" s="30">
        <v>572.4</v>
      </c>
      <c r="I16" s="30">
        <v>263.7</v>
      </c>
      <c r="J16" s="30">
        <v>622.79999999999995</v>
      </c>
      <c r="K16" s="30">
        <v>122.3</v>
      </c>
      <c r="L16" s="30">
        <f t="shared" si="2"/>
        <v>2661.1000000000004</v>
      </c>
      <c r="M16" s="29" t="s">
        <v>44</v>
      </c>
      <c r="N16" s="30">
        <f t="shared" si="3"/>
        <v>-46.199999999999818</v>
      </c>
      <c r="O16" s="30">
        <f t="shared" si="4"/>
        <v>2707.3</v>
      </c>
      <c r="P16" s="30">
        <f t="shared" si="5"/>
        <v>143.30000000000001</v>
      </c>
      <c r="Q16" s="30">
        <v>61.8</v>
      </c>
      <c r="R16" s="30">
        <v>81.5</v>
      </c>
      <c r="S16" s="30">
        <f t="shared" si="6"/>
        <v>1868.5</v>
      </c>
      <c r="T16" s="30">
        <v>64.900000000000006</v>
      </c>
      <c r="U16" s="30">
        <v>1803.6</v>
      </c>
      <c r="V16" s="30">
        <v>51.3</v>
      </c>
      <c r="W16" s="30">
        <v>644.20000000000005</v>
      </c>
    </row>
    <row r="17" spans="1:24" s="28" customFormat="1" ht="9" x14ac:dyDescent="0.25">
      <c r="A17" s="29" t="s">
        <v>45</v>
      </c>
      <c r="B17" s="30">
        <f t="shared" si="0"/>
        <v>926</v>
      </c>
      <c r="C17" s="30">
        <v>205.5</v>
      </c>
      <c r="D17" s="30">
        <v>493.8</v>
      </c>
      <c r="E17" s="30">
        <v>226.7</v>
      </c>
      <c r="F17" s="30">
        <f t="shared" si="1"/>
        <v>513.5</v>
      </c>
      <c r="G17" s="30">
        <v>26.3</v>
      </c>
      <c r="H17" s="30">
        <v>487.2</v>
      </c>
      <c r="I17" s="30">
        <v>196.6</v>
      </c>
      <c r="J17" s="30">
        <v>563.29999999999995</v>
      </c>
      <c r="K17" s="30">
        <v>89.2</v>
      </c>
      <c r="L17" s="30">
        <f t="shared" si="2"/>
        <v>2288.5999999999995</v>
      </c>
      <c r="M17" s="29" t="s">
        <v>45</v>
      </c>
      <c r="N17" s="30">
        <f t="shared" si="3"/>
        <v>122.39999999999918</v>
      </c>
      <c r="O17" s="30">
        <f t="shared" si="4"/>
        <v>2166.2000000000003</v>
      </c>
      <c r="P17" s="30">
        <f t="shared" si="5"/>
        <v>210.8</v>
      </c>
      <c r="Q17" s="30">
        <v>106.1</v>
      </c>
      <c r="R17" s="30">
        <v>104.7</v>
      </c>
      <c r="S17" s="30">
        <f t="shared" si="6"/>
        <v>1849.5</v>
      </c>
      <c r="T17" s="30">
        <v>112</v>
      </c>
      <c r="U17" s="30">
        <v>1737.5</v>
      </c>
      <c r="V17" s="30">
        <v>54.1</v>
      </c>
      <c r="W17" s="30">
        <v>51.8</v>
      </c>
    </row>
    <row r="18" spans="1:24" s="28" customFormat="1" ht="9" x14ac:dyDescent="0.25">
      <c r="A18" s="29" t="s">
        <v>46</v>
      </c>
      <c r="B18" s="30">
        <f t="shared" si="0"/>
        <v>944.7</v>
      </c>
      <c r="C18" s="30">
        <v>292.5</v>
      </c>
      <c r="D18" s="30">
        <v>491.1</v>
      </c>
      <c r="E18" s="30">
        <v>161.1</v>
      </c>
      <c r="F18" s="30">
        <f t="shared" si="1"/>
        <v>305</v>
      </c>
      <c r="G18" s="30">
        <v>17.3</v>
      </c>
      <c r="H18" s="30">
        <v>287.7</v>
      </c>
      <c r="I18" s="30">
        <v>128.6</v>
      </c>
      <c r="J18" s="30">
        <v>798.6</v>
      </c>
      <c r="K18" s="30">
        <v>84.3</v>
      </c>
      <c r="L18" s="30">
        <f t="shared" si="2"/>
        <v>2261.2000000000003</v>
      </c>
      <c r="M18" s="29" t="s">
        <v>46</v>
      </c>
      <c r="N18" s="30">
        <f t="shared" si="3"/>
        <v>-823.69999999999982</v>
      </c>
      <c r="O18" s="30">
        <f t="shared" si="4"/>
        <v>3084.9</v>
      </c>
      <c r="P18" s="30">
        <f t="shared" si="5"/>
        <v>342.9</v>
      </c>
      <c r="Q18" s="30">
        <v>168.1</v>
      </c>
      <c r="R18" s="30">
        <v>174.8</v>
      </c>
      <c r="S18" s="30">
        <f t="shared" si="6"/>
        <v>2650.9</v>
      </c>
      <c r="T18" s="30">
        <v>24.1</v>
      </c>
      <c r="U18" s="30">
        <v>2626.8</v>
      </c>
      <c r="V18" s="30">
        <v>61.7</v>
      </c>
      <c r="W18" s="30">
        <v>29.4</v>
      </c>
    </row>
    <row r="19" spans="1:24" s="28" customFormat="1" ht="9" x14ac:dyDescent="0.25">
      <c r="A19" s="29" t="s">
        <v>47</v>
      </c>
      <c r="B19" s="30">
        <f t="shared" si="0"/>
        <v>951.3</v>
      </c>
      <c r="C19" s="30">
        <v>280</v>
      </c>
      <c r="D19" s="30">
        <v>585.79999999999995</v>
      </c>
      <c r="E19" s="30">
        <v>85.5</v>
      </c>
      <c r="F19" s="30">
        <f t="shared" si="1"/>
        <v>427</v>
      </c>
      <c r="G19" s="30">
        <v>3.2</v>
      </c>
      <c r="H19" s="30">
        <v>423.8</v>
      </c>
      <c r="I19" s="30">
        <v>229.4</v>
      </c>
      <c r="J19" s="30">
        <v>1150.5999999999999</v>
      </c>
      <c r="K19" s="30">
        <v>88.5</v>
      </c>
      <c r="L19" s="30">
        <f t="shared" si="2"/>
        <v>2846.8</v>
      </c>
      <c r="M19" s="29" t="s">
        <v>47</v>
      </c>
      <c r="N19" s="30">
        <f t="shared" si="3"/>
        <v>65.900000000000091</v>
      </c>
      <c r="O19" s="30">
        <f t="shared" si="4"/>
        <v>2780.9</v>
      </c>
      <c r="P19" s="30">
        <f t="shared" si="5"/>
        <v>418.3</v>
      </c>
      <c r="Q19" s="30">
        <v>204</v>
      </c>
      <c r="R19" s="30">
        <v>214.3</v>
      </c>
      <c r="S19" s="30">
        <f t="shared" si="6"/>
        <v>2222.1999999999998</v>
      </c>
      <c r="T19" s="30">
        <v>2.6</v>
      </c>
      <c r="U19" s="30">
        <v>2219.6</v>
      </c>
      <c r="V19" s="30">
        <v>95.4</v>
      </c>
      <c r="W19" s="30">
        <v>45</v>
      </c>
    </row>
    <row r="20" spans="1:24" s="28" customFormat="1" ht="9" x14ac:dyDescent="0.25">
      <c r="A20" s="29" t="s">
        <v>48</v>
      </c>
      <c r="B20" s="30">
        <f t="shared" si="0"/>
        <v>1121.5</v>
      </c>
      <c r="C20" s="30">
        <v>275.39999999999998</v>
      </c>
      <c r="D20" s="30">
        <v>724.9</v>
      </c>
      <c r="E20" s="30">
        <v>121.2</v>
      </c>
      <c r="F20" s="30">
        <f t="shared" si="1"/>
        <v>916.7</v>
      </c>
      <c r="G20" s="30">
        <v>0</v>
      </c>
      <c r="H20" s="30">
        <v>916.7</v>
      </c>
      <c r="I20" s="30">
        <v>157.4</v>
      </c>
      <c r="J20" s="30">
        <v>1402.4</v>
      </c>
      <c r="K20" s="30">
        <v>122.7</v>
      </c>
      <c r="L20" s="30">
        <f t="shared" si="2"/>
        <v>3720.7</v>
      </c>
      <c r="M20" s="29" t="s">
        <v>48</v>
      </c>
      <c r="N20" s="30">
        <f t="shared" si="3"/>
        <v>-172.39999999999964</v>
      </c>
      <c r="O20" s="30">
        <f t="shared" si="4"/>
        <v>3893.0999999999995</v>
      </c>
      <c r="P20" s="30">
        <f t="shared" si="5"/>
        <v>548.79999999999995</v>
      </c>
      <c r="Q20" s="30">
        <v>175</v>
      </c>
      <c r="R20" s="30">
        <v>373.8</v>
      </c>
      <c r="S20" s="30">
        <f t="shared" si="6"/>
        <v>3201.6</v>
      </c>
      <c r="T20" s="30">
        <v>0</v>
      </c>
      <c r="U20" s="30">
        <v>3201.6</v>
      </c>
      <c r="V20" s="30">
        <v>65.5</v>
      </c>
      <c r="W20" s="30">
        <v>77.2</v>
      </c>
    </row>
    <row r="21" spans="1:24" s="28" customFormat="1" ht="9" x14ac:dyDescent="0.25">
      <c r="A21" s="29" t="s">
        <v>49</v>
      </c>
      <c r="B21" s="30">
        <f t="shared" si="0"/>
        <v>1286.7</v>
      </c>
      <c r="C21" s="30">
        <v>346.7</v>
      </c>
      <c r="D21" s="30">
        <v>863.6</v>
      </c>
      <c r="E21" s="30">
        <v>76.400000000000006</v>
      </c>
      <c r="F21" s="30">
        <f t="shared" si="1"/>
        <v>2072.3000000000002</v>
      </c>
      <c r="G21" s="30">
        <v>0</v>
      </c>
      <c r="H21" s="30">
        <v>2072.3000000000002</v>
      </c>
      <c r="I21" s="30">
        <v>333.3</v>
      </c>
      <c r="J21" s="30">
        <v>1814.6</v>
      </c>
      <c r="K21" s="30">
        <v>282.60000000000002</v>
      </c>
      <c r="L21" s="30">
        <f t="shared" si="2"/>
        <v>5789.5</v>
      </c>
      <c r="M21" s="29" t="s">
        <v>49</v>
      </c>
      <c r="N21" s="30">
        <f t="shared" si="3"/>
        <v>-106.90000000000055</v>
      </c>
      <c r="O21" s="30">
        <f t="shared" si="4"/>
        <v>5896.4000000000005</v>
      </c>
      <c r="P21" s="30">
        <f t="shared" si="5"/>
        <v>1168.4000000000001</v>
      </c>
      <c r="Q21" s="30">
        <v>410.6</v>
      </c>
      <c r="R21" s="30">
        <v>757.8</v>
      </c>
      <c r="S21" s="30">
        <f t="shared" si="6"/>
        <v>4418.3</v>
      </c>
      <c r="T21" s="30">
        <v>0</v>
      </c>
      <c r="U21" s="30">
        <v>4418.3</v>
      </c>
      <c r="V21" s="30">
        <v>91.9</v>
      </c>
      <c r="W21" s="30">
        <v>217.8</v>
      </c>
    </row>
    <row r="22" spans="1:24" s="28" customFormat="1" ht="9" x14ac:dyDescent="0.25">
      <c r="A22" s="29" t="s">
        <v>50</v>
      </c>
      <c r="B22" s="30">
        <f t="shared" si="0"/>
        <v>1816.3999999999999</v>
      </c>
      <c r="C22" s="30">
        <v>478.7</v>
      </c>
      <c r="D22" s="30">
        <v>1208.0999999999999</v>
      </c>
      <c r="E22" s="30">
        <v>129.6</v>
      </c>
      <c r="F22" s="30">
        <f t="shared" si="1"/>
        <v>1624.2</v>
      </c>
      <c r="G22" s="30">
        <v>0</v>
      </c>
      <c r="H22" s="30">
        <v>1624.2</v>
      </c>
      <c r="I22" s="30">
        <v>593.5</v>
      </c>
      <c r="J22" s="30">
        <v>2150.6999999999998</v>
      </c>
      <c r="K22" s="30">
        <v>355.2</v>
      </c>
      <c r="L22" s="30">
        <f t="shared" si="2"/>
        <v>6539.9999999999991</v>
      </c>
      <c r="M22" s="29" t="s">
        <v>50</v>
      </c>
      <c r="N22" s="30">
        <f t="shared" si="3"/>
        <v>285.39999999999964</v>
      </c>
      <c r="O22" s="30">
        <f t="shared" si="4"/>
        <v>6254.5999999999995</v>
      </c>
      <c r="P22" s="30">
        <f t="shared" si="5"/>
        <v>940.40000000000009</v>
      </c>
      <c r="Q22" s="30">
        <v>586.1</v>
      </c>
      <c r="R22" s="30">
        <v>354.3</v>
      </c>
      <c r="S22" s="30">
        <f t="shared" si="6"/>
        <v>4981.8999999999996</v>
      </c>
      <c r="T22" s="30">
        <v>0</v>
      </c>
      <c r="U22" s="30">
        <v>4981.8999999999996</v>
      </c>
      <c r="V22" s="30">
        <v>91.8</v>
      </c>
      <c r="W22" s="30">
        <v>240.5</v>
      </c>
    </row>
    <row r="23" spans="1:24" s="28" customFormat="1" ht="9" x14ac:dyDescent="0.25">
      <c r="A23" s="29" t="s">
        <v>51</v>
      </c>
      <c r="B23" s="30">
        <f t="shared" si="0"/>
        <v>2253.1</v>
      </c>
      <c r="C23" s="30">
        <v>589.79999999999995</v>
      </c>
      <c r="D23" s="30">
        <v>1415.1</v>
      </c>
      <c r="E23" s="30">
        <v>248.2</v>
      </c>
      <c r="F23" s="30">
        <f t="shared" si="1"/>
        <v>2348.5</v>
      </c>
      <c r="G23" s="30">
        <v>0</v>
      </c>
      <c r="H23" s="30">
        <v>2348.5</v>
      </c>
      <c r="I23" s="30">
        <v>1223.5</v>
      </c>
      <c r="J23" s="30">
        <v>2753.9</v>
      </c>
      <c r="K23" s="30">
        <v>628</v>
      </c>
      <c r="L23" s="30">
        <f t="shared" si="2"/>
        <v>9207</v>
      </c>
      <c r="M23" s="29" t="s">
        <v>51</v>
      </c>
      <c r="N23" s="30">
        <f t="shared" si="3"/>
        <v>1861.5999999999995</v>
      </c>
      <c r="O23" s="30">
        <f t="shared" si="4"/>
        <v>7345.4000000000005</v>
      </c>
      <c r="P23" s="30">
        <f t="shared" si="5"/>
        <v>1114.8000000000002</v>
      </c>
      <c r="Q23" s="30">
        <v>644.20000000000005</v>
      </c>
      <c r="R23" s="30">
        <v>470.6</v>
      </c>
      <c r="S23" s="30">
        <f t="shared" si="6"/>
        <v>5871.9</v>
      </c>
      <c r="T23" s="30">
        <v>0</v>
      </c>
      <c r="U23" s="30">
        <v>5871.9</v>
      </c>
      <c r="V23" s="30">
        <v>109.1</v>
      </c>
      <c r="W23" s="30">
        <v>249.6</v>
      </c>
    </row>
    <row r="24" spans="1:24" s="28" customFormat="1" ht="9" x14ac:dyDescent="0.25">
      <c r="A24" s="29" t="s">
        <v>52</v>
      </c>
      <c r="B24" s="30">
        <f t="shared" si="0"/>
        <v>2879.9</v>
      </c>
      <c r="C24" s="30">
        <v>602.1</v>
      </c>
      <c r="D24" s="30">
        <v>1856.5</v>
      </c>
      <c r="E24" s="30">
        <v>421.3</v>
      </c>
      <c r="F24" s="30">
        <f t="shared" si="1"/>
        <v>3005.2</v>
      </c>
      <c r="G24" s="30">
        <v>0</v>
      </c>
      <c r="H24" s="30">
        <v>3005.2</v>
      </c>
      <c r="I24" s="30">
        <v>1527</v>
      </c>
      <c r="J24" s="30">
        <v>3037.1</v>
      </c>
      <c r="K24" s="30">
        <v>701.6</v>
      </c>
      <c r="L24" s="30">
        <f t="shared" si="2"/>
        <v>11150.800000000001</v>
      </c>
      <c r="M24" s="29" t="s">
        <v>52</v>
      </c>
      <c r="N24" s="30">
        <f t="shared" si="3"/>
        <v>2686.9000000000015</v>
      </c>
      <c r="O24" s="30">
        <f t="shared" si="4"/>
        <v>8463.9</v>
      </c>
      <c r="P24" s="30">
        <f t="shared" si="5"/>
        <v>1930.2</v>
      </c>
      <c r="Q24" s="30">
        <v>1063.2</v>
      </c>
      <c r="R24" s="30">
        <v>867</v>
      </c>
      <c r="S24" s="30">
        <f t="shared" si="6"/>
        <v>5876</v>
      </c>
      <c r="T24" s="30">
        <v>0</v>
      </c>
      <c r="U24" s="30">
        <v>5876</v>
      </c>
      <c r="V24" s="30">
        <v>140</v>
      </c>
      <c r="W24" s="30">
        <v>517.70000000000005</v>
      </c>
    </row>
    <row r="25" spans="1:24" s="28" customFormat="1" ht="9" x14ac:dyDescent="0.25">
      <c r="A25" s="29" t="s">
        <v>53</v>
      </c>
      <c r="B25" s="30">
        <f t="shared" si="0"/>
        <v>2777.8</v>
      </c>
      <c r="C25" s="30">
        <v>676.8</v>
      </c>
      <c r="D25" s="30">
        <v>1541.7</v>
      </c>
      <c r="E25" s="30">
        <v>559.29999999999995</v>
      </c>
      <c r="F25" s="30">
        <f t="shared" si="1"/>
        <v>4240</v>
      </c>
      <c r="G25" s="30">
        <v>0</v>
      </c>
      <c r="H25" s="30">
        <v>4240</v>
      </c>
      <c r="I25" s="30">
        <v>1818.6</v>
      </c>
      <c r="J25" s="30">
        <v>3645.9</v>
      </c>
      <c r="K25" s="30">
        <v>880.5</v>
      </c>
      <c r="L25" s="30">
        <f t="shared" si="2"/>
        <v>13362.8</v>
      </c>
      <c r="M25" s="29" t="s">
        <v>53</v>
      </c>
      <c r="N25" s="30">
        <f t="shared" si="3"/>
        <v>1915.6000000000004</v>
      </c>
      <c r="O25" s="30">
        <f t="shared" si="4"/>
        <v>11447.199999999999</v>
      </c>
      <c r="P25" s="30">
        <f t="shared" si="5"/>
        <v>2100.6999999999998</v>
      </c>
      <c r="Q25" s="30">
        <v>1143.3</v>
      </c>
      <c r="R25" s="30">
        <v>957.4</v>
      </c>
      <c r="S25" s="30">
        <f t="shared" si="6"/>
        <v>8710.9</v>
      </c>
      <c r="T25" s="30">
        <v>0</v>
      </c>
      <c r="U25" s="30">
        <v>8710.9</v>
      </c>
      <c r="V25" s="30">
        <v>141.5</v>
      </c>
      <c r="W25" s="30">
        <v>494.1</v>
      </c>
    </row>
    <row r="26" spans="1:24" s="28" customFormat="1" ht="9" x14ac:dyDescent="0.25">
      <c r="A26" s="29" t="s">
        <v>54</v>
      </c>
      <c r="B26" s="30">
        <f t="shared" si="0"/>
        <v>3343.2</v>
      </c>
      <c r="C26" s="30">
        <v>549.70000000000005</v>
      </c>
      <c r="D26" s="30">
        <v>1993.8</v>
      </c>
      <c r="E26" s="30">
        <v>799.7</v>
      </c>
      <c r="F26" s="30">
        <f t="shared" si="1"/>
        <v>5763.4</v>
      </c>
      <c r="G26" s="30">
        <v>0</v>
      </c>
      <c r="H26" s="30">
        <v>5763.4</v>
      </c>
      <c r="I26" s="30">
        <v>1830</v>
      </c>
      <c r="J26" s="30">
        <v>3877.5</v>
      </c>
      <c r="K26" s="30">
        <v>1651.8</v>
      </c>
      <c r="L26" s="30">
        <f t="shared" si="2"/>
        <v>16465.899999999998</v>
      </c>
      <c r="M26" s="29" t="s">
        <v>54</v>
      </c>
      <c r="N26" s="30">
        <f t="shared" si="3"/>
        <v>6448.7999999999975</v>
      </c>
      <c r="O26" s="30">
        <f t="shared" si="4"/>
        <v>10017.1</v>
      </c>
      <c r="P26" s="30">
        <f t="shared" si="5"/>
        <v>1389</v>
      </c>
      <c r="Q26" s="30">
        <v>138</v>
      </c>
      <c r="R26" s="30">
        <v>1251</v>
      </c>
      <c r="S26" s="30">
        <f t="shared" si="6"/>
        <v>7745.9</v>
      </c>
      <c r="T26" s="30">
        <v>0</v>
      </c>
      <c r="U26" s="30">
        <v>7745.9</v>
      </c>
      <c r="V26" s="30">
        <v>167.2</v>
      </c>
      <c r="W26" s="30">
        <v>715</v>
      </c>
    </row>
    <row r="27" spans="1:24" s="28" customFormat="1" ht="9" x14ac:dyDescent="0.25">
      <c r="A27" s="29" t="s">
        <v>55</v>
      </c>
      <c r="B27" s="30">
        <f t="shared" si="0"/>
        <v>4675.0999999999995</v>
      </c>
      <c r="C27" s="30">
        <v>423.6</v>
      </c>
      <c r="D27" s="30">
        <v>3090.7</v>
      </c>
      <c r="E27" s="30">
        <v>1160.8</v>
      </c>
      <c r="F27" s="30">
        <f t="shared" si="1"/>
        <v>10020.6</v>
      </c>
      <c r="G27" s="30">
        <v>0</v>
      </c>
      <c r="H27" s="30">
        <v>10020.6</v>
      </c>
      <c r="I27" s="30">
        <v>2903.2</v>
      </c>
      <c r="J27" s="30">
        <v>3712.6</v>
      </c>
      <c r="K27" s="30">
        <v>3744.5</v>
      </c>
      <c r="L27" s="30">
        <f t="shared" si="2"/>
        <v>25056</v>
      </c>
      <c r="M27" s="29" t="s">
        <v>55</v>
      </c>
      <c r="N27" s="30">
        <f t="shared" si="3"/>
        <v>6171</v>
      </c>
      <c r="O27" s="30">
        <f t="shared" si="4"/>
        <v>18885</v>
      </c>
      <c r="P27" s="30">
        <f t="shared" si="5"/>
        <v>6012.5</v>
      </c>
      <c r="Q27" s="30">
        <v>2214.8000000000002</v>
      </c>
      <c r="R27" s="30">
        <v>3797.7</v>
      </c>
      <c r="S27" s="30">
        <f t="shared" si="6"/>
        <v>8349.1</v>
      </c>
      <c r="T27" s="30">
        <v>0</v>
      </c>
      <c r="U27" s="30">
        <v>8349.1</v>
      </c>
      <c r="V27" s="30">
        <v>59.2</v>
      </c>
      <c r="W27" s="30">
        <v>4464.2</v>
      </c>
    </row>
    <row r="28" spans="1:24" s="28" customFormat="1" ht="9" x14ac:dyDescent="0.25">
      <c r="A28" s="29" t="s">
        <v>56</v>
      </c>
      <c r="B28" s="30">
        <f t="shared" si="0"/>
        <v>4632.1000000000004</v>
      </c>
      <c r="C28" s="30">
        <v>549.70000000000005</v>
      </c>
      <c r="D28" s="30">
        <v>2615.1</v>
      </c>
      <c r="E28" s="30">
        <v>1467.3</v>
      </c>
      <c r="F28" s="30">
        <f t="shared" si="1"/>
        <v>10389.5</v>
      </c>
      <c r="G28" s="30">
        <v>0</v>
      </c>
      <c r="H28" s="30">
        <v>10389.5</v>
      </c>
      <c r="I28" s="30">
        <v>5805.3</v>
      </c>
      <c r="J28" s="30">
        <v>5188.6000000000004</v>
      </c>
      <c r="K28" s="30">
        <v>1307.9000000000001</v>
      </c>
      <c r="L28" s="30">
        <f t="shared" si="2"/>
        <v>27323.4</v>
      </c>
      <c r="M28" s="29" t="s">
        <v>56</v>
      </c>
      <c r="N28" s="30">
        <f t="shared" si="3"/>
        <v>5826.6000000000058</v>
      </c>
      <c r="O28" s="30">
        <f t="shared" si="4"/>
        <v>21496.799999999996</v>
      </c>
      <c r="P28" s="30">
        <f t="shared" si="5"/>
        <v>6869.9</v>
      </c>
      <c r="Q28" s="30">
        <v>2582.4</v>
      </c>
      <c r="R28" s="30">
        <v>4287.5</v>
      </c>
      <c r="S28" s="30">
        <f t="shared" si="6"/>
        <v>11255.3</v>
      </c>
      <c r="T28" s="30">
        <v>0</v>
      </c>
      <c r="U28" s="30">
        <v>11255.3</v>
      </c>
      <c r="V28" s="30">
        <v>61</v>
      </c>
      <c r="W28" s="30">
        <v>3310.6</v>
      </c>
    </row>
    <row r="29" spans="1:24" s="28" customFormat="1" ht="9" x14ac:dyDescent="0.25">
      <c r="A29" s="29" t="s">
        <v>57</v>
      </c>
      <c r="B29" s="30">
        <f t="shared" si="0"/>
        <v>6457.6</v>
      </c>
      <c r="C29" s="30">
        <v>223</v>
      </c>
      <c r="D29" s="30">
        <v>4819.7</v>
      </c>
      <c r="E29" s="30">
        <v>1414.9</v>
      </c>
      <c r="F29" s="30">
        <f t="shared" si="1"/>
        <v>16033.2</v>
      </c>
      <c r="G29" s="30">
        <v>0</v>
      </c>
      <c r="H29" s="30">
        <v>16033.2</v>
      </c>
      <c r="I29" s="30">
        <v>4707.8</v>
      </c>
      <c r="J29" s="30">
        <v>4474.6000000000004</v>
      </c>
      <c r="K29" s="30">
        <v>4487.6000000000004</v>
      </c>
      <c r="L29" s="30">
        <f t="shared" si="2"/>
        <v>36160.800000000003</v>
      </c>
      <c r="M29" s="29" t="s">
        <v>57</v>
      </c>
      <c r="N29" s="30">
        <f t="shared" si="3"/>
        <v>6371.6000000000022</v>
      </c>
      <c r="O29" s="30">
        <f t="shared" si="4"/>
        <v>29789.200000000001</v>
      </c>
      <c r="P29" s="30">
        <v>8221.2000000000007</v>
      </c>
      <c r="Q29" s="30">
        <v>3263.1</v>
      </c>
      <c r="R29" s="30">
        <v>4958.1000000000004</v>
      </c>
      <c r="S29" s="30">
        <f t="shared" si="6"/>
        <v>18638.5</v>
      </c>
      <c r="T29" s="30">
        <v>0</v>
      </c>
      <c r="U29" s="30">
        <v>18638.5</v>
      </c>
      <c r="V29" s="30">
        <v>204.3</v>
      </c>
      <c r="W29" s="30">
        <v>2725.2</v>
      </c>
    </row>
    <row r="30" spans="1:24" s="28" customFormat="1" ht="9" x14ac:dyDescent="0.25">
      <c r="A30" s="29" t="s">
        <v>58</v>
      </c>
      <c r="B30" s="30">
        <f t="shared" si="0"/>
        <v>10018</v>
      </c>
      <c r="C30" s="30">
        <v>2906.7</v>
      </c>
      <c r="D30" s="30">
        <v>5506.7</v>
      </c>
      <c r="E30" s="30">
        <v>1604.6</v>
      </c>
      <c r="F30" s="30">
        <v>15624.5</v>
      </c>
      <c r="G30" s="30">
        <v>0</v>
      </c>
      <c r="H30" s="30">
        <v>15624.5</v>
      </c>
      <c r="I30" s="30">
        <v>5340.3</v>
      </c>
      <c r="J30" s="30">
        <v>4982.8</v>
      </c>
      <c r="K30" s="30">
        <v>3184.7</v>
      </c>
      <c r="L30" s="30">
        <f t="shared" si="2"/>
        <v>39150.299999999996</v>
      </c>
      <c r="M30" s="29" t="s">
        <v>58</v>
      </c>
      <c r="N30" s="30">
        <f t="shared" si="3"/>
        <v>3593.0999999999985</v>
      </c>
      <c r="O30" s="30">
        <f t="shared" si="4"/>
        <v>35557.199999999997</v>
      </c>
      <c r="P30" s="30">
        <f>(Q30+R30)</f>
        <v>10254.4</v>
      </c>
      <c r="Q30" s="30">
        <v>5010</v>
      </c>
      <c r="R30" s="30">
        <v>5244.4</v>
      </c>
      <c r="S30" s="30">
        <f t="shared" si="6"/>
        <v>22461</v>
      </c>
      <c r="T30" s="30">
        <v>0</v>
      </c>
      <c r="U30" s="30">
        <v>22461</v>
      </c>
      <c r="V30" s="30">
        <v>238.6</v>
      </c>
      <c r="W30" s="30">
        <v>2603.1999999999998</v>
      </c>
    </row>
    <row r="31" spans="1:24" s="28" customFormat="1" ht="9" x14ac:dyDescent="0.25">
      <c r="A31" s="29" t="s">
        <v>59</v>
      </c>
      <c r="B31" s="30">
        <f t="shared" si="0"/>
        <v>10470.599999999999</v>
      </c>
      <c r="C31" s="30">
        <v>2660.2</v>
      </c>
      <c r="D31" s="30">
        <v>6605.9</v>
      </c>
      <c r="E31" s="30">
        <v>1204.5</v>
      </c>
      <c r="F31" s="30">
        <f>(G31+H31)</f>
        <v>14719.4</v>
      </c>
      <c r="G31" s="30">
        <v>0</v>
      </c>
      <c r="H31" s="30">
        <v>14719.4</v>
      </c>
      <c r="I31" s="30">
        <v>2989</v>
      </c>
      <c r="J31" s="30">
        <v>7943.4</v>
      </c>
      <c r="K31" s="30">
        <v>1337.4</v>
      </c>
      <c r="L31" s="30">
        <f t="shared" si="2"/>
        <v>37459.800000000003</v>
      </c>
      <c r="M31" s="29" t="s">
        <v>59</v>
      </c>
      <c r="N31" s="30">
        <f t="shared" si="3"/>
        <v>3996.5</v>
      </c>
      <c r="O31" s="30">
        <f t="shared" si="4"/>
        <v>33463.300000000003</v>
      </c>
      <c r="P31" s="30">
        <f>(Q31+R31)</f>
        <v>11336</v>
      </c>
      <c r="Q31" s="30">
        <v>3772.2</v>
      </c>
      <c r="R31" s="30">
        <v>7563.8</v>
      </c>
      <c r="S31" s="30">
        <f t="shared" si="6"/>
        <v>21361.5</v>
      </c>
      <c r="T31" s="30">
        <v>0</v>
      </c>
      <c r="U31" s="30">
        <v>21361.5</v>
      </c>
      <c r="V31" s="30">
        <v>478.4</v>
      </c>
      <c r="W31" s="30">
        <v>287.39999999999998</v>
      </c>
    </row>
    <row r="32" spans="1:24" s="28" customFormat="1" ht="9" x14ac:dyDescent="0.25">
      <c r="A32" s="29" t="s">
        <v>60</v>
      </c>
      <c r="B32" s="30">
        <f t="shared" si="0"/>
        <v>10417.299999999999</v>
      </c>
      <c r="C32" s="30">
        <v>2938</v>
      </c>
      <c r="D32" s="30">
        <v>6158.8</v>
      </c>
      <c r="E32" s="30">
        <v>1320.5</v>
      </c>
      <c r="F32" s="30">
        <f>(G32+H32)</f>
        <v>15603.9</v>
      </c>
      <c r="G32" s="30">
        <v>0</v>
      </c>
      <c r="H32" s="30">
        <v>15603.9</v>
      </c>
      <c r="I32" s="30">
        <v>2362.9</v>
      </c>
      <c r="J32" s="30">
        <v>8921.5</v>
      </c>
      <c r="K32" s="30">
        <v>974.8</v>
      </c>
      <c r="L32" s="30">
        <f t="shared" si="2"/>
        <v>38280.400000000001</v>
      </c>
      <c r="M32" s="29" t="s">
        <v>60</v>
      </c>
      <c r="N32" s="30">
        <f t="shared" si="3"/>
        <v>3458.9000000000015</v>
      </c>
      <c r="O32" s="30">
        <f t="shared" si="4"/>
        <v>34821.5</v>
      </c>
      <c r="P32" s="30">
        <f>(Q32+R32)</f>
        <v>10188.1</v>
      </c>
      <c r="Q32" s="30">
        <v>3870.6</v>
      </c>
      <c r="R32" s="30">
        <v>6317.5</v>
      </c>
      <c r="S32" s="30">
        <f t="shared" si="6"/>
        <v>24099.7</v>
      </c>
      <c r="T32" s="30">
        <v>0</v>
      </c>
      <c r="U32" s="30">
        <v>24099.7</v>
      </c>
      <c r="V32" s="30">
        <v>298.10000000000002</v>
      </c>
      <c r="W32" s="30">
        <v>235.6</v>
      </c>
      <c r="X32" s="31"/>
    </row>
    <row r="33" spans="1:24" s="28" customFormat="1" ht="9" x14ac:dyDescent="0.25">
      <c r="A33" s="32" t="s">
        <v>61</v>
      </c>
      <c r="B33" s="33">
        <v>13615.5</v>
      </c>
      <c r="C33" s="33">
        <v>4084.2</v>
      </c>
      <c r="D33" s="33">
        <v>7850.9</v>
      </c>
      <c r="E33" s="33">
        <v>1680.4</v>
      </c>
      <c r="F33" s="33">
        <v>16355.3</v>
      </c>
      <c r="G33" s="33">
        <v>0</v>
      </c>
      <c r="H33" s="33">
        <v>16355.3</v>
      </c>
      <c r="I33" s="33">
        <v>4374.3999999999996</v>
      </c>
      <c r="J33" s="33">
        <v>9868.4</v>
      </c>
      <c r="K33" s="33">
        <v>770.3</v>
      </c>
      <c r="L33" s="33">
        <v>44983.9</v>
      </c>
      <c r="M33" s="32" t="s">
        <v>61</v>
      </c>
      <c r="N33" s="33">
        <v>5071.6000000000004</v>
      </c>
      <c r="O33" s="33">
        <v>39912.300000000003</v>
      </c>
      <c r="P33" s="33">
        <v>9820</v>
      </c>
      <c r="Q33" s="33">
        <v>4496.3999999999996</v>
      </c>
      <c r="R33" s="33">
        <v>5323.6</v>
      </c>
      <c r="S33" s="33">
        <v>29590</v>
      </c>
      <c r="T33" s="33">
        <v>0</v>
      </c>
      <c r="U33" s="33">
        <v>29590</v>
      </c>
      <c r="V33" s="33">
        <v>361.1</v>
      </c>
      <c r="W33" s="33">
        <v>141.19999999999999</v>
      </c>
      <c r="X33" s="31"/>
    </row>
    <row r="34" spans="1:24" s="28" customFormat="1" ht="9" x14ac:dyDescent="0.25">
      <c r="A34" s="34" t="s">
        <v>62</v>
      </c>
      <c r="B34" s="35">
        <v>20119.400000000001</v>
      </c>
      <c r="C34" s="35">
        <v>6520.6</v>
      </c>
      <c r="D34" s="35">
        <v>11584.2</v>
      </c>
      <c r="E34" s="35">
        <v>2014.6</v>
      </c>
      <c r="F34" s="35">
        <v>18766.599999999999</v>
      </c>
      <c r="G34" s="36">
        <v>0</v>
      </c>
      <c r="H34" s="36">
        <v>18766.599999999999</v>
      </c>
      <c r="I34" s="35">
        <v>8327.2999999999993</v>
      </c>
      <c r="J34" s="35">
        <v>8518.4</v>
      </c>
      <c r="K34" s="35">
        <v>2208.1</v>
      </c>
      <c r="L34" s="35">
        <v>57939.8</v>
      </c>
      <c r="M34" s="34" t="s">
        <v>62</v>
      </c>
      <c r="N34" s="35">
        <v>12775.5</v>
      </c>
      <c r="O34" s="35">
        <v>45164.3</v>
      </c>
      <c r="P34" s="35">
        <v>8318.6</v>
      </c>
      <c r="Q34" s="35">
        <v>5227.8</v>
      </c>
      <c r="R34" s="35">
        <v>3090.8</v>
      </c>
      <c r="S34" s="35">
        <v>34185.9</v>
      </c>
      <c r="T34" s="35">
        <v>0</v>
      </c>
      <c r="U34" s="35">
        <v>34185.9</v>
      </c>
      <c r="V34" s="35">
        <v>1128.9000000000001</v>
      </c>
      <c r="W34" s="35">
        <v>1530.9</v>
      </c>
      <c r="X34" s="31"/>
    </row>
    <row r="35" spans="1:24" s="37" customFormat="1" ht="9" x14ac:dyDescent="0.25">
      <c r="A35" s="34" t="s">
        <v>63</v>
      </c>
      <c r="B35" s="36">
        <v>20579.7</v>
      </c>
      <c r="C35" s="36">
        <v>6031.4</v>
      </c>
      <c r="D35" s="36">
        <v>11691</v>
      </c>
      <c r="E35" s="36">
        <v>2857.3</v>
      </c>
      <c r="F35" s="36">
        <v>23724.400000000001</v>
      </c>
      <c r="G35" s="36">
        <v>0</v>
      </c>
      <c r="H35" s="36">
        <v>23724.400000000001</v>
      </c>
      <c r="I35" s="36">
        <v>6247.7</v>
      </c>
      <c r="J35" s="36">
        <v>11072.4</v>
      </c>
      <c r="K35" s="36">
        <v>2625.8</v>
      </c>
      <c r="L35" s="35">
        <v>64250</v>
      </c>
      <c r="M35" s="34" t="s">
        <v>63</v>
      </c>
      <c r="N35" s="36">
        <v>11184</v>
      </c>
      <c r="O35" s="36">
        <v>53066</v>
      </c>
      <c r="P35" s="36">
        <v>10636.5</v>
      </c>
      <c r="Q35" s="36">
        <v>5776.3</v>
      </c>
      <c r="R35" s="36">
        <v>4860.2</v>
      </c>
      <c r="S35" s="36">
        <v>41152.199999999997</v>
      </c>
      <c r="T35" s="36">
        <v>0</v>
      </c>
      <c r="U35" s="36">
        <v>41152.199999999997</v>
      </c>
      <c r="V35" s="36">
        <v>604.70000000000005</v>
      </c>
      <c r="W35" s="36">
        <v>672.6</v>
      </c>
    </row>
    <row r="36" spans="1:24" s="39" customFormat="1" ht="9" x14ac:dyDescent="0.25">
      <c r="A36" s="38" t="s">
        <v>64</v>
      </c>
      <c r="B36" s="30">
        <v>24760.6</v>
      </c>
      <c r="C36" s="30">
        <v>9797.6</v>
      </c>
      <c r="D36" s="30">
        <v>11969.2</v>
      </c>
      <c r="E36" s="30">
        <v>2993.8</v>
      </c>
      <c r="F36" s="30">
        <v>29789.7</v>
      </c>
      <c r="G36" s="30">
        <v>0</v>
      </c>
      <c r="H36" s="30">
        <v>29789.7</v>
      </c>
      <c r="I36" s="30">
        <v>7254.4</v>
      </c>
      <c r="J36" s="30">
        <v>23459</v>
      </c>
      <c r="K36" s="30">
        <v>4559.5</v>
      </c>
      <c r="L36" s="30">
        <v>89823.2</v>
      </c>
      <c r="M36" s="38" t="s">
        <v>64</v>
      </c>
      <c r="N36" s="30">
        <v>7262.9</v>
      </c>
      <c r="O36" s="30">
        <v>82560.3</v>
      </c>
      <c r="P36" s="30">
        <v>13839.5</v>
      </c>
      <c r="Q36" s="30">
        <v>6476.3</v>
      </c>
      <c r="R36" s="30">
        <v>7363.2</v>
      </c>
      <c r="S36" s="30">
        <v>66569</v>
      </c>
      <c r="T36" s="30">
        <v>0</v>
      </c>
      <c r="U36" s="30">
        <v>66569</v>
      </c>
      <c r="V36" s="30">
        <v>507.6</v>
      </c>
      <c r="W36" s="30">
        <v>1644.2</v>
      </c>
    </row>
    <row r="37" spans="1:24" s="41" customFormat="1" ht="9" x14ac:dyDescent="0.25">
      <c r="A37" s="40" t="s">
        <v>65</v>
      </c>
      <c r="B37" s="30">
        <v>24648.3</v>
      </c>
      <c r="C37" s="30">
        <v>14859.8</v>
      </c>
      <c r="D37" s="30">
        <v>7798.4</v>
      </c>
      <c r="E37" s="30">
        <v>1990.1</v>
      </c>
      <c r="F37" s="30">
        <v>18311</v>
      </c>
      <c r="G37" s="30">
        <v>0</v>
      </c>
      <c r="H37" s="30">
        <v>18311</v>
      </c>
      <c r="I37" s="30">
        <v>9663.9</v>
      </c>
      <c r="J37" s="30">
        <v>18968.3</v>
      </c>
      <c r="K37" s="30">
        <v>4561.8</v>
      </c>
      <c r="L37" s="30">
        <v>76153.3</v>
      </c>
      <c r="M37" s="40" t="s">
        <v>65</v>
      </c>
      <c r="N37" s="30">
        <v>5047.6000000000076</v>
      </c>
      <c r="O37" s="30">
        <v>71105.7</v>
      </c>
      <c r="P37" s="30">
        <v>14643.3</v>
      </c>
      <c r="Q37" s="30">
        <v>6915.2</v>
      </c>
      <c r="R37" s="30">
        <v>7728.1</v>
      </c>
      <c r="S37" s="30">
        <v>52791.4</v>
      </c>
      <c r="T37" s="30">
        <v>0</v>
      </c>
      <c r="U37" s="30">
        <v>52791.4</v>
      </c>
      <c r="V37" s="30">
        <v>463.9</v>
      </c>
      <c r="W37" s="30">
        <v>3207.1</v>
      </c>
    </row>
    <row r="38" spans="1:24" s="41" customFormat="1" ht="9" x14ac:dyDescent="0.25">
      <c r="A38" s="40" t="s">
        <v>66</v>
      </c>
      <c r="B38" s="30">
        <v>54673.5</v>
      </c>
      <c r="C38" s="30">
        <v>41630</v>
      </c>
      <c r="D38" s="30">
        <v>10369.4</v>
      </c>
      <c r="E38" s="30">
        <v>2674.1</v>
      </c>
      <c r="F38" s="30">
        <v>22578.9</v>
      </c>
      <c r="G38" s="30">
        <v>0</v>
      </c>
      <c r="H38" s="30">
        <v>22578.9</v>
      </c>
      <c r="I38" s="30">
        <v>4661.8</v>
      </c>
      <c r="J38" s="30">
        <v>12988</v>
      </c>
      <c r="K38" s="30">
        <v>3779.6</v>
      </c>
      <c r="L38" s="30">
        <v>98681.8</v>
      </c>
      <c r="M38" s="40" t="s">
        <v>66</v>
      </c>
      <c r="N38" s="30">
        <v>17262.099999999999</v>
      </c>
      <c r="O38" s="30">
        <v>81419.7</v>
      </c>
      <c r="P38" s="30">
        <v>16763.3</v>
      </c>
      <c r="Q38" s="30">
        <v>7302.4</v>
      </c>
      <c r="R38" s="30">
        <v>9460.9</v>
      </c>
      <c r="S38" s="30">
        <v>64296.7</v>
      </c>
      <c r="T38" s="30">
        <v>0</v>
      </c>
      <c r="U38" s="30">
        <v>64296.7</v>
      </c>
      <c r="V38" s="30">
        <v>211.6</v>
      </c>
      <c r="W38" s="30">
        <v>148.1</v>
      </c>
    </row>
    <row r="39" spans="1:24" s="41" customFormat="1" ht="9" x14ac:dyDescent="0.25">
      <c r="A39" s="42" t="s">
        <v>67</v>
      </c>
      <c r="B39" s="30">
        <v>71212.600000000006</v>
      </c>
      <c r="C39" s="30">
        <v>56629.8</v>
      </c>
      <c r="D39" s="30">
        <v>12337.4</v>
      </c>
      <c r="E39" s="30">
        <v>2245.4</v>
      </c>
      <c r="F39" s="30">
        <v>22489.5</v>
      </c>
      <c r="G39" s="30">
        <v>0</v>
      </c>
      <c r="H39" s="30">
        <v>22489.5</v>
      </c>
      <c r="I39" s="30">
        <v>4242.1000000000004</v>
      </c>
      <c r="J39" s="30">
        <v>19822.900000000001</v>
      </c>
      <c r="K39" s="30">
        <v>2876.1</v>
      </c>
      <c r="L39" s="30">
        <v>120643.2</v>
      </c>
      <c r="M39" s="42" t="s">
        <v>67</v>
      </c>
      <c r="N39" s="30">
        <v>21966.2</v>
      </c>
      <c r="O39" s="30">
        <v>98677</v>
      </c>
      <c r="P39" s="30">
        <v>14837.4</v>
      </c>
      <c r="Q39" s="30">
        <v>6847.5</v>
      </c>
      <c r="R39" s="30">
        <v>7989.9</v>
      </c>
      <c r="S39" s="30">
        <v>71494.899999999994</v>
      </c>
      <c r="T39" s="30">
        <v>0</v>
      </c>
      <c r="U39" s="30">
        <v>71494.899999999994</v>
      </c>
      <c r="V39" s="30">
        <v>716.5</v>
      </c>
      <c r="W39" s="30">
        <v>11628.2</v>
      </c>
    </row>
    <row r="40" spans="1:24" s="41" customFormat="1" ht="9" x14ac:dyDescent="0.25">
      <c r="A40" s="42" t="s">
        <v>68</v>
      </c>
      <c r="B40" s="43">
        <v>76883.990000000005</v>
      </c>
      <c r="C40" s="43">
        <v>61784.807000000001</v>
      </c>
      <c r="D40" s="43">
        <v>11814.946</v>
      </c>
      <c r="E40" s="43">
        <v>3284.2370000000001</v>
      </c>
      <c r="F40" s="43">
        <v>20852.011999999999</v>
      </c>
      <c r="G40" s="43">
        <v>0</v>
      </c>
      <c r="H40" s="43">
        <v>20852.019</v>
      </c>
      <c r="I40" s="43">
        <v>3505.3680000000004</v>
      </c>
      <c r="J40" s="43">
        <v>20397.210999999999</v>
      </c>
      <c r="K40" s="43">
        <v>1629.9</v>
      </c>
      <c r="L40" s="43">
        <v>123268.481</v>
      </c>
      <c r="M40" s="42" t="s">
        <v>68</v>
      </c>
      <c r="N40" s="43">
        <v>14336.792000000001</v>
      </c>
      <c r="O40" s="43">
        <v>108931.689</v>
      </c>
      <c r="P40" s="43">
        <v>19734.958999999999</v>
      </c>
      <c r="Q40" s="43">
        <v>7374.6189999999997</v>
      </c>
      <c r="R40" s="43">
        <v>12360.34</v>
      </c>
      <c r="S40" s="43">
        <v>63086.771000000001</v>
      </c>
      <c r="T40" s="43">
        <v>0</v>
      </c>
      <c r="U40" s="43">
        <v>63086.771000000001</v>
      </c>
      <c r="V40" s="43">
        <v>621.42999999999995</v>
      </c>
      <c r="W40" s="43">
        <v>25488.529000000002</v>
      </c>
    </row>
    <row r="41" spans="1:24" s="41" customFormat="1" ht="9" x14ac:dyDescent="0.25">
      <c r="A41" s="42" t="s">
        <v>69</v>
      </c>
      <c r="B41" s="33">
        <v>109274.398</v>
      </c>
      <c r="C41" s="33">
        <v>92748.648000000001</v>
      </c>
      <c r="D41" s="33">
        <v>11710.83</v>
      </c>
      <c r="E41" s="33">
        <v>4814.92</v>
      </c>
      <c r="F41" s="33">
        <v>21738.51</v>
      </c>
      <c r="G41" s="33">
        <v>0</v>
      </c>
      <c r="H41" s="33">
        <v>21738.51</v>
      </c>
      <c r="I41" s="33">
        <v>5281.5309999999999</v>
      </c>
      <c r="J41" s="33">
        <v>17117.73</v>
      </c>
      <c r="K41" s="33">
        <v>3885.1280000000002</v>
      </c>
      <c r="L41" s="33">
        <v>157297.29700000002</v>
      </c>
      <c r="M41" s="42" t="s">
        <v>69</v>
      </c>
      <c r="N41" s="33">
        <v>22112.34</v>
      </c>
      <c r="O41" s="33">
        <v>135184.95699999999</v>
      </c>
      <c r="P41" s="33">
        <v>21788.932000000001</v>
      </c>
      <c r="Q41" s="33">
        <v>7124.241</v>
      </c>
      <c r="R41" s="33">
        <v>14664.690999999999</v>
      </c>
      <c r="S41" s="33">
        <v>67684.292000000001</v>
      </c>
      <c r="T41" s="33">
        <v>0</v>
      </c>
      <c r="U41" s="33">
        <v>67684.292000000001</v>
      </c>
      <c r="V41" s="33">
        <v>649.79499999999996</v>
      </c>
      <c r="W41" s="33">
        <v>45061.937999999995</v>
      </c>
    </row>
    <row r="42" spans="1:24" s="41" customFormat="1" ht="9" x14ac:dyDescent="0.25">
      <c r="A42" s="42" t="s">
        <v>70</v>
      </c>
      <c r="B42" s="36">
        <v>126935.776</v>
      </c>
      <c r="C42" s="36">
        <v>107417.37500000001</v>
      </c>
      <c r="D42" s="36">
        <v>12645.778000000002</v>
      </c>
      <c r="E42" s="36">
        <v>6872.6229999999996</v>
      </c>
      <c r="F42" s="36">
        <v>22366.751000000004</v>
      </c>
      <c r="G42" s="36">
        <v>0</v>
      </c>
      <c r="H42" s="36">
        <v>22366.751000000004</v>
      </c>
      <c r="I42" s="36">
        <v>7794.0010000000002</v>
      </c>
      <c r="J42" s="36">
        <v>16622.168999999998</v>
      </c>
      <c r="K42" s="36">
        <v>6248.4619999999995</v>
      </c>
      <c r="L42" s="36">
        <v>179967.15899999999</v>
      </c>
      <c r="M42" s="42" t="s">
        <v>70</v>
      </c>
      <c r="N42" s="36">
        <v>14495.823000000015</v>
      </c>
      <c r="O42" s="36">
        <v>165471.33599999998</v>
      </c>
      <c r="P42" s="36">
        <v>26012.542000000001</v>
      </c>
      <c r="Q42" s="36">
        <v>8481.3369999999995</v>
      </c>
      <c r="R42" s="36">
        <v>17531.205000000002</v>
      </c>
      <c r="S42" s="36">
        <v>74881.805999999997</v>
      </c>
      <c r="T42" s="36">
        <v>0</v>
      </c>
      <c r="U42" s="36">
        <v>74881.805999999997</v>
      </c>
      <c r="V42" s="36">
        <v>403.387</v>
      </c>
      <c r="W42" s="36">
        <v>64173.601000000002</v>
      </c>
    </row>
    <row r="43" spans="1:24" s="41" customFormat="1" ht="9" x14ac:dyDescent="0.25">
      <c r="A43" s="42" t="s">
        <v>71</v>
      </c>
      <c r="B43" s="33">
        <v>166793.32399999999</v>
      </c>
      <c r="C43" s="33">
        <v>139421.48300000001</v>
      </c>
      <c r="D43" s="33">
        <v>20339.89</v>
      </c>
      <c r="E43" s="33">
        <v>7031.951</v>
      </c>
      <c r="F43" s="33">
        <v>28663.228999999999</v>
      </c>
      <c r="G43" s="33">
        <v>0</v>
      </c>
      <c r="H43" s="33">
        <v>28663.228999999999</v>
      </c>
      <c r="I43" s="33">
        <v>10726.30082</v>
      </c>
      <c r="J43" s="33">
        <v>23642.437000000002</v>
      </c>
      <c r="K43" s="33">
        <v>7101.85</v>
      </c>
      <c r="L43" s="33">
        <v>236927.14082</v>
      </c>
      <c r="M43" s="42" t="s">
        <v>71</v>
      </c>
      <c r="N43" s="33">
        <v>3524.479819999995</v>
      </c>
      <c r="O43" s="33">
        <v>233402.66099999999</v>
      </c>
      <c r="P43" s="33">
        <v>25287.476999999999</v>
      </c>
      <c r="Q43" s="33">
        <v>9117.1979999999985</v>
      </c>
      <c r="R43" s="33">
        <v>16170.279</v>
      </c>
      <c r="S43" s="33">
        <v>93727.215999999986</v>
      </c>
      <c r="T43" s="33">
        <v>0</v>
      </c>
      <c r="U43" s="33">
        <v>93727.215999999986</v>
      </c>
      <c r="V43" s="33">
        <v>600.76400000000001</v>
      </c>
      <c r="W43" s="33">
        <v>113787.204</v>
      </c>
    </row>
    <row r="44" spans="1:24" s="41" customFormat="1" ht="9" x14ac:dyDescent="0.25">
      <c r="A44" s="42" t="s">
        <v>72</v>
      </c>
      <c r="B44" s="33">
        <v>234454.899</v>
      </c>
      <c r="C44" s="33">
        <v>194215.58899999998</v>
      </c>
      <c r="D44" s="33">
        <v>34589.821000000004</v>
      </c>
      <c r="E44" s="33">
        <v>5649.4889999999996</v>
      </c>
      <c r="F44" s="33">
        <v>40496.512999999999</v>
      </c>
      <c r="G44" s="33">
        <v>0</v>
      </c>
      <c r="H44" s="33">
        <v>40496.512999999999</v>
      </c>
      <c r="I44" s="33">
        <v>13188.172</v>
      </c>
      <c r="J44" s="33">
        <v>28197.878000000001</v>
      </c>
      <c r="K44" s="33">
        <v>8054.4780000000001</v>
      </c>
      <c r="L44" s="33">
        <v>324391.94</v>
      </c>
      <c r="M44" s="42" t="s">
        <v>72</v>
      </c>
      <c r="N44" s="33">
        <v>38087.201000000001</v>
      </c>
      <c r="O44" s="33">
        <v>286304.739</v>
      </c>
      <c r="P44" s="33">
        <v>32368.195</v>
      </c>
      <c r="Q44" s="33">
        <v>11248.763999999999</v>
      </c>
      <c r="R44" s="33">
        <v>21119.431</v>
      </c>
      <c r="S44" s="33">
        <v>132931.18900000001</v>
      </c>
      <c r="T44" s="33">
        <v>0</v>
      </c>
      <c r="U44" s="33">
        <v>132931.18900000001</v>
      </c>
      <c r="V44" s="33">
        <v>964.69</v>
      </c>
      <c r="W44" s="33">
        <v>120040.66500000001</v>
      </c>
    </row>
    <row r="45" spans="1:24" s="41" customFormat="1" ht="9" x14ac:dyDescent="0.25">
      <c r="A45" s="42" t="s">
        <v>73</v>
      </c>
      <c r="B45" s="33">
        <v>248801.18199999997</v>
      </c>
      <c r="C45" s="33">
        <v>213998.856</v>
      </c>
      <c r="D45" s="33">
        <v>29385.883999999998</v>
      </c>
      <c r="E45" s="33">
        <v>5416.442</v>
      </c>
      <c r="F45" s="33">
        <v>44395.481</v>
      </c>
      <c r="G45" s="33">
        <v>0</v>
      </c>
      <c r="H45" s="33">
        <v>44395.481</v>
      </c>
      <c r="I45" s="33">
        <v>5391.2129999999997</v>
      </c>
      <c r="J45" s="33">
        <v>32983.862999999998</v>
      </c>
      <c r="K45" s="33">
        <v>14798.958000000002</v>
      </c>
      <c r="L45" s="33">
        <v>346370.69699999999</v>
      </c>
      <c r="M45" s="42" t="s">
        <v>73</v>
      </c>
      <c r="N45" s="33">
        <v>-5049.2790000000095</v>
      </c>
      <c r="O45" s="33">
        <v>351419.97600000002</v>
      </c>
      <c r="P45" s="33">
        <v>40991.534</v>
      </c>
      <c r="Q45" s="33">
        <v>12097.781000000001</v>
      </c>
      <c r="R45" s="33">
        <v>28893.752999999997</v>
      </c>
      <c r="S45" s="33">
        <v>141258.5</v>
      </c>
      <c r="T45" s="33">
        <v>0</v>
      </c>
      <c r="U45" s="33">
        <v>141258.5</v>
      </c>
      <c r="V45" s="33">
        <v>1833.84</v>
      </c>
      <c r="W45" s="33">
        <v>167336.10199999998</v>
      </c>
    </row>
    <row r="46" spans="1:24" s="41" customFormat="1" ht="9" x14ac:dyDescent="0.25">
      <c r="A46" s="42" t="s">
        <v>74</v>
      </c>
      <c r="B46" s="33">
        <v>255942.984</v>
      </c>
      <c r="C46" s="33">
        <v>225909.42800000001</v>
      </c>
      <c r="D46" s="33">
        <v>25408.873</v>
      </c>
      <c r="E46" s="33">
        <v>4624.683</v>
      </c>
      <c r="F46" s="33">
        <v>39853.218000000001</v>
      </c>
      <c r="G46" s="33">
        <v>0</v>
      </c>
      <c r="H46" s="33">
        <v>39853.218000000001</v>
      </c>
      <c r="I46" s="33">
        <v>5480.6210000000001</v>
      </c>
      <c r="J46" s="33">
        <v>29665.118999999999</v>
      </c>
      <c r="K46" s="33">
        <v>49358.82</v>
      </c>
      <c r="L46" s="33">
        <v>420153.98</v>
      </c>
      <c r="M46" s="42" t="s">
        <v>74</v>
      </c>
      <c r="N46" s="33">
        <v>245237.18299999999</v>
      </c>
      <c r="O46" s="33">
        <v>174916.79699999999</v>
      </c>
      <c r="P46" s="33">
        <v>37932.423999999999</v>
      </c>
      <c r="Q46" s="33">
        <v>15471.976000000001</v>
      </c>
      <c r="R46" s="33">
        <v>22460.448</v>
      </c>
      <c r="S46" s="33">
        <v>132749.65</v>
      </c>
      <c r="T46" s="33">
        <v>110454.16499999999</v>
      </c>
      <c r="U46" s="33">
        <v>22295.485000000001</v>
      </c>
      <c r="V46" s="33">
        <v>1688.3789999999999</v>
      </c>
      <c r="W46" s="33">
        <v>2546.3440000000001</v>
      </c>
    </row>
    <row r="47" spans="1:24" s="41" customFormat="1" ht="9" x14ac:dyDescent="0.25">
      <c r="A47" s="42" t="s">
        <v>75</v>
      </c>
      <c r="B47" s="33">
        <v>368422.27799999999</v>
      </c>
      <c r="C47" s="33">
        <v>333366.82</v>
      </c>
      <c r="D47" s="33">
        <v>31801.402999999998</v>
      </c>
      <c r="E47" s="33">
        <v>3254.0549999999998</v>
      </c>
      <c r="F47" s="33">
        <v>52983.156999999999</v>
      </c>
      <c r="G47" s="33">
        <v>0</v>
      </c>
      <c r="H47" s="33">
        <v>52983.156999999999</v>
      </c>
      <c r="I47" s="33">
        <v>9369.3989999999994</v>
      </c>
      <c r="J47" s="33">
        <v>41007.271999999997</v>
      </c>
      <c r="K47" s="33">
        <v>65127.995000000003</v>
      </c>
      <c r="L47" s="33">
        <v>589893.25800000003</v>
      </c>
      <c r="M47" s="42" t="s">
        <v>75</v>
      </c>
      <c r="N47" s="33">
        <v>395898.80200000003</v>
      </c>
      <c r="O47" s="33">
        <v>193994.45600000001</v>
      </c>
      <c r="P47" s="33">
        <v>32657.066999999999</v>
      </c>
      <c r="Q47" s="33">
        <v>16317.159</v>
      </c>
      <c r="R47" s="33">
        <v>16339.907999999999</v>
      </c>
      <c r="S47" s="33">
        <v>156750.402</v>
      </c>
      <c r="T47" s="33">
        <v>127198.677</v>
      </c>
      <c r="U47" s="33">
        <v>29551.724999999999</v>
      </c>
      <c r="V47" s="33">
        <v>1650.104</v>
      </c>
      <c r="W47" s="33">
        <v>2936.8829999999998</v>
      </c>
    </row>
    <row r="48" spans="1:24" s="41" customFormat="1" ht="9" x14ac:dyDescent="0.25">
      <c r="A48" s="42" t="s">
        <v>76</v>
      </c>
      <c r="B48" s="33">
        <v>432720.83299999998</v>
      </c>
      <c r="C48" s="33">
        <v>394348.74699999997</v>
      </c>
      <c r="D48" s="33">
        <v>34205.127999999997</v>
      </c>
      <c r="E48" s="33">
        <v>4166.9580000000005</v>
      </c>
      <c r="F48" s="33">
        <v>64324.724000000002</v>
      </c>
      <c r="G48" s="33">
        <v>0</v>
      </c>
      <c r="H48" s="33">
        <v>64324.724000000002</v>
      </c>
      <c r="I48" s="33">
        <v>18390.028999999999</v>
      </c>
      <c r="J48" s="33">
        <v>35667.087</v>
      </c>
      <c r="K48" s="33">
        <v>78552.978000000003</v>
      </c>
      <c r="L48" s="33">
        <v>629655.65099999995</v>
      </c>
      <c r="M48" s="42" t="s">
        <v>76</v>
      </c>
      <c r="N48" s="33">
        <v>377980.81599999999</v>
      </c>
      <c r="O48" s="33">
        <v>241966.796</v>
      </c>
      <c r="P48" s="33">
        <v>45963.703000000001</v>
      </c>
      <c r="Q48" s="33">
        <v>19368.657999999999</v>
      </c>
      <c r="R48" s="33">
        <v>25893.366000000002</v>
      </c>
      <c r="S48" s="33">
        <v>190311.83099999998</v>
      </c>
      <c r="T48" s="33">
        <v>142822.071</v>
      </c>
      <c r="U48" s="33">
        <v>47489.759999999995</v>
      </c>
      <c r="V48" s="33">
        <v>853.572</v>
      </c>
      <c r="W48" s="33">
        <v>5539.3689999999997</v>
      </c>
    </row>
    <row r="49" spans="1:23" s="41" customFormat="1" ht="9" x14ac:dyDescent="0.25">
      <c r="A49" s="42" t="s">
        <v>77</v>
      </c>
      <c r="B49" s="33">
        <v>543235.1540000001</v>
      </c>
      <c r="C49" s="33">
        <v>490302.52500000002</v>
      </c>
      <c r="D49" s="33">
        <v>46114.679999999993</v>
      </c>
      <c r="E49" s="33">
        <v>6817.9490000000005</v>
      </c>
      <c r="F49" s="33">
        <v>74822.09</v>
      </c>
      <c r="G49" s="33">
        <v>0</v>
      </c>
      <c r="H49" s="33">
        <v>74822.09</v>
      </c>
      <c r="I49" s="33">
        <v>26347.743000000002</v>
      </c>
      <c r="J49" s="33">
        <v>40533.138999999996</v>
      </c>
      <c r="K49" s="33">
        <v>85813.329999999987</v>
      </c>
      <c r="L49" s="33">
        <v>770751.45600000001</v>
      </c>
      <c r="M49" s="42" t="s">
        <v>77</v>
      </c>
      <c r="N49" s="33">
        <v>474797.21099999995</v>
      </c>
      <c r="O49" s="33">
        <v>295954.245</v>
      </c>
      <c r="P49" s="33">
        <v>59512.358</v>
      </c>
      <c r="Q49" s="33">
        <v>20689.157999999999</v>
      </c>
      <c r="R49" s="33">
        <v>38823.199999999997</v>
      </c>
      <c r="S49" s="33">
        <v>227244.54800000001</v>
      </c>
      <c r="T49" s="33">
        <v>174092.185</v>
      </c>
      <c r="U49" s="33">
        <v>53152.362999999998</v>
      </c>
      <c r="V49" s="33">
        <v>1589.2260000000001</v>
      </c>
      <c r="W49" s="33">
        <v>7608.1129999999994</v>
      </c>
    </row>
    <row r="50" spans="1:23" s="41" customFormat="1" ht="9" x14ac:dyDescent="0.25">
      <c r="A50" s="42" t="s">
        <v>78</v>
      </c>
      <c r="B50" s="33">
        <v>625897.80499999993</v>
      </c>
      <c r="C50" s="33">
        <v>540053.17999999993</v>
      </c>
      <c r="D50" s="33">
        <v>77299.006999999998</v>
      </c>
      <c r="E50" s="33">
        <v>8545.6180000000004</v>
      </c>
      <c r="F50" s="33">
        <v>73545.464999999997</v>
      </c>
      <c r="G50" s="33">
        <v>0</v>
      </c>
      <c r="H50" s="33">
        <v>73545.464999999997</v>
      </c>
      <c r="I50" s="33">
        <v>32481.08151</v>
      </c>
      <c r="J50" s="33">
        <v>24854.357000000004</v>
      </c>
      <c r="K50" s="33">
        <v>115345.31599999999</v>
      </c>
      <c r="L50" s="33">
        <v>872124.02451000002</v>
      </c>
      <c r="M50" s="42" t="s">
        <v>78</v>
      </c>
      <c r="N50" s="33">
        <v>556708.14650999999</v>
      </c>
      <c r="O50" s="33">
        <v>315415.87799999997</v>
      </c>
      <c r="P50" s="33">
        <v>67507.507000000012</v>
      </c>
      <c r="Q50" s="33">
        <v>21232.987000000001</v>
      </c>
      <c r="R50" s="33">
        <v>46274.52</v>
      </c>
      <c r="S50" s="33">
        <v>240602.15500000003</v>
      </c>
      <c r="T50" s="33">
        <v>192975.58600000001</v>
      </c>
      <c r="U50" s="33">
        <v>47626.569000000003</v>
      </c>
      <c r="V50" s="33">
        <v>1888.402</v>
      </c>
      <c r="W50" s="33">
        <v>5417.8140000000003</v>
      </c>
    </row>
    <row r="51" spans="1:23" s="41" customFormat="1" ht="9" x14ac:dyDescent="0.25">
      <c r="A51" s="42" t="s">
        <v>79</v>
      </c>
      <c r="B51" s="33">
        <v>644159.89980000001</v>
      </c>
      <c r="C51" s="33">
        <v>594588.25780000002</v>
      </c>
      <c r="D51" s="33">
        <v>41115.285000000003</v>
      </c>
      <c r="E51" s="33">
        <v>8456.357</v>
      </c>
      <c r="F51" s="33">
        <v>57684.25</v>
      </c>
      <c r="G51" s="33">
        <v>0</v>
      </c>
      <c r="H51" s="33">
        <v>57684.25</v>
      </c>
      <c r="I51" s="33">
        <v>39978.220209999999</v>
      </c>
      <c r="J51" s="33">
        <v>70839.412299999996</v>
      </c>
      <c r="K51" s="33">
        <v>114202.41600000001</v>
      </c>
      <c r="L51" s="33">
        <v>926864.19830999989</v>
      </c>
      <c r="M51" s="42" t="s">
        <v>79</v>
      </c>
      <c r="N51" s="33">
        <v>551211.93431000004</v>
      </c>
      <c r="O51" s="33">
        <v>375652.26399999997</v>
      </c>
      <c r="P51" s="33">
        <v>80496.472999999998</v>
      </c>
      <c r="Q51" s="33">
        <v>23831.421999999999</v>
      </c>
      <c r="R51" s="33">
        <v>56665.050999999999</v>
      </c>
      <c r="S51" s="33">
        <v>284245.27799999999</v>
      </c>
      <c r="T51" s="33">
        <v>218407.973</v>
      </c>
      <c r="U51" s="33">
        <v>65837.304999999993</v>
      </c>
      <c r="V51" s="33">
        <v>2109.8890000000001</v>
      </c>
      <c r="W51" s="33">
        <v>8800.6239999999998</v>
      </c>
    </row>
    <row r="52" spans="1:23" s="41" customFormat="1" ht="9" x14ac:dyDescent="0.25">
      <c r="A52" s="42" t="s">
        <v>80</v>
      </c>
      <c r="B52" s="33">
        <v>665457.05160000012</v>
      </c>
      <c r="C52" s="33">
        <v>602497.38859999995</v>
      </c>
      <c r="D52" s="33">
        <v>51977.375</v>
      </c>
      <c r="E52" s="33">
        <v>10982.288</v>
      </c>
      <c r="F52" s="33">
        <v>61206.475999999995</v>
      </c>
      <c r="G52" s="33">
        <v>0</v>
      </c>
      <c r="H52" s="33">
        <v>61206.475999999995</v>
      </c>
      <c r="I52" s="33">
        <v>26728.041900000004</v>
      </c>
      <c r="J52" s="33">
        <v>55421.637999999999</v>
      </c>
      <c r="K52" s="33">
        <v>126096.21599999999</v>
      </c>
      <c r="L52" s="33">
        <v>934909.42350000003</v>
      </c>
      <c r="M52" s="42" t="s">
        <v>80</v>
      </c>
      <c r="N52" s="33">
        <v>494203.34649999999</v>
      </c>
      <c r="O52" s="33">
        <v>440706.07700000005</v>
      </c>
      <c r="P52" s="33">
        <v>107378.939</v>
      </c>
      <c r="Q52" s="33">
        <v>33847.021000000001</v>
      </c>
      <c r="R52" s="33">
        <v>73531.918000000005</v>
      </c>
      <c r="S52" s="33">
        <v>324947.29200000002</v>
      </c>
      <c r="T52" s="33">
        <v>254374.02899999998</v>
      </c>
      <c r="U52" s="33">
        <v>70573.262999999992</v>
      </c>
      <c r="V52" s="33">
        <v>1128.183</v>
      </c>
      <c r="W52" s="33">
        <v>7251.6630000000005</v>
      </c>
    </row>
    <row r="53" spans="1:23" s="41" customFormat="1" ht="9" x14ac:dyDescent="0.25">
      <c r="A53" s="42" t="s">
        <v>81</v>
      </c>
      <c r="B53" s="33">
        <v>736708.18449999997</v>
      </c>
      <c r="C53" s="33">
        <v>654003.07150000008</v>
      </c>
      <c r="D53" s="33">
        <v>65659.744000000006</v>
      </c>
      <c r="E53" s="33">
        <v>17045.368999999999</v>
      </c>
      <c r="F53" s="33">
        <v>68621.62</v>
      </c>
      <c r="G53" s="33">
        <v>0</v>
      </c>
      <c r="H53" s="33">
        <v>68621.62</v>
      </c>
      <c r="I53" s="33">
        <v>20961.491999999998</v>
      </c>
      <c r="J53" s="33">
        <v>95765.235000000001</v>
      </c>
      <c r="K53" s="33">
        <v>158044.5624</v>
      </c>
      <c r="L53" s="33">
        <v>1080101.0939</v>
      </c>
      <c r="M53" s="42" t="s">
        <v>81</v>
      </c>
      <c r="N53" s="33">
        <v>470544.5628999999</v>
      </c>
      <c r="O53" s="33">
        <v>609556.53099999996</v>
      </c>
      <c r="P53" s="33">
        <v>142660.74900000001</v>
      </c>
      <c r="Q53" s="33">
        <v>60934.666000000005</v>
      </c>
      <c r="R53" s="33">
        <v>81726.083000000013</v>
      </c>
      <c r="S53" s="33">
        <v>458449.51500000001</v>
      </c>
      <c r="T53" s="33">
        <v>347552.72199999995</v>
      </c>
      <c r="U53" s="33">
        <v>110896.79300000001</v>
      </c>
      <c r="V53" s="33">
        <v>2483.498</v>
      </c>
      <c r="W53" s="33">
        <v>5962.7690000000002</v>
      </c>
    </row>
    <row r="54" spans="1:23" s="41" customFormat="1" ht="9" x14ac:dyDescent="0.25">
      <c r="A54" s="42" t="s">
        <v>82</v>
      </c>
      <c r="B54" s="33">
        <v>842014.33499999996</v>
      </c>
      <c r="C54" s="33">
        <v>750690.04200000002</v>
      </c>
      <c r="D54" s="33">
        <v>74202.334000000003</v>
      </c>
      <c r="E54" s="33">
        <v>17121.958999999999</v>
      </c>
      <c r="F54" s="33">
        <v>80179.881000000008</v>
      </c>
      <c r="G54" s="33">
        <v>0</v>
      </c>
      <c r="H54" s="33">
        <v>80179.881000000008</v>
      </c>
      <c r="I54" s="33">
        <v>21199.487830000002</v>
      </c>
      <c r="J54" s="33">
        <v>66755.559169999993</v>
      </c>
      <c r="K54" s="33">
        <v>154163.122</v>
      </c>
      <c r="L54" s="33">
        <v>1164312.385</v>
      </c>
      <c r="M54" s="42" t="s">
        <v>82</v>
      </c>
      <c r="N54" s="33">
        <v>424934.77499999991</v>
      </c>
      <c r="O54" s="33">
        <v>739377.61</v>
      </c>
      <c r="P54" s="33">
        <v>152561.851</v>
      </c>
      <c r="Q54" s="33">
        <v>52873.402999999998</v>
      </c>
      <c r="R54" s="33">
        <v>99688.448000000004</v>
      </c>
      <c r="S54" s="33">
        <v>571403.25300000003</v>
      </c>
      <c r="T54" s="33">
        <v>410602.15</v>
      </c>
      <c r="U54" s="33">
        <v>160801.103</v>
      </c>
      <c r="V54" s="33">
        <v>4703.598</v>
      </c>
      <c r="W54" s="33">
        <v>10708.907999999999</v>
      </c>
    </row>
    <row r="55" spans="1:23" s="46" customFormat="1" ht="9" x14ac:dyDescent="0.15">
      <c r="A55" s="44" t="s">
        <v>83</v>
      </c>
      <c r="B55" s="45">
        <v>831198.14933726005</v>
      </c>
      <c r="C55" s="45">
        <v>754470.80099999998</v>
      </c>
      <c r="D55" s="45">
        <v>60536.154337260006</v>
      </c>
      <c r="E55" s="45">
        <v>16191.194</v>
      </c>
      <c r="F55" s="45">
        <v>61428.707999999999</v>
      </c>
      <c r="G55" s="45">
        <v>0</v>
      </c>
      <c r="H55" s="45">
        <v>61428.707999999999</v>
      </c>
      <c r="I55" s="45">
        <v>12337.970069999999</v>
      </c>
      <c r="J55" s="45">
        <v>166741.50771999999</v>
      </c>
      <c r="K55" s="45">
        <v>139908.39066273998</v>
      </c>
      <c r="L55" s="45">
        <v>1211614.7257900001</v>
      </c>
      <c r="M55" s="44" t="s">
        <v>83</v>
      </c>
      <c r="N55" s="45">
        <v>624530.72178999998</v>
      </c>
      <c r="O55" s="45">
        <v>587084.00399999996</v>
      </c>
      <c r="P55" s="45">
        <v>99122.55</v>
      </c>
      <c r="Q55" s="45">
        <v>34732.016000000003</v>
      </c>
      <c r="R55" s="45">
        <v>64390.534</v>
      </c>
      <c r="S55" s="45">
        <v>481981.56400000001</v>
      </c>
      <c r="T55" s="45">
        <v>360436.13199999998</v>
      </c>
      <c r="U55" s="45">
        <v>121545.432</v>
      </c>
      <c r="V55" s="45">
        <v>2408.2959999999998</v>
      </c>
      <c r="W55" s="45">
        <v>3571.5939999999996</v>
      </c>
    </row>
    <row r="56" spans="1:23" s="46" customFormat="1" ht="9" x14ac:dyDescent="0.15">
      <c r="A56" s="44" t="s">
        <v>84</v>
      </c>
      <c r="B56" s="45">
        <v>857227.34400000004</v>
      </c>
      <c r="C56" s="45">
        <v>841486.49389999988</v>
      </c>
      <c r="D56" s="45">
        <v>6391.2910999999986</v>
      </c>
      <c r="E56" s="45">
        <v>9349.5589999999993</v>
      </c>
      <c r="F56" s="45">
        <v>53012.520000000004</v>
      </c>
      <c r="G56" s="45">
        <v>0</v>
      </c>
      <c r="H56" s="45">
        <v>53012.520000000004</v>
      </c>
      <c r="I56" s="45">
        <v>6331.6378365052396</v>
      </c>
      <c r="J56" s="45">
        <v>150425.06831752567</v>
      </c>
      <c r="K56" s="45">
        <v>138580.44600000003</v>
      </c>
      <c r="L56" s="45">
        <v>1205577.0161540308</v>
      </c>
      <c r="M56" s="44" t="s">
        <v>84</v>
      </c>
      <c r="N56" s="45">
        <v>478204.92015403102</v>
      </c>
      <c r="O56" s="45">
        <v>727372.09600000002</v>
      </c>
      <c r="P56" s="45">
        <v>96088.165000000008</v>
      </c>
      <c r="Q56" s="45">
        <v>51681.551000000007</v>
      </c>
      <c r="R56" s="45">
        <v>44406.614000000001</v>
      </c>
      <c r="S56" s="45">
        <v>624595.902</v>
      </c>
      <c r="T56" s="45">
        <v>496979.95</v>
      </c>
      <c r="U56" s="45">
        <v>127615.95199999999</v>
      </c>
      <c r="V56" s="45">
        <v>3673.5370000000003</v>
      </c>
      <c r="W56" s="45">
        <v>3014.4920000000002</v>
      </c>
    </row>
    <row r="57" spans="1:23" s="49" customFormat="1" ht="9" x14ac:dyDescent="0.25">
      <c r="A57" s="48" t="s">
        <v>88</v>
      </c>
      <c r="B57" s="33">
        <v>907384.15500000003</v>
      </c>
      <c r="C57" s="33">
        <v>868551.74900000007</v>
      </c>
      <c r="D57" s="33">
        <v>28618.303</v>
      </c>
      <c r="E57" s="33">
        <v>10214.103000000001</v>
      </c>
      <c r="F57" s="33">
        <v>63562.786999999997</v>
      </c>
      <c r="G57" s="33">
        <v>0</v>
      </c>
      <c r="H57" s="33">
        <v>63562.786999999997</v>
      </c>
      <c r="I57" s="33">
        <v>9526.2272325080667</v>
      </c>
      <c r="J57" s="33">
        <v>156949.51432435832</v>
      </c>
      <c r="K57" s="33">
        <v>151258.85499999998</v>
      </c>
      <c r="L57" s="33">
        <v>1288681.5385568663</v>
      </c>
      <c r="M57" s="48" t="s">
        <v>88</v>
      </c>
      <c r="N57" s="33">
        <v>426450.0715568664</v>
      </c>
      <c r="O57" s="33">
        <v>862231.46700000006</v>
      </c>
      <c r="P57" s="33">
        <v>149637.68799999999</v>
      </c>
      <c r="Q57" s="33">
        <v>44148.324000000001</v>
      </c>
      <c r="R57" s="33">
        <v>105489.364</v>
      </c>
      <c r="S57" s="33">
        <v>703572.68300000008</v>
      </c>
      <c r="T57" s="33">
        <v>553776.56799999997</v>
      </c>
      <c r="U57" s="33">
        <v>149796.11499999999</v>
      </c>
      <c r="V57" s="33">
        <v>1754.5219999999999</v>
      </c>
      <c r="W57" s="33">
        <v>7266.5740000000005</v>
      </c>
    </row>
    <row r="58" spans="1:23" ht="9" x14ac:dyDescent="0.15">
      <c r="A58" s="18" t="s">
        <v>85</v>
      </c>
      <c r="L58" s="18"/>
      <c r="M58" s="18" t="s">
        <v>85</v>
      </c>
    </row>
    <row r="59" spans="1:23" ht="9" x14ac:dyDescent="0.15">
      <c r="A59" s="41" t="s">
        <v>86</v>
      </c>
      <c r="L59" s="18"/>
      <c r="M59" s="4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Receipts &amp; Exps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Prabhakar</cp:lastModifiedBy>
  <dcterms:created xsi:type="dcterms:W3CDTF">2022-05-31T11:08:45Z</dcterms:created>
  <dcterms:modified xsi:type="dcterms:W3CDTF">2023-01-25T09:49:55Z</dcterms:modified>
</cp:coreProperties>
</file>