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Economic Research Department\03. Government Finance Division\26. EAD Data Update\Yearly\"/>
    </mc:Choice>
  </mc:AlternateContent>
  <bookViews>
    <workbookView xWindow="0" yWindow="0" windowWidth="9768" windowHeight="7008" firstSheet="1" activeTab="2"/>
  </bookViews>
  <sheets>
    <sheet name="Foreign loan &amp; serv 1975-1993" sheetId="1" r:id="rId1"/>
    <sheet name="Foreign loan &amp; serv 1994-2011" sheetId="3" r:id="rId2"/>
    <sheet name="Foreign load &amp; serv 2011-2022" sheetId="2" r:id="rId3"/>
  </sheets>
  <definedNames>
    <definedName name="_xlnm.Print_Area" localSheetId="2">'Foreign load &amp; serv 2011-2022'!$A$1:$M$27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5" i="2" l="1"/>
  <c r="K25" i="2"/>
  <c r="J25" i="2"/>
  <c r="I25" i="2"/>
  <c r="H25" i="2"/>
  <c r="G25" i="2"/>
  <c r="F25" i="2"/>
  <c r="E25" i="2"/>
  <c r="L9" i="2"/>
  <c r="L11" i="2" s="1"/>
  <c r="K9" i="2"/>
  <c r="K11" i="2" s="1"/>
  <c r="J9" i="2"/>
  <c r="J11" i="2" s="1"/>
  <c r="I9" i="2"/>
  <c r="I11" i="2" s="1"/>
  <c r="H9" i="2"/>
  <c r="H11" i="2" s="1"/>
  <c r="G9" i="2"/>
  <c r="G11" i="2" s="1"/>
  <c r="F9" i="2"/>
  <c r="F11" i="2" s="1"/>
  <c r="E9" i="2"/>
  <c r="E11" i="2" s="1"/>
</calcChain>
</file>

<file path=xl/sharedStrings.xml><?xml version="1.0" encoding="utf-8"?>
<sst xmlns="http://schemas.openxmlformats.org/spreadsheetml/2006/main" count="137" uniqueCount="83">
  <si>
    <r>
      <rPr>
        <b/>
        <sz val="6"/>
        <rFont val="Times New Roman"/>
        <family val="1"/>
      </rPr>
      <t>Heading</t>
    </r>
  </si>
  <si>
    <r>
      <rPr>
        <sz val="6"/>
        <rFont val="Times New Roman"/>
        <family val="1"/>
      </rPr>
      <t>Fiscal Year</t>
    </r>
  </si>
  <si>
    <r>
      <rPr>
        <sz val="6"/>
        <rFont val="Times New Roman"/>
        <family val="1"/>
      </rPr>
      <t>1974/75</t>
    </r>
  </si>
  <si>
    <r>
      <rPr>
        <sz val="6"/>
        <rFont val="Times New Roman"/>
        <family val="1"/>
      </rPr>
      <t>1975/76</t>
    </r>
  </si>
  <si>
    <r>
      <rPr>
        <sz val="6"/>
        <rFont val="Times New Roman"/>
        <family val="1"/>
      </rPr>
      <t>1976/77</t>
    </r>
  </si>
  <si>
    <r>
      <rPr>
        <sz val="6"/>
        <rFont val="Times New Roman"/>
        <family val="1"/>
      </rPr>
      <t>1977/78</t>
    </r>
  </si>
  <si>
    <r>
      <rPr>
        <sz val="6"/>
        <rFont val="Times New Roman"/>
        <family val="1"/>
      </rPr>
      <t>1978/79</t>
    </r>
  </si>
  <si>
    <r>
      <rPr>
        <sz val="6"/>
        <rFont val="Times New Roman"/>
        <family val="1"/>
      </rPr>
      <t>1979/80</t>
    </r>
  </si>
  <si>
    <r>
      <rPr>
        <sz val="6"/>
        <rFont val="Times New Roman"/>
        <family val="1"/>
      </rPr>
      <t>1980/81</t>
    </r>
  </si>
  <si>
    <r>
      <rPr>
        <sz val="6"/>
        <rFont val="Times New Roman"/>
        <family val="1"/>
      </rPr>
      <t>1981/82</t>
    </r>
  </si>
  <si>
    <r>
      <rPr>
        <sz val="6"/>
        <rFont val="Times New Roman"/>
        <family val="1"/>
      </rPr>
      <t>1982/83</t>
    </r>
  </si>
  <si>
    <r>
      <rPr>
        <sz val="6"/>
        <rFont val="Times New Roman"/>
        <family val="1"/>
      </rPr>
      <t>1983/84</t>
    </r>
  </si>
  <si>
    <r>
      <rPr>
        <sz val="6"/>
        <rFont val="Times New Roman"/>
        <family val="1"/>
      </rPr>
      <t>1984/85</t>
    </r>
  </si>
  <si>
    <r>
      <rPr>
        <sz val="6"/>
        <rFont val="Times New Roman"/>
        <family val="1"/>
      </rPr>
      <t>1985/86</t>
    </r>
  </si>
  <si>
    <r>
      <rPr>
        <sz val="6"/>
        <rFont val="Times New Roman"/>
        <family val="1"/>
      </rPr>
      <t>1986/87</t>
    </r>
  </si>
  <si>
    <r>
      <rPr>
        <sz val="6"/>
        <rFont val="Times New Roman"/>
        <family val="1"/>
      </rPr>
      <t>1987/88</t>
    </r>
  </si>
  <si>
    <r>
      <rPr>
        <sz val="6"/>
        <rFont val="Times New Roman"/>
        <family val="1"/>
      </rPr>
      <t>1988/89</t>
    </r>
  </si>
  <si>
    <r>
      <rPr>
        <sz val="6"/>
        <rFont val="Times New Roman"/>
        <family val="1"/>
      </rPr>
      <t>1989/90</t>
    </r>
  </si>
  <si>
    <r>
      <rPr>
        <sz val="6"/>
        <rFont val="Times New Roman"/>
        <family val="1"/>
      </rPr>
      <t>1990/91</t>
    </r>
  </si>
  <si>
    <r>
      <rPr>
        <sz val="6"/>
        <rFont val="Times New Roman"/>
        <family val="1"/>
      </rPr>
      <t>1991/92</t>
    </r>
  </si>
  <si>
    <r>
      <rPr>
        <sz val="6"/>
        <rFont val="Times New Roman"/>
        <family val="1"/>
      </rPr>
      <t>1992/93</t>
    </r>
  </si>
  <si>
    <r>
      <rPr>
        <b/>
        <sz val="6"/>
        <rFont val="Times New Roman"/>
        <family val="1"/>
      </rPr>
      <t>Direct</t>
    </r>
  </si>
  <si>
    <r>
      <rPr>
        <sz val="6"/>
        <rFont val="Times New Roman"/>
        <family val="1"/>
      </rPr>
      <t>Outstanding Upto Last Year</t>
    </r>
  </si>
  <si>
    <r>
      <rPr>
        <sz val="6"/>
        <rFont val="Times New Roman"/>
        <family val="1"/>
      </rPr>
      <t>Borrowing</t>
    </r>
  </si>
  <si>
    <r>
      <rPr>
        <sz val="6"/>
        <rFont val="Times New Roman"/>
        <family val="1"/>
      </rPr>
      <t>Repayments</t>
    </r>
  </si>
  <si>
    <r>
      <rPr>
        <sz val="6"/>
        <rFont val="Times New Roman"/>
        <family val="1"/>
      </rPr>
      <t>Interest Payments</t>
    </r>
  </si>
  <si>
    <r>
      <rPr>
        <sz val="6"/>
        <rFont val="Times New Roman"/>
        <family val="1"/>
      </rPr>
      <t>Net Outstanding</t>
    </r>
  </si>
  <si>
    <r>
      <rPr>
        <b/>
        <sz val="6"/>
        <rFont val="Times New Roman"/>
        <family val="1"/>
      </rPr>
      <t>Indirect</t>
    </r>
  </si>
  <si>
    <r>
      <rPr>
        <sz val="6"/>
        <rFont val="Times New Roman"/>
        <family val="1"/>
      </rPr>
      <t>-</t>
    </r>
  </si>
  <si>
    <r>
      <rPr>
        <b/>
        <sz val="6"/>
        <rFont val="Times New Roman"/>
        <family val="1"/>
      </rPr>
      <t>Total Foreign  Loan</t>
    </r>
  </si>
  <si>
    <r>
      <rPr>
        <sz val="6"/>
        <rFont val="Times New Roman"/>
        <family val="1"/>
      </rPr>
      <t>Cont…</t>
    </r>
  </si>
  <si>
    <r>
      <rPr>
        <sz val="6"/>
        <rFont val="Times New Roman"/>
        <family val="1"/>
      </rPr>
      <t>1993/94</t>
    </r>
  </si>
  <si>
    <r>
      <rPr>
        <sz val="6"/>
        <rFont val="Times New Roman"/>
        <family val="1"/>
      </rPr>
      <t>1994/95</t>
    </r>
  </si>
  <si>
    <r>
      <rPr>
        <sz val="6"/>
        <rFont val="Times New Roman"/>
        <family val="1"/>
      </rPr>
      <t>1995/96</t>
    </r>
  </si>
  <si>
    <r>
      <rPr>
        <sz val="6"/>
        <rFont val="Times New Roman"/>
        <family val="1"/>
      </rPr>
      <t>1996/97</t>
    </r>
  </si>
  <si>
    <r>
      <rPr>
        <sz val="6"/>
        <rFont val="Times New Roman"/>
        <family val="1"/>
      </rPr>
      <t>1997/98</t>
    </r>
  </si>
  <si>
    <r>
      <rPr>
        <sz val="6"/>
        <rFont val="Times New Roman"/>
        <family val="1"/>
      </rPr>
      <t>1998/99</t>
    </r>
  </si>
  <si>
    <r>
      <rPr>
        <sz val="6"/>
        <rFont val="Times New Roman"/>
        <family val="1"/>
      </rPr>
      <t>1999/00</t>
    </r>
  </si>
  <si>
    <r>
      <rPr>
        <sz val="6"/>
        <rFont val="Times New Roman"/>
        <family val="1"/>
      </rPr>
      <t>2000/01</t>
    </r>
  </si>
  <si>
    <r>
      <rPr>
        <sz val="6"/>
        <rFont val="Times New Roman"/>
        <family val="1"/>
      </rPr>
      <t>2001/02</t>
    </r>
  </si>
  <si>
    <r>
      <rPr>
        <sz val="6"/>
        <rFont val="Times New Roman"/>
        <family val="1"/>
      </rPr>
      <t>2002/03</t>
    </r>
  </si>
  <si>
    <r>
      <rPr>
        <sz val="6"/>
        <rFont val="Times New Roman"/>
        <family val="1"/>
      </rPr>
      <t>2003/04</t>
    </r>
  </si>
  <si>
    <r>
      <rPr>
        <sz val="6"/>
        <rFont val="Times New Roman"/>
        <family val="1"/>
      </rPr>
      <t>2004/05</t>
    </r>
  </si>
  <si>
    <r>
      <rPr>
        <sz val="6"/>
        <rFont val="Times New Roman"/>
        <family val="1"/>
      </rPr>
      <t>2005/06</t>
    </r>
  </si>
  <si>
    <r>
      <rPr>
        <sz val="6"/>
        <rFont val="Times New Roman"/>
        <family val="1"/>
      </rPr>
      <t>2006/07</t>
    </r>
  </si>
  <si>
    <r>
      <rPr>
        <sz val="6"/>
        <rFont val="Times New Roman"/>
        <family val="1"/>
      </rPr>
      <t>2007/08</t>
    </r>
  </si>
  <si>
    <r>
      <rPr>
        <sz val="6"/>
        <rFont val="Times New Roman"/>
        <family val="1"/>
      </rPr>
      <t>2008/09</t>
    </r>
  </si>
  <si>
    <r>
      <rPr>
        <sz val="6"/>
        <rFont val="Times New Roman"/>
        <family val="1"/>
      </rPr>
      <t>2009/10</t>
    </r>
  </si>
  <si>
    <r>
      <rPr>
        <sz val="6"/>
        <rFont val="Times New Roman"/>
        <family val="1"/>
      </rPr>
      <t>2010/11</t>
    </r>
  </si>
  <si>
    <t>Rs. in ten millions</t>
  </si>
  <si>
    <t xml:space="preserve"> Foreign Loan and Debt Servicing</t>
  </si>
  <si>
    <t>अनुसूची 3.१1 : खुद वैदेशिक ऋण</t>
  </si>
  <si>
    <t>(रु. करोडमा)</t>
  </si>
  <si>
    <t xml:space="preserve"> Net Outstanding Foreign Debt (Rs. In 10 Million)</t>
  </si>
  <si>
    <t>S.N.</t>
  </si>
  <si>
    <t>Heading</t>
  </si>
  <si>
    <t>2010/11</t>
  </si>
  <si>
    <t>2011/12</t>
  </si>
  <si>
    <t>2012/13</t>
  </si>
  <si>
    <t>2013/14</t>
  </si>
  <si>
    <t>2014/15</t>
  </si>
  <si>
    <t>2015/16</t>
  </si>
  <si>
    <t>2016/17</t>
  </si>
  <si>
    <t>2017/18</t>
  </si>
  <si>
    <t>2018/19</t>
  </si>
  <si>
    <t>2019/20</t>
  </si>
  <si>
    <t>2020/21</t>
  </si>
  <si>
    <t>Outstanding up to Previous Year</t>
  </si>
  <si>
    <t>Loan Received (Current Year)</t>
  </si>
  <si>
    <t>Loan Amortization (Current Year)</t>
  </si>
  <si>
    <t>Total Outstanding Foreign Debt</t>
  </si>
  <si>
    <t>Change in Amount due to the Fluctuation of Exchange Rate</t>
  </si>
  <si>
    <t>Net Outstanding Foreign Debt</t>
  </si>
  <si>
    <t>Interest Payment (Current Year)</t>
  </si>
  <si>
    <t>Indirect</t>
  </si>
  <si>
    <t>Total</t>
  </si>
  <si>
    <t xml:space="preserve"> Note: The voulume of Net Outstanding Foreign Debt may vary due to the fluctuation of foreign exchange rate. The  transactions of last year which entry has been remained have now been computed in the current fiscal year. Therefore, Net outstanding Foreign debt up to last year has been changed.</t>
  </si>
  <si>
    <t>Fisca Year</t>
  </si>
  <si>
    <t>Source: Financial Comptroller General Office, 2022 /Public Debt Management Office, 2021</t>
  </si>
  <si>
    <r>
      <rPr>
        <b/>
        <sz val="6"/>
        <rFont val="Times New Roman"/>
        <family val="1"/>
      </rPr>
      <t>Fiscal Year</t>
    </r>
  </si>
  <si>
    <r>
      <rPr>
        <sz val="6"/>
        <rFont val="Times New Roman"/>
        <family val="1"/>
      </rPr>
      <t>Adjustment</t>
    </r>
  </si>
  <si>
    <r>
      <rPr>
        <sz val="6"/>
        <rFont val="Times New Roman"/>
        <family val="1"/>
      </rPr>
      <t xml:space="preserve">Note : Outstanding may differ due to exchange rate fluctuation.
</t>
    </r>
    <r>
      <rPr>
        <sz val="6"/>
        <rFont val="Times New Roman"/>
        <family val="1"/>
      </rPr>
      <t>Source:  Financial Comptroller General Office.</t>
    </r>
  </si>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</sst>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4000439]0.00"/>
    <numFmt numFmtId="166" formatCode="[$-4000439]0.##"/>
  </numFmts>
  <fonts count="20" x14ac:knownFonts="1">
    <font>
      <sz val="10"/>
      <color rgb="FF000000"/>
      <name val="Times New Roman"/>
      <family val="1"/>
    </font>
    <font>
      <sz val="11"/>
      <color theme="1"/>
      <name val="Calibri"/>
      <family val="2"/>
      <scheme val="minor"/>
    </font>
    <font>
      <b/>
      <sz val="8"/>
      <name val="Times New Roman"/>
      <family val="1"/>
    </font>
    <font>
      <sz val="6"/>
      <name val="Times New Roman"/>
      <family val="1"/>
    </font>
    <font>
      <b/>
      <sz val="6"/>
      <name val="Times New Roman"/>
      <family val="1"/>
    </font>
    <font>
      <sz val="6"/>
      <color rgb="FF000000"/>
      <name val="Times New Roman"/>
      <family val="2"/>
    </font>
    <font>
      <b/>
      <sz val="6"/>
      <color rgb="FF000000"/>
      <name val="Times New Roman"/>
      <family val="2"/>
    </font>
    <font>
      <sz val="10"/>
      <name val="Arial"/>
      <family val="2"/>
    </font>
    <font>
      <b/>
      <sz val="14"/>
      <name val="Times New Roman"/>
      <family val="1"/>
    </font>
    <font>
      <sz val="10"/>
      <name val="Times New Roman"/>
      <family val="1"/>
    </font>
    <font>
      <sz val="11"/>
      <color theme="1"/>
      <name val="Times New Roman"/>
      <family val="1"/>
    </font>
    <font>
      <sz val="7"/>
      <name val="Times New Roman"/>
      <family val="1"/>
    </font>
    <font>
      <sz val="11"/>
      <name val="Times New Roman"/>
      <family val="1"/>
    </font>
    <font>
      <b/>
      <sz val="11"/>
      <name val="Times New Roman"/>
      <family val="1"/>
    </font>
    <font>
      <b/>
      <sz val="9"/>
      <name val="Times New Roman"/>
      <family val="1"/>
    </font>
    <font>
      <sz val="9"/>
      <name val="Times New Roman"/>
      <family val="1"/>
    </font>
    <font>
      <b/>
      <sz val="10"/>
      <name val="Times New Roman"/>
      <family val="1"/>
    </font>
    <font>
      <sz val="8"/>
      <name val="Times New Roman"/>
      <family val="1"/>
    </font>
    <font>
      <sz val="9"/>
      <color theme="1"/>
      <name val="Times New Roman"/>
      <family val="1"/>
    </font>
    <font>
      <b/>
      <sz val="7"/>
      <name val="Times New Roman"/>
      <family val="1"/>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7" fillId="0" borderId="0"/>
    <xf numFmtId="0" fontId="1" fillId="0" borderId="0"/>
  </cellStyleXfs>
  <cellXfs count="79">
    <xf numFmtId="0" fontId="0" fillId="0" borderId="0" xfId="0"/>
    <xf numFmtId="0" fontId="0" fillId="0" borderId="0" xfId="0" applyAlignment="1">
      <alignment horizontal="left" vertical="top"/>
    </xf>
    <xf numFmtId="0" fontId="3" fillId="0" borderId="4" xfId="0" applyFont="1" applyBorder="1" applyAlignment="1">
      <alignment horizontal="left" vertical="top"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6" xfId="0" applyFont="1" applyBorder="1" applyAlignment="1">
      <alignment horizontal="left" vertical="top" wrapText="1"/>
    </xf>
    <xf numFmtId="2" fontId="5" fillId="0" borderId="6" xfId="0" applyNumberFormat="1" applyFont="1" applyBorder="1" applyAlignment="1">
      <alignment horizontal="right" vertical="top" shrinkToFit="1"/>
    </xf>
    <xf numFmtId="164" fontId="5" fillId="0" borderId="6" xfId="0" applyNumberFormat="1" applyFont="1" applyBorder="1" applyAlignment="1">
      <alignment horizontal="right" vertical="top" shrinkToFit="1"/>
    </xf>
    <xf numFmtId="1" fontId="5" fillId="0" borderId="6" xfId="0" applyNumberFormat="1" applyFont="1" applyBorder="1" applyAlignment="1">
      <alignment horizontal="right" vertical="top" shrinkToFit="1"/>
    </xf>
    <xf numFmtId="0" fontId="4" fillId="0" borderId="6" xfId="0" applyFont="1" applyBorder="1" applyAlignment="1">
      <alignment horizontal="left" vertical="top" wrapText="1"/>
    </xf>
    <xf numFmtId="0" fontId="0" fillId="0" borderId="6" xfId="0" applyBorder="1" applyAlignment="1">
      <alignment horizontal="left" vertical="center" wrapText="1"/>
    </xf>
    <xf numFmtId="0" fontId="3" fillId="0" borderId="6" xfId="0" applyFont="1" applyBorder="1" applyAlignment="1">
      <alignment horizontal="right" vertical="top" wrapText="1"/>
    </xf>
    <xf numFmtId="0" fontId="3" fillId="0" borderId="3" xfId="0" applyFont="1" applyBorder="1" applyAlignment="1">
      <alignment horizontal="left" vertical="top" wrapText="1"/>
    </xf>
    <xf numFmtId="2" fontId="5" fillId="0" borderId="3" xfId="0" applyNumberFormat="1" applyFont="1" applyBorder="1" applyAlignment="1">
      <alignment horizontal="right" vertical="top" shrinkToFit="1"/>
    </xf>
    <xf numFmtId="2" fontId="5" fillId="0" borderId="7" xfId="0" applyNumberFormat="1" applyFont="1" applyBorder="1" applyAlignment="1">
      <alignment vertical="top" shrinkToFit="1"/>
    </xf>
    <xf numFmtId="2" fontId="5" fillId="0" borderId="8" xfId="0" applyNumberFormat="1" applyFont="1" applyBorder="1" applyAlignment="1">
      <alignment vertical="top" shrinkToFit="1"/>
    </xf>
    <xf numFmtId="0" fontId="3" fillId="0" borderId="0" xfId="0" applyFont="1" applyAlignment="1">
      <alignment vertical="top" wrapText="1"/>
    </xf>
    <xf numFmtId="0" fontId="3" fillId="0" borderId="7" xfId="0" applyFont="1" applyBorder="1" applyAlignment="1">
      <alignment vertical="top" wrapText="1"/>
    </xf>
    <xf numFmtId="0" fontId="0" fillId="0" borderId="7" xfId="0" applyBorder="1" applyAlignment="1">
      <alignment vertical="center" wrapText="1"/>
    </xf>
    <xf numFmtId="0" fontId="2" fillId="0" borderId="0" xfId="0" applyFont="1" applyAlignment="1">
      <alignment vertical="top" wrapText="1"/>
    </xf>
    <xf numFmtId="0" fontId="3" fillId="0" borderId="0" xfId="0" applyFont="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3" fillId="0" borderId="2" xfId="0" applyFont="1" applyBorder="1" applyAlignment="1">
      <alignment vertical="top" wrapText="1"/>
    </xf>
    <xf numFmtId="0" fontId="0" fillId="0" borderId="5" xfId="0" applyBorder="1" applyAlignment="1">
      <alignment vertical="center" wrapText="1"/>
    </xf>
    <xf numFmtId="0" fontId="9" fillId="0" borderId="0" xfId="1" applyFont="1"/>
    <xf numFmtId="0" fontId="10" fillId="0" borderId="0" xfId="2" applyFont="1"/>
    <xf numFmtId="0" fontId="11" fillId="2" borderId="0" xfId="1" applyFont="1" applyFill="1"/>
    <xf numFmtId="0" fontId="12" fillId="2" borderId="0" xfId="1" applyFont="1" applyFill="1" applyAlignment="1">
      <alignment horizontal="right"/>
    </xf>
    <xf numFmtId="0" fontId="11" fillId="2" borderId="0" xfId="1" applyFont="1" applyFill="1" applyAlignment="1">
      <alignment horizontal="center"/>
    </xf>
    <xf numFmtId="0" fontId="16" fillId="0" borderId="15" xfId="1" applyFont="1" applyBorder="1" applyAlignment="1">
      <alignment horizontal="center" vertical="center"/>
    </xf>
    <xf numFmtId="0" fontId="11" fillId="2" borderId="0" xfId="1" applyFont="1" applyFill="1" applyAlignment="1">
      <alignment vertical="center"/>
    </xf>
    <xf numFmtId="0" fontId="15" fillId="2" borderId="11" xfId="1" applyFont="1" applyFill="1" applyBorder="1" applyAlignment="1">
      <alignment horizontal="center" vertical="center"/>
    </xf>
    <xf numFmtId="0" fontId="17" fillId="2" borderId="11" xfId="1" applyFont="1" applyFill="1" applyBorder="1" applyAlignment="1">
      <alignment vertical="center"/>
    </xf>
    <xf numFmtId="0" fontId="18" fillId="0" borderId="11" xfId="2" applyFont="1" applyBorder="1" applyAlignment="1">
      <alignment horizontal="right" vertical="center"/>
    </xf>
    <xf numFmtId="0" fontId="10" fillId="0" borderId="0" xfId="2" applyFont="1" applyAlignment="1">
      <alignment horizontal="right" vertical="center"/>
    </xf>
    <xf numFmtId="0" fontId="2" fillId="2" borderId="11" xfId="1" applyFont="1" applyFill="1" applyBorder="1" applyAlignment="1">
      <alignment vertical="center"/>
    </xf>
    <xf numFmtId="165" fontId="10" fillId="0" borderId="0" xfId="2" applyNumberFormat="1" applyFont="1"/>
    <xf numFmtId="0" fontId="17" fillId="2" borderId="11" xfId="1" applyFont="1" applyFill="1" applyBorder="1" applyAlignment="1">
      <alignment vertical="center" wrapText="1"/>
    </xf>
    <xf numFmtId="0" fontId="19" fillId="2" borderId="0" xfId="1" applyFont="1" applyFill="1"/>
    <xf numFmtId="2" fontId="10" fillId="0" borderId="0" xfId="2" applyNumberFormat="1" applyFont="1"/>
    <xf numFmtId="0" fontId="2" fillId="2" borderId="14" xfId="1" applyFont="1" applyFill="1" applyBorder="1" applyAlignment="1">
      <alignment vertical="center"/>
    </xf>
    <xf numFmtId="2" fontId="11" fillId="2" borderId="0" xfId="1" applyNumberFormat="1" applyFont="1" applyFill="1"/>
    <xf numFmtId="166" fontId="11" fillId="2" borderId="0" xfId="1" applyNumberFormat="1" applyFont="1" applyFill="1"/>
    <xf numFmtId="0" fontId="0" fillId="0" borderId="0" xfId="0" applyFill="1" applyBorder="1" applyAlignment="1">
      <alignment horizontal="left" vertical="top"/>
    </xf>
    <xf numFmtId="0" fontId="3" fillId="0" borderId="4" xfId="0" applyFont="1" applyFill="1" applyBorder="1" applyAlignment="1">
      <alignment horizontal="left" vertical="top" wrapText="1"/>
    </xf>
    <xf numFmtId="0" fontId="3" fillId="0" borderId="4" xfId="0" applyFont="1" applyFill="1" applyBorder="1" applyAlignment="1">
      <alignment horizontal="right" vertical="top" wrapText="1"/>
    </xf>
    <xf numFmtId="0" fontId="4"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3" fillId="0" borderId="6" xfId="0" applyFont="1" applyFill="1" applyBorder="1" applyAlignment="1">
      <alignment horizontal="left" vertical="top" wrapText="1"/>
    </xf>
    <xf numFmtId="2" fontId="5" fillId="0" borderId="6" xfId="0" applyNumberFormat="1" applyFont="1" applyFill="1" applyBorder="1" applyAlignment="1">
      <alignment horizontal="right" vertical="top" shrinkToFit="1"/>
    </xf>
    <xf numFmtId="0" fontId="4" fillId="0" borderId="6" xfId="0" applyFont="1" applyFill="1" applyBorder="1" applyAlignment="1">
      <alignment horizontal="left" vertical="top" wrapText="1"/>
    </xf>
    <xf numFmtId="0" fontId="0" fillId="0" borderId="6" xfId="0" applyFill="1" applyBorder="1" applyAlignment="1">
      <alignment horizontal="left" vertical="center" wrapText="1"/>
    </xf>
    <xf numFmtId="0" fontId="3" fillId="0" borderId="6" xfId="0" applyFont="1" applyFill="1" applyBorder="1" applyAlignment="1">
      <alignment horizontal="right" vertical="top" wrapText="1"/>
    </xf>
    <xf numFmtId="2" fontId="6" fillId="0" borderId="6" xfId="0" applyNumberFormat="1" applyFont="1" applyFill="1" applyBorder="1" applyAlignment="1">
      <alignment horizontal="right" vertical="top" shrinkToFit="1"/>
    </xf>
    <xf numFmtId="0" fontId="3" fillId="0" borderId="3" xfId="0" applyFont="1" applyFill="1" applyBorder="1" applyAlignment="1">
      <alignment horizontal="left" vertical="top" wrapText="1"/>
    </xf>
    <xf numFmtId="2" fontId="5" fillId="0" borderId="3" xfId="0" applyNumberFormat="1" applyFont="1" applyFill="1" applyBorder="1" applyAlignment="1">
      <alignment horizontal="right" vertical="top" shrinkToFit="1"/>
    </xf>
    <xf numFmtId="0" fontId="2" fillId="0" borderId="0" xfId="0" applyFont="1" applyAlignment="1">
      <alignment horizontal="center" vertical="top" wrapText="1"/>
    </xf>
    <xf numFmtId="0" fontId="4" fillId="0" borderId="9" xfId="0" applyFont="1" applyBorder="1" applyAlignment="1">
      <alignment horizontal="center" vertical="center"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17" xfId="0" applyFont="1" applyFill="1" applyBorder="1" applyAlignment="1">
      <alignment horizontal="center" vertical="top" wrapText="1"/>
    </xf>
    <xf numFmtId="0" fontId="4" fillId="0" borderId="18" xfId="0" applyFont="1" applyFill="1" applyBorder="1" applyAlignment="1">
      <alignment horizontal="center" vertical="top" wrapText="1"/>
    </xf>
    <xf numFmtId="0" fontId="0" fillId="0" borderId="0" xfId="0" applyFill="1" applyBorder="1" applyAlignment="1">
      <alignment horizontal="left" vertical="top" wrapText="1" indent="1"/>
    </xf>
    <xf numFmtId="0" fontId="2" fillId="2" borderId="11" xfId="1" applyFont="1" applyFill="1" applyBorder="1" applyAlignment="1">
      <alignment horizontal="center" vertical="center"/>
    </xf>
    <xf numFmtId="0" fontId="17" fillId="2" borderId="16" xfId="1" applyFont="1" applyFill="1" applyBorder="1" applyAlignment="1">
      <alignment horizontal="left" vertical="center"/>
    </xf>
    <xf numFmtId="0" fontId="17" fillId="0" borderId="0" xfId="1" applyFont="1" applyFill="1" applyAlignment="1">
      <alignment horizontal="left" vertical="top" wrapText="1"/>
    </xf>
    <xf numFmtId="0" fontId="17" fillId="2" borderId="0" xfId="1" applyFont="1" applyFill="1" applyAlignment="1">
      <alignment horizontal="left"/>
    </xf>
    <xf numFmtId="0" fontId="8" fillId="2" borderId="0" xfId="1" applyFont="1" applyFill="1" applyAlignment="1">
      <alignment horizontal="center"/>
    </xf>
    <xf numFmtId="0" fontId="12" fillId="2" borderId="0" xfId="1" applyFont="1" applyFill="1" applyAlignment="1">
      <alignment horizontal="right"/>
    </xf>
    <xf numFmtId="0" fontId="13"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3" xfId="1" applyFont="1" applyFill="1" applyBorder="1" applyAlignment="1">
      <alignment horizontal="center" vertical="center"/>
    </xf>
    <xf numFmtId="0" fontId="13" fillId="2" borderId="0" xfId="1" applyFont="1" applyFill="1" applyBorder="1" applyAlignment="1">
      <alignment horizontal="center" vertical="center"/>
    </xf>
    <xf numFmtId="0" fontId="15" fillId="2" borderId="14" xfId="1" applyFont="1" applyFill="1" applyBorder="1" applyAlignment="1">
      <alignment horizontal="center" vertical="center"/>
    </xf>
  </cellXfs>
  <cellStyles count="3">
    <cellStyle name="Normal" xfId="0" builtinId="0"/>
    <cellStyle name="Normal 3"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130" zoomScaleNormal="130" workbookViewId="0">
      <selection sqref="A1:Q2"/>
    </sheetView>
  </sheetViews>
  <sheetFormatPr defaultColWidth="8.77734375" defaultRowHeight="13.2" x14ac:dyDescent="0.25"/>
  <cols>
    <col min="1" max="1" width="19.33203125" style="1" customWidth="1"/>
    <col min="2" max="2" width="6.44140625" style="1" customWidth="1"/>
    <col min="3" max="3" width="6.6640625" style="1" customWidth="1"/>
    <col min="4" max="5" width="6.44140625" style="1" customWidth="1"/>
    <col min="6" max="6" width="6.6640625" style="1" customWidth="1"/>
    <col min="7" max="9" width="6.44140625" style="1" customWidth="1"/>
    <col min="10" max="10" width="6.6640625" style="1" customWidth="1"/>
    <col min="11" max="12" width="6.44140625" style="1" customWidth="1"/>
    <col min="13" max="13" width="6.6640625" style="1" customWidth="1"/>
    <col min="14" max="15" width="6.44140625" style="1" customWidth="1"/>
    <col min="16" max="16" width="4.44140625" style="1" bestFit="1" customWidth="1"/>
    <col min="17" max="19" width="6.44140625" style="1" customWidth="1"/>
    <col min="20" max="20" width="6.6640625" style="1" customWidth="1"/>
    <col min="21" max="16384" width="8.77734375" style="1"/>
  </cols>
  <sheetData>
    <row r="1" spans="1:20" x14ac:dyDescent="0.25">
      <c r="A1" s="57" t="s">
        <v>50</v>
      </c>
      <c r="B1" s="57"/>
      <c r="C1" s="57"/>
      <c r="D1" s="57"/>
      <c r="E1" s="57"/>
      <c r="F1" s="57"/>
      <c r="G1" s="57"/>
      <c r="H1" s="57"/>
      <c r="I1" s="57"/>
      <c r="J1" s="57"/>
      <c r="K1" s="57"/>
      <c r="L1" s="57"/>
      <c r="M1" s="57"/>
      <c r="N1" s="57"/>
      <c r="O1" s="57"/>
      <c r="P1" s="57"/>
      <c r="Q1" s="57"/>
    </row>
    <row r="2" spans="1:20" ht="16.5" customHeight="1" x14ac:dyDescent="0.25">
      <c r="B2" s="19"/>
      <c r="C2" s="19"/>
      <c r="D2" s="19"/>
      <c r="E2" s="19"/>
      <c r="F2" s="19"/>
      <c r="G2" s="19"/>
      <c r="H2" s="58" t="s">
        <v>49</v>
      </c>
      <c r="I2" s="58"/>
      <c r="J2" s="58"/>
      <c r="K2" s="19"/>
      <c r="L2" s="19"/>
      <c r="N2" s="19"/>
      <c r="O2" s="19"/>
      <c r="P2" s="19"/>
      <c r="Q2" s="20"/>
      <c r="R2" s="20"/>
      <c r="S2" s="20"/>
      <c r="T2" s="20"/>
    </row>
    <row r="3" spans="1:20" ht="9" customHeight="1" x14ac:dyDescent="0.25">
      <c r="A3" s="21" t="s">
        <v>0</v>
      </c>
      <c r="B3" s="59" t="s">
        <v>1</v>
      </c>
      <c r="C3" s="60"/>
      <c r="D3" s="60"/>
      <c r="E3" s="60"/>
      <c r="F3" s="60"/>
      <c r="G3" s="60"/>
      <c r="H3" s="60"/>
      <c r="I3" s="60"/>
      <c r="J3" s="60"/>
      <c r="K3" s="60"/>
      <c r="L3" s="60"/>
      <c r="M3" s="60"/>
      <c r="N3" s="60"/>
      <c r="O3" s="60"/>
      <c r="P3" s="60"/>
      <c r="Q3" s="60"/>
      <c r="R3" s="60"/>
      <c r="S3" s="60"/>
      <c r="T3" s="60"/>
    </row>
    <row r="4" spans="1:20" ht="12.75" customHeight="1" x14ac:dyDescent="0.25">
      <c r="A4" s="22"/>
      <c r="B4" s="2" t="s">
        <v>2</v>
      </c>
      <c r="C4" s="2" t="s">
        <v>3</v>
      </c>
      <c r="D4" s="2" t="s">
        <v>4</v>
      </c>
      <c r="E4" s="2" t="s">
        <v>5</v>
      </c>
      <c r="F4" s="2" t="s">
        <v>6</v>
      </c>
      <c r="G4" s="2" t="s">
        <v>7</v>
      </c>
      <c r="H4" s="2" t="s">
        <v>8</v>
      </c>
      <c r="I4" s="2" t="s">
        <v>9</v>
      </c>
      <c r="J4" s="2" t="s">
        <v>10</v>
      </c>
      <c r="K4" s="2" t="s">
        <v>11</v>
      </c>
      <c r="L4" s="2" t="s">
        <v>12</v>
      </c>
      <c r="M4" s="2" t="s">
        <v>13</v>
      </c>
      <c r="N4" s="2" t="s">
        <v>14</v>
      </c>
      <c r="O4" s="2" t="s">
        <v>15</v>
      </c>
      <c r="P4" s="23" t="s">
        <v>16</v>
      </c>
      <c r="Q4" s="2" t="s">
        <v>17</v>
      </c>
      <c r="R4" s="2" t="s">
        <v>18</v>
      </c>
      <c r="S4" s="2" t="s">
        <v>19</v>
      </c>
      <c r="T4" s="2" t="s">
        <v>20</v>
      </c>
    </row>
    <row r="5" spans="1:20" ht="15.45" customHeight="1" x14ac:dyDescent="0.25">
      <c r="A5" s="3" t="s">
        <v>21</v>
      </c>
      <c r="B5" s="4"/>
      <c r="C5" s="4"/>
      <c r="D5" s="4"/>
      <c r="E5" s="4"/>
      <c r="F5" s="4"/>
      <c r="G5" s="4"/>
      <c r="H5" s="4"/>
      <c r="I5" s="4"/>
      <c r="J5" s="4"/>
      <c r="K5" s="4"/>
      <c r="L5" s="4"/>
      <c r="M5" s="4"/>
      <c r="N5" s="4"/>
      <c r="O5" s="4"/>
      <c r="P5" s="24"/>
      <c r="Q5" s="4"/>
      <c r="R5" s="4"/>
      <c r="S5" s="4"/>
      <c r="T5" s="4"/>
    </row>
    <row r="6" spans="1:20" ht="12.75" customHeight="1" x14ac:dyDescent="0.25">
      <c r="A6" s="5" t="s">
        <v>22</v>
      </c>
      <c r="B6" s="6">
        <v>21.43</v>
      </c>
      <c r="C6" s="6">
        <v>29.44</v>
      </c>
      <c r="D6" s="6">
        <v>42.44</v>
      </c>
      <c r="E6" s="6">
        <v>57.75</v>
      </c>
      <c r="F6" s="6">
        <v>92.27</v>
      </c>
      <c r="G6" s="7">
        <v>127.4</v>
      </c>
      <c r="H6" s="6">
        <v>175.16</v>
      </c>
      <c r="I6" s="6">
        <v>242.68</v>
      </c>
      <c r="J6" s="6">
        <v>377.52</v>
      </c>
      <c r="K6" s="6">
        <v>469.55</v>
      </c>
      <c r="L6" s="6">
        <v>750</v>
      </c>
      <c r="M6" s="6">
        <v>918.49</v>
      </c>
      <c r="N6" s="6">
        <v>1304.28</v>
      </c>
      <c r="O6" s="6">
        <v>1699.06</v>
      </c>
      <c r="P6" s="14">
        <v>2386.1799999999998</v>
      </c>
      <c r="Q6" s="6">
        <v>3146.75</v>
      </c>
      <c r="R6" s="6">
        <v>5268.88</v>
      </c>
      <c r="S6" s="6">
        <v>6456.92</v>
      </c>
      <c r="T6" s="6">
        <v>8173.81</v>
      </c>
    </row>
    <row r="7" spans="1:20" ht="12.75" customHeight="1" x14ac:dyDescent="0.25">
      <c r="A7" s="5" t="s">
        <v>23</v>
      </c>
      <c r="B7" s="6">
        <v>8.59</v>
      </c>
      <c r="C7" s="6">
        <v>13.93</v>
      </c>
      <c r="D7" s="6">
        <v>16.43</v>
      </c>
      <c r="E7" s="6">
        <v>36.28</v>
      </c>
      <c r="F7" s="6">
        <v>36.18</v>
      </c>
      <c r="G7" s="6">
        <v>53.08</v>
      </c>
      <c r="H7" s="6">
        <v>70.510000000000005</v>
      </c>
      <c r="I7" s="6">
        <v>76.22</v>
      </c>
      <c r="J7" s="6">
        <v>103.64</v>
      </c>
      <c r="K7" s="6">
        <v>165.9</v>
      </c>
      <c r="L7" s="6">
        <v>175.31</v>
      </c>
      <c r="M7" s="6">
        <v>128.75</v>
      </c>
      <c r="N7" s="6">
        <v>236.19</v>
      </c>
      <c r="O7" s="6">
        <v>406.99</v>
      </c>
      <c r="P7" s="14">
        <v>567.14</v>
      </c>
      <c r="Q7" s="6">
        <v>595.96</v>
      </c>
      <c r="R7" s="6">
        <v>729.67</v>
      </c>
      <c r="S7" s="6">
        <v>728.18</v>
      </c>
      <c r="T7" s="6">
        <v>692.09</v>
      </c>
    </row>
    <row r="8" spans="1:20" ht="12.75" customHeight="1" x14ac:dyDescent="0.25">
      <c r="A8" s="5" t="s">
        <v>24</v>
      </c>
      <c r="B8" s="7">
        <v>0.9</v>
      </c>
      <c r="C8" s="6">
        <v>0.93</v>
      </c>
      <c r="D8" s="6">
        <v>1.1200000000000001</v>
      </c>
      <c r="E8" s="6">
        <v>1.76</v>
      </c>
      <c r="F8" s="6">
        <v>2.0499999999999998</v>
      </c>
      <c r="G8" s="6">
        <v>2.02</v>
      </c>
      <c r="H8" s="6">
        <v>2.99</v>
      </c>
      <c r="I8" s="6">
        <v>3.45</v>
      </c>
      <c r="J8" s="6">
        <v>4.6100000000000003</v>
      </c>
      <c r="K8" s="6">
        <v>5.27</v>
      </c>
      <c r="L8" s="6">
        <v>6.82</v>
      </c>
      <c r="M8" s="6">
        <v>16</v>
      </c>
      <c r="N8" s="6">
        <v>24.96</v>
      </c>
      <c r="O8" s="6">
        <v>29.65</v>
      </c>
      <c r="P8" s="14">
        <v>38.76</v>
      </c>
      <c r="Q8" s="6">
        <v>70.08</v>
      </c>
      <c r="R8" s="6">
        <v>58.8</v>
      </c>
      <c r="S8" s="6">
        <v>94.11</v>
      </c>
      <c r="T8" s="6">
        <v>125.18</v>
      </c>
    </row>
    <row r="9" spans="1:20" ht="12.75" customHeight="1" x14ac:dyDescent="0.25">
      <c r="A9" s="5" t="s">
        <v>25</v>
      </c>
      <c r="B9" s="8">
        <v>0</v>
      </c>
      <c r="C9" s="8">
        <v>0</v>
      </c>
      <c r="D9" s="8">
        <v>0</v>
      </c>
      <c r="E9" s="8">
        <v>0</v>
      </c>
      <c r="F9" s="8">
        <v>0</v>
      </c>
      <c r="G9" s="8">
        <v>0</v>
      </c>
      <c r="H9" s="6">
        <v>2.79</v>
      </c>
      <c r="I9" s="6">
        <v>3.76</v>
      </c>
      <c r="J9" s="6">
        <v>4.71</v>
      </c>
      <c r="K9" s="6">
        <v>7.1</v>
      </c>
      <c r="L9" s="6">
        <v>11.97</v>
      </c>
      <c r="M9" s="6">
        <v>12.49</v>
      </c>
      <c r="N9" s="6">
        <v>23.58</v>
      </c>
      <c r="O9" s="6">
        <v>29.3</v>
      </c>
      <c r="P9" s="14">
        <v>31.22</v>
      </c>
      <c r="Q9" s="6">
        <v>41.96</v>
      </c>
      <c r="R9" s="6">
        <v>49.7</v>
      </c>
      <c r="S9" s="6">
        <v>72.23</v>
      </c>
      <c r="T9" s="6">
        <v>87.86</v>
      </c>
    </row>
    <row r="10" spans="1:20" ht="12.75" customHeight="1" x14ac:dyDescent="0.25">
      <c r="A10" s="5" t="s">
        <v>26</v>
      </c>
      <c r="B10" s="6">
        <v>29.44</v>
      </c>
      <c r="C10" s="6">
        <v>42.44</v>
      </c>
      <c r="D10" s="6">
        <v>57.75</v>
      </c>
      <c r="E10" s="6">
        <v>92.27</v>
      </c>
      <c r="F10" s="7">
        <v>127.4</v>
      </c>
      <c r="G10" s="6">
        <v>178.46</v>
      </c>
      <c r="H10" s="6">
        <v>242.68</v>
      </c>
      <c r="I10" s="6">
        <v>315.45</v>
      </c>
      <c r="J10" s="6">
        <v>468.55</v>
      </c>
      <c r="K10" s="6">
        <v>630.17999999999995</v>
      </c>
      <c r="L10" s="6">
        <v>918.49</v>
      </c>
      <c r="M10" s="6">
        <v>1031.24</v>
      </c>
      <c r="N10" s="6">
        <v>1515.51</v>
      </c>
      <c r="O10" s="6">
        <v>2076.4</v>
      </c>
      <c r="P10" s="14">
        <v>2914.56</v>
      </c>
      <c r="Q10" s="6">
        <v>3672.63</v>
      </c>
      <c r="R10" s="6">
        <v>5939.75</v>
      </c>
      <c r="S10" s="6">
        <v>7090.99</v>
      </c>
      <c r="T10" s="6">
        <v>8740.7199999999993</v>
      </c>
    </row>
    <row r="11" spans="1:20" ht="12.75" customHeight="1" x14ac:dyDescent="0.25">
      <c r="A11" s="9" t="s">
        <v>27</v>
      </c>
      <c r="B11" s="10"/>
      <c r="C11" s="10"/>
      <c r="D11" s="10"/>
      <c r="E11" s="10"/>
      <c r="F11" s="10"/>
      <c r="G11" s="10"/>
      <c r="H11" s="10"/>
      <c r="I11" s="10"/>
      <c r="J11" s="10"/>
      <c r="K11" s="10"/>
      <c r="L11" s="10"/>
      <c r="M11" s="10"/>
      <c r="N11" s="10"/>
      <c r="O11" s="10"/>
      <c r="P11" s="18"/>
      <c r="Q11" s="10"/>
      <c r="R11" s="10"/>
      <c r="S11" s="10"/>
      <c r="T11" s="10"/>
    </row>
    <row r="12" spans="1:20" ht="12.75" customHeight="1" x14ac:dyDescent="0.25">
      <c r="A12" s="5" t="s">
        <v>22</v>
      </c>
      <c r="B12" s="6">
        <v>4.33</v>
      </c>
      <c r="C12" s="6">
        <v>5.17</v>
      </c>
      <c r="D12" s="6">
        <v>5.28</v>
      </c>
      <c r="E12" s="8">
        <v>519</v>
      </c>
      <c r="F12" s="6">
        <v>4.96</v>
      </c>
      <c r="G12" s="6">
        <v>2.5499999999999998</v>
      </c>
      <c r="H12" s="6">
        <v>2.75</v>
      </c>
      <c r="I12" s="6">
        <v>2.4500000000000002</v>
      </c>
      <c r="J12" s="6">
        <v>2.35</v>
      </c>
      <c r="K12" s="6">
        <v>2.21</v>
      </c>
      <c r="L12" s="6">
        <v>1.93</v>
      </c>
      <c r="M12" s="6">
        <v>1.83</v>
      </c>
      <c r="N12" s="6">
        <v>1.78</v>
      </c>
      <c r="O12" s="6">
        <v>6.3</v>
      </c>
      <c r="P12" s="14">
        <v>7.23</v>
      </c>
      <c r="Q12" s="6">
        <v>7.56</v>
      </c>
      <c r="R12" s="6">
        <v>10.88</v>
      </c>
      <c r="S12" s="6">
        <v>1.51</v>
      </c>
      <c r="T12" s="6">
        <v>1.47</v>
      </c>
    </row>
    <row r="13" spans="1:20" ht="12.75" customHeight="1" x14ac:dyDescent="0.25">
      <c r="A13" s="5" t="s">
        <v>23</v>
      </c>
      <c r="B13" s="6">
        <v>1.06</v>
      </c>
      <c r="C13" s="6">
        <v>0.66</v>
      </c>
      <c r="D13" s="7">
        <v>0.4</v>
      </c>
      <c r="E13" s="6">
        <v>0.06</v>
      </c>
      <c r="F13" s="8">
        <v>0</v>
      </c>
      <c r="G13" s="8">
        <v>0</v>
      </c>
      <c r="H13" s="6">
        <v>0</v>
      </c>
      <c r="I13" s="6">
        <v>0</v>
      </c>
      <c r="J13" s="6">
        <v>0</v>
      </c>
      <c r="K13" s="6">
        <v>0</v>
      </c>
      <c r="L13" s="6">
        <v>0</v>
      </c>
      <c r="M13" s="6">
        <v>0</v>
      </c>
      <c r="N13" s="6">
        <v>0</v>
      </c>
      <c r="O13" s="11" t="s">
        <v>28</v>
      </c>
      <c r="P13" s="17" t="s">
        <v>28</v>
      </c>
      <c r="Q13" s="11" t="s">
        <v>28</v>
      </c>
      <c r="R13" s="11" t="s">
        <v>28</v>
      </c>
      <c r="S13" s="11" t="s">
        <v>28</v>
      </c>
      <c r="T13" s="11" t="s">
        <v>28</v>
      </c>
    </row>
    <row r="14" spans="1:20" ht="12.75" customHeight="1" x14ac:dyDescent="0.25">
      <c r="A14" s="5" t="s">
        <v>24</v>
      </c>
      <c r="B14" s="6">
        <v>0.22</v>
      </c>
      <c r="C14" s="6">
        <v>0.55000000000000004</v>
      </c>
      <c r="D14" s="6">
        <v>0.49</v>
      </c>
      <c r="E14" s="6">
        <v>0.28999999999999998</v>
      </c>
      <c r="F14" s="6">
        <v>0.27</v>
      </c>
      <c r="G14" s="6">
        <v>0.28000000000000003</v>
      </c>
      <c r="H14" s="6">
        <v>0.12</v>
      </c>
      <c r="I14" s="6">
        <v>0.12</v>
      </c>
      <c r="J14" s="6">
        <v>0.14000000000000001</v>
      </c>
      <c r="K14" s="6">
        <v>0.28000000000000003</v>
      </c>
      <c r="L14" s="6">
        <v>0.1</v>
      </c>
      <c r="M14" s="6">
        <v>0.05</v>
      </c>
      <c r="N14" s="6">
        <v>0.1</v>
      </c>
      <c r="O14" s="6">
        <v>0.1</v>
      </c>
      <c r="P14" s="14">
        <v>0.1</v>
      </c>
      <c r="Q14" s="6">
        <v>0.1</v>
      </c>
      <c r="R14" s="6">
        <v>0.1</v>
      </c>
      <c r="S14" s="6">
        <v>0.11</v>
      </c>
      <c r="T14" s="6">
        <v>0.11</v>
      </c>
    </row>
    <row r="15" spans="1:20" ht="12.75" customHeight="1" x14ac:dyDescent="0.25">
      <c r="A15" s="5" t="s">
        <v>25</v>
      </c>
      <c r="B15" s="8">
        <v>0</v>
      </c>
      <c r="C15" s="8">
        <v>0</v>
      </c>
      <c r="D15" s="8">
        <v>0</v>
      </c>
      <c r="E15" s="8">
        <v>0</v>
      </c>
      <c r="F15" s="8">
        <v>0</v>
      </c>
      <c r="G15" s="8">
        <v>0</v>
      </c>
      <c r="H15" s="6">
        <v>0.08</v>
      </c>
      <c r="I15" s="6">
        <v>7.0000000000000007E-2</v>
      </c>
      <c r="J15" s="6">
        <v>0.01</v>
      </c>
      <c r="K15" s="6">
        <v>0.17</v>
      </c>
      <c r="L15" s="6">
        <v>0.06</v>
      </c>
      <c r="M15" s="6">
        <v>0.03</v>
      </c>
      <c r="N15" s="6">
        <v>0.06</v>
      </c>
      <c r="O15" s="6">
        <v>0.05</v>
      </c>
      <c r="P15" s="14">
        <v>0.05</v>
      </c>
      <c r="Q15" s="6">
        <v>0.05</v>
      </c>
      <c r="R15" s="6">
        <v>0.05</v>
      </c>
      <c r="S15" s="6">
        <v>0.04</v>
      </c>
      <c r="T15" s="6">
        <v>0.04</v>
      </c>
    </row>
    <row r="16" spans="1:20" ht="12.75" customHeight="1" x14ac:dyDescent="0.25">
      <c r="A16" s="5" t="s">
        <v>26</v>
      </c>
      <c r="B16" s="6">
        <v>5.17</v>
      </c>
      <c r="C16" s="6">
        <v>5.28</v>
      </c>
      <c r="D16" s="6">
        <v>5.19</v>
      </c>
      <c r="E16" s="6">
        <v>4.96</v>
      </c>
      <c r="F16" s="6">
        <v>4.6900000000000004</v>
      </c>
      <c r="G16" s="6">
        <v>2.27</v>
      </c>
      <c r="H16" s="6">
        <v>2.4500000000000002</v>
      </c>
      <c r="I16" s="6">
        <v>2.33</v>
      </c>
      <c r="J16" s="6">
        <v>2.21</v>
      </c>
      <c r="K16" s="6">
        <v>1.93</v>
      </c>
      <c r="L16" s="6">
        <v>1.83</v>
      </c>
      <c r="M16" s="6">
        <v>1.78</v>
      </c>
      <c r="N16" s="6">
        <v>1.68</v>
      </c>
      <c r="O16" s="6">
        <v>6.2</v>
      </c>
      <c r="P16" s="14">
        <v>7.13</v>
      </c>
      <c r="Q16" s="6">
        <v>7.46</v>
      </c>
      <c r="R16" s="6">
        <v>10.78</v>
      </c>
      <c r="S16" s="6">
        <v>1.4</v>
      </c>
      <c r="T16" s="6">
        <v>1.36</v>
      </c>
    </row>
    <row r="17" spans="1:20" ht="12.75" customHeight="1" x14ac:dyDescent="0.25">
      <c r="A17" s="9" t="s">
        <v>29</v>
      </c>
      <c r="B17" s="10"/>
      <c r="C17" s="10"/>
      <c r="D17" s="10"/>
      <c r="E17" s="10"/>
      <c r="F17" s="10"/>
      <c r="G17" s="10"/>
      <c r="H17" s="10"/>
      <c r="I17" s="10"/>
      <c r="J17" s="10"/>
      <c r="K17" s="10"/>
      <c r="L17" s="10"/>
      <c r="M17" s="10"/>
      <c r="N17" s="10"/>
      <c r="O17" s="10"/>
      <c r="P17" s="18"/>
      <c r="Q17" s="10"/>
      <c r="R17" s="10"/>
      <c r="S17" s="10"/>
      <c r="T17" s="10"/>
    </row>
    <row r="18" spans="1:20" ht="12.75" customHeight="1" x14ac:dyDescent="0.25">
      <c r="A18" s="5" t="s">
        <v>22</v>
      </c>
      <c r="B18" s="6">
        <v>25.76</v>
      </c>
      <c r="C18" s="6">
        <v>34.61</v>
      </c>
      <c r="D18" s="6">
        <v>47.72</v>
      </c>
      <c r="E18" s="6">
        <v>576.75</v>
      </c>
      <c r="F18" s="6">
        <v>97.23</v>
      </c>
      <c r="G18" s="6">
        <v>129.94999999999999</v>
      </c>
      <c r="H18" s="6">
        <v>177.73</v>
      </c>
      <c r="I18" s="6">
        <v>245.13</v>
      </c>
      <c r="J18" s="6">
        <v>379.87</v>
      </c>
      <c r="K18" s="6">
        <v>471.76</v>
      </c>
      <c r="L18" s="6">
        <v>751.93</v>
      </c>
      <c r="M18" s="6">
        <v>920.32</v>
      </c>
      <c r="N18" s="6">
        <v>1306.06</v>
      </c>
      <c r="O18" s="6">
        <v>1705.36</v>
      </c>
      <c r="P18" s="14">
        <v>2393.41</v>
      </c>
      <c r="Q18" s="6">
        <v>3154.31</v>
      </c>
      <c r="R18" s="6">
        <v>5279.76</v>
      </c>
      <c r="S18" s="6">
        <v>6458.43</v>
      </c>
      <c r="T18" s="6">
        <v>8175.28</v>
      </c>
    </row>
    <row r="19" spans="1:20" ht="12.75" customHeight="1" x14ac:dyDescent="0.25">
      <c r="A19" s="5" t="s">
        <v>23</v>
      </c>
      <c r="B19" s="6">
        <v>9.65</v>
      </c>
      <c r="C19" s="6">
        <v>14.59</v>
      </c>
      <c r="D19" s="6">
        <v>16.829999999999998</v>
      </c>
      <c r="E19" s="6">
        <v>36.340000000000003</v>
      </c>
      <c r="F19" s="6">
        <v>36.18</v>
      </c>
      <c r="G19" s="6">
        <v>53.08</v>
      </c>
      <c r="H19" s="6">
        <v>70.510000000000005</v>
      </c>
      <c r="I19" s="6">
        <v>76.22</v>
      </c>
      <c r="J19" s="6">
        <v>103.64</v>
      </c>
      <c r="K19" s="6">
        <v>165.9</v>
      </c>
      <c r="L19" s="6">
        <v>175.31</v>
      </c>
      <c r="M19" s="6">
        <v>128.75</v>
      </c>
      <c r="N19" s="6">
        <v>236.19</v>
      </c>
      <c r="O19" s="6">
        <v>406.99</v>
      </c>
      <c r="P19" s="14">
        <v>567.14</v>
      </c>
      <c r="Q19" s="6">
        <v>595.96</v>
      </c>
      <c r="R19" s="6">
        <v>729.67</v>
      </c>
      <c r="S19" s="6">
        <v>728.18</v>
      </c>
      <c r="T19" s="6">
        <v>692.09</v>
      </c>
    </row>
    <row r="20" spans="1:20" ht="12.75" customHeight="1" x14ac:dyDescent="0.25">
      <c r="A20" s="5" t="s">
        <v>24</v>
      </c>
      <c r="B20" s="6">
        <v>1.1200000000000001</v>
      </c>
      <c r="C20" s="6">
        <v>1.48</v>
      </c>
      <c r="D20" s="6">
        <v>1.61</v>
      </c>
      <c r="E20" s="6">
        <v>2.0499999999999998</v>
      </c>
      <c r="F20" s="6">
        <v>2.3199999999999998</v>
      </c>
      <c r="G20" s="7">
        <v>2.2999999999999998</v>
      </c>
      <c r="H20" s="6">
        <v>3.11</v>
      </c>
      <c r="I20" s="6">
        <v>3.57</v>
      </c>
      <c r="J20" s="6">
        <v>4.75</v>
      </c>
      <c r="K20" s="6">
        <v>5.55</v>
      </c>
      <c r="L20" s="6">
        <v>6.92</v>
      </c>
      <c r="M20" s="6">
        <v>16.05</v>
      </c>
      <c r="N20" s="6">
        <v>25.06</v>
      </c>
      <c r="O20" s="6">
        <v>29.75</v>
      </c>
      <c r="P20" s="14">
        <v>38.86</v>
      </c>
      <c r="Q20" s="6">
        <v>70.180000000000007</v>
      </c>
      <c r="R20" s="6">
        <v>58.9</v>
      </c>
      <c r="S20" s="6">
        <v>94.22</v>
      </c>
      <c r="T20" s="6">
        <v>125.29</v>
      </c>
    </row>
    <row r="21" spans="1:20" ht="12.45" customHeight="1" x14ac:dyDescent="0.25">
      <c r="A21" s="5" t="s">
        <v>25</v>
      </c>
      <c r="B21" s="8">
        <v>0</v>
      </c>
      <c r="C21" s="8">
        <v>0</v>
      </c>
      <c r="D21" s="8">
        <v>0</v>
      </c>
      <c r="E21" s="8">
        <v>0</v>
      </c>
      <c r="F21" s="8">
        <v>0</v>
      </c>
      <c r="G21" s="8">
        <v>0</v>
      </c>
      <c r="H21" s="6">
        <v>2.87</v>
      </c>
      <c r="I21" s="6">
        <v>3.83</v>
      </c>
      <c r="J21" s="6">
        <v>4.72</v>
      </c>
      <c r="K21" s="6">
        <v>7.27</v>
      </c>
      <c r="L21" s="6">
        <v>12.03</v>
      </c>
      <c r="M21" s="6">
        <v>12.52</v>
      </c>
      <c r="N21" s="6">
        <v>23.64</v>
      </c>
      <c r="O21" s="6">
        <v>29.35</v>
      </c>
      <c r="P21" s="14">
        <v>31.27</v>
      </c>
      <c r="Q21" s="6">
        <v>42.18</v>
      </c>
      <c r="R21" s="6">
        <v>49.75</v>
      </c>
      <c r="S21" s="6">
        <v>72.27</v>
      </c>
      <c r="T21" s="6">
        <v>87.9</v>
      </c>
    </row>
    <row r="22" spans="1:20" ht="10.199999999999999" customHeight="1" x14ac:dyDescent="0.25">
      <c r="A22" s="12" t="s">
        <v>26</v>
      </c>
      <c r="B22" s="13">
        <v>34.61</v>
      </c>
      <c r="C22" s="13">
        <v>47.72</v>
      </c>
      <c r="D22" s="13">
        <v>62.94</v>
      </c>
      <c r="E22" s="13">
        <v>97.23</v>
      </c>
      <c r="F22" s="13">
        <v>132.09</v>
      </c>
      <c r="G22" s="13">
        <v>180.73</v>
      </c>
      <c r="H22" s="13">
        <v>245.13</v>
      </c>
      <c r="I22" s="13">
        <v>317.77999999999997</v>
      </c>
      <c r="J22" s="13">
        <v>471.76</v>
      </c>
      <c r="K22" s="13">
        <v>632.11</v>
      </c>
      <c r="L22" s="13">
        <v>920.32</v>
      </c>
      <c r="M22" s="13">
        <v>1033.02</v>
      </c>
      <c r="N22" s="13">
        <v>1517.19</v>
      </c>
      <c r="O22" s="13">
        <v>2082.6</v>
      </c>
      <c r="P22" s="15">
        <v>2921.69</v>
      </c>
      <c r="Q22" s="13">
        <v>3680.09</v>
      </c>
      <c r="R22" s="13">
        <v>5950.53</v>
      </c>
      <c r="S22" s="13">
        <v>7092.39</v>
      </c>
      <c r="T22" s="13">
        <v>8742.08</v>
      </c>
    </row>
    <row r="23" spans="1:20" ht="8.25" customHeight="1" x14ac:dyDescent="0.25">
      <c r="A23" s="16" t="s">
        <v>30</v>
      </c>
      <c r="B23" s="16"/>
      <c r="C23" s="16"/>
      <c r="D23" s="16"/>
      <c r="E23" s="16"/>
      <c r="F23" s="16"/>
      <c r="G23" s="16"/>
      <c r="H23" s="16"/>
      <c r="I23" s="16"/>
      <c r="J23" s="16"/>
      <c r="K23" s="16"/>
      <c r="L23" s="16"/>
      <c r="M23" s="16"/>
      <c r="N23" s="16"/>
      <c r="O23" s="16"/>
      <c r="P23" s="16"/>
      <c r="Q23" s="16"/>
      <c r="R23" s="16"/>
      <c r="S23" s="16"/>
      <c r="T23" s="16"/>
    </row>
  </sheetData>
  <mergeCells count="3">
    <mergeCell ref="A1:Q1"/>
    <mergeCell ref="H2:J2"/>
    <mergeCell ref="B3:T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S18" sqref="S18"/>
    </sheetView>
  </sheetViews>
  <sheetFormatPr defaultColWidth="9.33203125" defaultRowHeight="13.2" x14ac:dyDescent="0.25"/>
  <cols>
    <col min="1" max="1" width="19.33203125" style="44" customWidth="1"/>
    <col min="2" max="2" width="6.33203125" style="44" customWidth="1"/>
    <col min="3" max="3" width="6.6640625" style="44" customWidth="1"/>
    <col min="4" max="5" width="6.33203125" style="44" customWidth="1"/>
    <col min="6" max="6" width="6.6640625" style="44" customWidth="1"/>
    <col min="7" max="9" width="6.33203125" style="44" customWidth="1"/>
    <col min="10" max="10" width="6.6640625" style="44" customWidth="1"/>
    <col min="11" max="12" width="6.33203125" style="44" customWidth="1"/>
    <col min="13" max="13" width="6.6640625" style="44" customWidth="1"/>
    <col min="14" max="15" width="6.33203125" style="44" customWidth="1"/>
    <col min="16" max="16" width="6.6640625" style="44" customWidth="1"/>
    <col min="17" max="19" width="6.33203125" style="44" customWidth="1"/>
    <col min="20" max="20" width="2.77734375" style="44" customWidth="1"/>
    <col min="21" max="16384" width="9.33203125" style="44"/>
  </cols>
  <sheetData>
    <row r="1" spans="1:19" x14ac:dyDescent="0.25">
      <c r="A1" s="44" t="s">
        <v>50</v>
      </c>
    </row>
    <row r="2" spans="1:19" x14ac:dyDescent="0.25">
      <c r="H2" s="44" t="s">
        <v>49</v>
      </c>
    </row>
    <row r="3" spans="1:19" ht="12.75" customHeight="1" x14ac:dyDescent="0.25">
      <c r="A3" s="61" t="s">
        <v>0</v>
      </c>
      <c r="B3" s="63" t="s">
        <v>79</v>
      </c>
      <c r="C3" s="64"/>
      <c r="D3" s="64"/>
      <c r="E3" s="64"/>
      <c r="F3" s="64"/>
      <c r="G3" s="64"/>
      <c r="H3" s="64"/>
      <c r="I3" s="64"/>
      <c r="J3" s="64"/>
      <c r="K3" s="64"/>
      <c r="L3" s="64"/>
      <c r="M3" s="64"/>
      <c r="N3" s="64"/>
      <c r="O3" s="64"/>
      <c r="P3" s="64"/>
      <c r="Q3" s="64"/>
      <c r="R3" s="64"/>
      <c r="S3" s="65"/>
    </row>
    <row r="4" spans="1:19" ht="12.75" customHeight="1" x14ac:dyDescent="0.25">
      <c r="A4" s="62"/>
      <c r="B4" s="45" t="s">
        <v>31</v>
      </c>
      <c r="C4" s="45" t="s">
        <v>32</v>
      </c>
      <c r="D4" s="45" t="s">
        <v>33</v>
      </c>
      <c r="E4" s="45" t="s">
        <v>34</v>
      </c>
      <c r="F4" s="45" t="s">
        <v>35</v>
      </c>
      <c r="G4" s="45" t="s">
        <v>36</v>
      </c>
      <c r="H4" s="45" t="s">
        <v>37</v>
      </c>
      <c r="I4" s="45" t="s">
        <v>38</v>
      </c>
      <c r="J4" s="45" t="s">
        <v>39</v>
      </c>
      <c r="K4" s="45" t="s">
        <v>40</v>
      </c>
      <c r="L4" s="45" t="s">
        <v>41</v>
      </c>
      <c r="M4" s="45" t="s">
        <v>42</v>
      </c>
      <c r="N4" s="45" t="s">
        <v>43</v>
      </c>
      <c r="O4" s="45" t="s">
        <v>44</v>
      </c>
      <c r="P4" s="45" t="s">
        <v>45</v>
      </c>
      <c r="Q4" s="45" t="s">
        <v>46</v>
      </c>
      <c r="R4" s="45" t="s">
        <v>47</v>
      </c>
      <c r="S4" s="46" t="s">
        <v>48</v>
      </c>
    </row>
    <row r="5" spans="1:19" ht="15.6" customHeight="1" x14ac:dyDescent="0.25">
      <c r="A5" s="47" t="s">
        <v>21</v>
      </c>
      <c r="B5" s="48"/>
      <c r="C5" s="48"/>
      <c r="D5" s="48"/>
      <c r="E5" s="48"/>
      <c r="F5" s="48"/>
      <c r="G5" s="48"/>
      <c r="H5" s="48"/>
      <c r="I5" s="48"/>
      <c r="J5" s="48"/>
      <c r="K5" s="48"/>
      <c r="L5" s="48"/>
      <c r="M5" s="48"/>
      <c r="N5" s="48"/>
      <c r="O5" s="48"/>
      <c r="P5" s="48"/>
      <c r="Q5" s="48"/>
      <c r="R5" s="48"/>
      <c r="S5" s="48"/>
    </row>
    <row r="6" spans="1:19" ht="12.75" customHeight="1" x14ac:dyDescent="0.25">
      <c r="A6" s="49" t="s">
        <v>22</v>
      </c>
      <c r="B6" s="50">
        <v>9425.7900000000009</v>
      </c>
      <c r="C6" s="50">
        <v>10750.49</v>
      </c>
      <c r="D6" s="50">
        <v>12055.59</v>
      </c>
      <c r="E6" s="50">
        <v>12521.41</v>
      </c>
      <c r="F6" s="50">
        <v>15012.68</v>
      </c>
      <c r="G6" s="50">
        <v>16181.36</v>
      </c>
      <c r="H6" s="50">
        <v>18200.18</v>
      </c>
      <c r="I6" s="50">
        <v>19494</v>
      </c>
      <c r="J6" s="50">
        <v>21482.18</v>
      </c>
      <c r="K6" s="50">
        <v>22273.39</v>
      </c>
      <c r="L6" s="50">
        <v>22894.59</v>
      </c>
      <c r="M6" s="50">
        <v>21785.09</v>
      </c>
      <c r="N6" s="50">
        <v>21964.19</v>
      </c>
      <c r="O6" s="50">
        <v>23396.86</v>
      </c>
      <c r="P6" s="50">
        <v>21662.89</v>
      </c>
      <c r="Q6" s="50">
        <v>24996.54</v>
      </c>
      <c r="R6" s="50">
        <v>27704.04</v>
      </c>
      <c r="S6" s="50">
        <v>25624.33</v>
      </c>
    </row>
    <row r="7" spans="1:19" ht="12.75" customHeight="1" x14ac:dyDescent="0.25">
      <c r="A7" s="49" t="s">
        <v>80</v>
      </c>
      <c r="B7" s="50">
        <v>0</v>
      </c>
      <c r="C7" s="50">
        <v>0</v>
      </c>
      <c r="D7" s="50">
        <v>0</v>
      </c>
      <c r="E7" s="50">
        <v>0</v>
      </c>
      <c r="F7" s="50">
        <v>0</v>
      </c>
      <c r="G7" s="50">
        <v>0</v>
      </c>
      <c r="H7" s="50">
        <v>0</v>
      </c>
      <c r="I7" s="50">
        <v>0</v>
      </c>
      <c r="J7" s="50">
        <v>0</v>
      </c>
      <c r="K7" s="50">
        <v>0</v>
      </c>
      <c r="L7" s="50">
        <v>0</v>
      </c>
      <c r="M7" s="50">
        <v>0</v>
      </c>
      <c r="N7" s="50">
        <v>0</v>
      </c>
      <c r="O7" s="50">
        <v>0</v>
      </c>
      <c r="P7" s="50">
        <v>3263.2</v>
      </c>
      <c r="Q7" s="50">
        <v>2943.11</v>
      </c>
      <c r="R7" s="50">
        <v>-1730.81</v>
      </c>
      <c r="S7" s="50">
        <v>67.739999999999995</v>
      </c>
    </row>
    <row r="8" spans="1:19" ht="12.75" customHeight="1" x14ac:dyDescent="0.25">
      <c r="A8" s="49" t="s">
        <v>23</v>
      </c>
      <c r="B8" s="50">
        <v>916.36</v>
      </c>
      <c r="C8" s="50">
        <v>731.22</v>
      </c>
      <c r="D8" s="50">
        <v>946.39</v>
      </c>
      <c r="E8" s="50">
        <v>896.39</v>
      </c>
      <c r="F8" s="50">
        <v>1385.09</v>
      </c>
      <c r="G8" s="50">
        <v>1083.95</v>
      </c>
      <c r="H8" s="50">
        <v>1236.24</v>
      </c>
      <c r="I8" s="50">
        <v>1110.43</v>
      </c>
      <c r="J8" s="50">
        <v>1004.95</v>
      </c>
      <c r="K8" s="50">
        <v>619.24</v>
      </c>
      <c r="L8" s="50">
        <v>959.74</v>
      </c>
      <c r="M8" s="50">
        <v>774.37</v>
      </c>
      <c r="N8" s="50">
        <v>373.28</v>
      </c>
      <c r="O8" s="50">
        <v>1185.68</v>
      </c>
      <c r="P8" s="50">
        <v>857.39</v>
      </c>
      <c r="Q8" s="50">
        <v>776.42</v>
      </c>
      <c r="R8" s="50">
        <v>725.4</v>
      </c>
      <c r="S8" s="50">
        <v>1384.92</v>
      </c>
    </row>
    <row r="9" spans="1:19" ht="12.75" customHeight="1" x14ac:dyDescent="0.25">
      <c r="A9" s="49" t="s">
        <v>24</v>
      </c>
      <c r="B9" s="50">
        <v>146.72</v>
      </c>
      <c r="C9" s="50">
        <v>182.71</v>
      </c>
      <c r="D9" s="50">
        <v>198.66</v>
      </c>
      <c r="E9" s="50">
        <v>210.12</v>
      </c>
      <c r="F9" s="50">
        <v>277.89999999999998</v>
      </c>
      <c r="G9" s="50">
        <v>319.52999999999997</v>
      </c>
      <c r="H9" s="50">
        <v>367.99</v>
      </c>
      <c r="I9" s="50">
        <v>449.94</v>
      </c>
      <c r="J9" s="50">
        <v>475.01</v>
      </c>
      <c r="K9" s="50">
        <v>549.62</v>
      </c>
      <c r="L9" s="50">
        <v>576.58000000000004</v>
      </c>
      <c r="M9" s="50">
        <v>595.32000000000005</v>
      </c>
      <c r="N9" s="50">
        <v>698.7</v>
      </c>
      <c r="O9" s="50">
        <v>753.88</v>
      </c>
      <c r="P9" s="50">
        <v>786.94</v>
      </c>
      <c r="Q9" s="50">
        <v>1012.03</v>
      </c>
      <c r="R9" s="50">
        <v>1074.3</v>
      </c>
      <c r="S9" s="50">
        <v>1221.81</v>
      </c>
    </row>
    <row r="10" spans="1:19" ht="12.75" customHeight="1" x14ac:dyDescent="0.25">
      <c r="A10" s="49" t="s">
        <v>25</v>
      </c>
      <c r="B10" s="50">
        <v>102.02</v>
      </c>
      <c r="C10" s="50">
        <v>115.62</v>
      </c>
      <c r="D10" s="50">
        <v>130.63</v>
      </c>
      <c r="E10" s="50">
        <v>124.67</v>
      </c>
      <c r="F10" s="50">
        <v>142.08000000000001</v>
      </c>
      <c r="G10" s="50">
        <v>154.86000000000001</v>
      </c>
      <c r="H10" s="50">
        <v>164.01</v>
      </c>
      <c r="I10" s="50">
        <v>170.07</v>
      </c>
      <c r="J10" s="50">
        <v>181.6</v>
      </c>
      <c r="K10" s="50">
        <v>202.16</v>
      </c>
      <c r="L10" s="50">
        <v>214.17</v>
      </c>
      <c r="M10" s="50">
        <v>214.67</v>
      </c>
      <c r="N10" s="50">
        <v>216.38</v>
      </c>
      <c r="O10" s="50">
        <v>205.57</v>
      </c>
      <c r="P10" s="50">
        <v>214.53</v>
      </c>
      <c r="Q10" s="50">
        <v>237.37</v>
      </c>
      <c r="R10" s="50">
        <v>245.81</v>
      </c>
      <c r="S10" s="50">
        <v>232.19</v>
      </c>
    </row>
    <row r="11" spans="1:19" ht="12.75" customHeight="1" x14ac:dyDescent="0.25">
      <c r="A11" s="49" t="s">
        <v>26</v>
      </c>
      <c r="B11" s="50">
        <v>10195.43</v>
      </c>
      <c r="C11" s="50">
        <v>11299</v>
      </c>
      <c r="D11" s="50">
        <v>12803.32</v>
      </c>
      <c r="E11" s="50">
        <v>13207.68</v>
      </c>
      <c r="F11" s="50">
        <v>16119.87</v>
      </c>
      <c r="G11" s="50">
        <v>16945.78</v>
      </c>
      <c r="H11" s="50">
        <v>19068.43</v>
      </c>
      <c r="I11" s="50">
        <v>20154.490000000002</v>
      </c>
      <c r="J11" s="50">
        <v>22012.12</v>
      </c>
      <c r="K11" s="50">
        <v>22343.01</v>
      </c>
      <c r="L11" s="50">
        <v>23277.75</v>
      </c>
      <c r="M11" s="50">
        <v>21964.14</v>
      </c>
      <c r="N11" s="50">
        <v>23396.86</v>
      </c>
      <c r="O11" s="50">
        <v>21662.89</v>
      </c>
      <c r="P11" s="50">
        <v>24996.54</v>
      </c>
      <c r="Q11" s="50">
        <v>27704.04</v>
      </c>
      <c r="R11" s="50">
        <v>25624.23</v>
      </c>
      <c r="S11" s="50">
        <v>25955.18</v>
      </c>
    </row>
    <row r="12" spans="1:19" ht="12.75" customHeight="1" x14ac:dyDescent="0.25">
      <c r="A12" s="51" t="s">
        <v>27</v>
      </c>
      <c r="B12" s="52"/>
      <c r="C12" s="52"/>
      <c r="D12" s="52"/>
      <c r="E12" s="52"/>
      <c r="F12" s="52"/>
      <c r="G12" s="52"/>
      <c r="H12" s="52"/>
      <c r="I12" s="52"/>
      <c r="J12" s="52"/>
      <c r="K12" s="52"/>
      <c r="L12" s="52"/>
      <c r="M12" s="52"/>
      <c r="N12" s="52"/>
      <c r="O12" s="52"/>
      <c r="P12" s="52"/>
      <c r="Q12" s="52"/>
      <c r="R12" s="52"/>
      <c r="S12" s="52"/>
    </row>
    <row r="13" spans="1:19" ht="12.75" customHeight="1" x14ac:dyDescent="0.25">
      <c r="A13" s="49" t="s">
        <v>22</v>
      </c>
      <c r="B13" s="50">
        <v>1.35</v>
      </c>
      <c r="C13" s="50">
        <v>1.2</v>
      </c>
      <c r="D13" s="50">
        <v>1.23</v>
      </c>
      <c r="E13" s="50">
        <v>1.1200000000000001</v>
      </c>
      <c r="F13" s="50">
        <v>1.05</v>
      </c>
      <c r="G13" s="50">
        <v>0.93</v>
      </c>
      <c r="H13" s="50">
        <v>0.81</v>
      </c>
      <c r="I13" s="50">
        <v>0.69</v>
      </c>
      <c r="J13" s="50">
        <v>0.56999999999999995</v>
      </c>
      <c r="K13" s="50">
        <v>0.44</v>
      </c>
      <c r="L13" s="50">
        <v>0.31</v>
      </c>
      <c r="M13" s="50">
        <v>0.18</v>
      </c>
      <c r="N13" s="50">
        <v>0.05</v>
      </c>
      <c r="O13" s="50">
        <v>0</v>
      </c>
      <c r="P13" s="50">
        <v>0</v>
      </c>
      <c r="Q13" s="50">
        <v>0</v>
      </c>
      <c r="R13" s="50">
        <v>0</v>
      </c>
      <c r="S13" s="50">
        <v>0</v>
      </c>
    </row>
    <row r="14" spans="1:19" ht="12.75" customHeight="1" x14ac:dyDescent="0.25">
      <c r="A14" s="49" t="s">
        <v>23</v>
      </c>
      <c r="B14" s="50">
        <v>0</v>
      </c>
      <c r="C14" s="53" t="s">
        <v>28</v>
      </c>
      <c r="D14" s="53" t="s">
        <v>28</v>
      </c>
      <c r="E14" s="53" t="s">
        <v>28</v>
      </c>
      <c r="F14" s="53" t="s">
        <v>28</v>
      </c>
      <c r="G14" s="53" t="s">
        <v>28</v>
      </c>
      <c r="H14" s="53" t="s">
        <v>28</v>
      </c>
      <c r="I14" s="50">
        <v>0</v>
      </c>
      <c r="J14" s="50">
        <v>0</v>
      </c>
      <c r="K14" s="50">
        <v>0</v>
      </c>
      <c r="L14" s="50">
        <v>0</v>
      </c>
      <c r="M14" s="50">
        <v>0</v>
      </c>
      <c r="N14" s="50">
        <v>0</v>
      </c>
      <c r="O14" s="50">
        <v>0</v>
      </c>
      <c r="P14" s="50">
        <v>0</v>
      </c>
      <c r="Q14" s="50">
        <v>0</v>
      </c>
      <c r="R14" s="50">
        <v>0</v>
      </c>
      <c r="S14" s="50">
        <v>0</v>
      </c>
    </row>
    <row r="15" spans="1:19" ht="12.75" customHeight="1" x14ac:dyDescent="0.25">
      <c r="A15" s="49" t="s">
        <v>24</v>
      </c>
      <c r="B15" s="50">
        <v>0.1</v>
      </c>
      <c r="C15" s="50">
        <v>0.11</v>
      </c>
      <c r="D15" s="50">
        <v>0.11</v>
      </c>
      <c r="E15" s="50">
        <v>0.12</v>
      </c>
      <c r="F15" s="50">
        <v>0.12</v>
      </c>
      <c r="G15" s="50">
        <v>0.12</v>
      </c>
      <c r="H15" s="50">
        <v>0.12</v>
      </c>
      <c r="I15" s="50">
        <v>0.12</v>
      </c>
      <c r="J15" s="50">
        <v>0.13</v>
      </c>
      <c r="K15" s="50">
        <v>0.13</v>
      </c>
      <c r="L15" s="50">
        <v>0.13</v>
      </c>
      <c r="M15" s="50">
        <v>0.13</v>
      </c>
      <c r="N15" s="50">
        <v>0.05</v>
      </c>
      <c r="O15" s="50">
        <v>0</v>
      </c>
      <c r="P15" s="50">
        <v>0</v>
      </c>
      <c r="Q15" s="50">
        <v>0</v>
      </c>
      <c r="R15" s="50">
        <v>0</v>
      </c>
      <c r="S15" s="50">
        <v>0</v>
      </c>
    </row>
    <row r="16" spans="1:19" ht="12.75" customHeight="1" x14ac:dyDescent="0.25">
      <c r="A16" s="49" t="s">
        <v>25</v>
      </c>
      <c r="B16" s="50">
        <v>0.03</v>
      </c>
      <c r="C16" s="50">
        <v>0.03</v>
      </c>
      <c r="D16" s="50">
        <v>0.03</v>
      </c>
      <c r="E16" s="50">
        <v>0.03</v>
      </c>
      <c r="F16" s="50">
        <v>0.02</v>
      </c>
      <c r="G16" s="50">
        <v>0.04</v>
      </c>
      <c r="H16" s="50">
        <v>0.02</v>
      </c>
      <c r="I16" s="50">
        <v>0.01</v>
      </c>
      <c r="J16" s="50">
        <v>0.01</v>
      </c>
      <c r="K16" s="50">
        <v>0.01</v>
      </c>
      <c r="L16" s="50">
        <v>0.01</v>
      </c>
      <c r="M16" s="50">
        <v>0.01</v>
      </c>
      <c r="N16" s="50">
        <v>0.01</v>
      </c>
      <c r="O16" s="50">
        <v>0</v>
      </c>
      <c r="P16" s="50">
        <v>0</v>
      </c>
      <c r="Q16" s="50">
        <v>0</v>
      </c>
      <c r="R16" s="50">
        <v>0</v>
      </c>
      <c r="S16" s="50">
        <v>0</v>
      </c>
    </row>
    <row r="17" spans="1:20" ht="12.75" customHeight="1" x14ac:dyDescent="0.25">
      <c r="A17" s="49" t="s">
        <v>26</v>
      </c>
      <c r="B17" s="50">
        <v>1.25</v>
      </c>
      <c r="C17" s="50">
        <v>1.0900000000000001</v>
      </c>
      <c r="D17" s="50">
        <v>1.1200000000000001</v>
      </c>
      <c r="E17" s="50">
        <v>1</v>
      </c>
      <c r="F17" s="50">
        <v>0.93</v>
      </c>
      <c r="G17" s="50">
        <v>0.81</v>
      </c>
      <c r="H17" s="50">
        <v>0.69</v>
      </c>
      <c r="I17" s="50">
        <v>0.56999999999999995</v>
      </c>
      <c r="J17" s="50">
        <v>0.44</v>
      </c>
      <c r="K17" s="50">
        <v>0.31</v>
      </c>
      <c r="L17" s="50">
        <v>0.18</v>
      </c>
      <c r="M17" s="50">
        <v>0.05</v>
      </c>
      <c r="N17" s="50">
        <v>0</v>
      </c>
      <c r="O17" s="50">
        <v>0</v>
      </c>
      <c r="P17" s="50">
        <v>0</v>
      </c>
      <c r="Q17" s="50">
        <v>0</v>
      </c>
      <c r="R17" s="50">
        <v>0</v>
      </c>
      <c r="S17" s="54">
        <v>0</v>
      </c>
    </row>
    <row r="18" spans="1:20" ht="12.75" customHeight="1" x14ac:dyDescent="0.25">
      <c r="A18" s="51" t="s">
        <v>29</v>
      </c>
      <c r="B18" s="52"/>
      <c r="C18" s="52"/>
      <c r="D18" s="52"/>
      <c r="E18" s="52"/>
      <c r="F18" s="52"/>
      <c r="G18" s="52"/>
      <c r="H18" s="52"/>
      <c r="I18" s="52"/>
      <c r="J18" s="52"/>
      <c r="K18" s="52"/>
      <c r="L18" s="52"/>
      <c r="M18" s="52"/>
      <c r="N18" s="52"/>
      <c r="O18" s="52"/>
      <c r="P18" s="52"/>
      <c r="Q18" s="52"/>
      <c r="R18" s="52"/>
      <c r="S18" s="52"/>
    </row>
    <row r="19" spans="1:20" ht="12.75" customHeight="1" x14ac:dyDescent="0.25">
      <c r="A19" s="49" t="s">
        <v>22</v>
      </c>
      <c r="B19" s="50">
        <v>9427.14</v>
      </c>
      <c r="C19" s="50">
        <v>10751.69</v>
      </c>
      <c r="D19" s="50">
        <v>12056.82</v>
      </c>
      <c r="E19" s="50">
        <v>12522.53</v>
      </c>
      <c r="F19" s="50">
        <v>15013.73</v>
      </c>
      <c r="G19" s="50">
        <v>16182.29</v>
      </c>
      <c r="H19" s="50">
        <v>18200.990000000002</v>
      </c>
      <c r="I19" s="50">
        <v>19494.689999999999</v>
      </c>
      <c r="J19" s="50">
        <v>21482.75</v>
      </c>
      <c r="K19" s="50">
        <v>22273.83</v>
      </c>
      <c r="L19" s="50">
        <v>22894.9</v>
      </c>
      <c r="M19" s="50">
        <v>21785.27</v>
      </c>
      <c r="N19" s="50">
        <v>23722.33</v>
      </c>
      <c r="O19" s="50">
        <v>21231.09</v>
      </c>
      <c r="P19" s="50">
        <v>21662.89</v>
      </c>
      <c r="Q19" s="50">
        <v>24996.54</v>
      </c>
      <c r="R19" s="50">
        <v>27704.04</v>
      </c>
      <c r="S19" s="50">
        <v>25624.33</v>
      </c>
    </row>
    <row r="20" spans="1:20" ht="12.75" customHeight="1" x14ac:dyDescent="0.25">
      <c r="A20" s="49" t="s">
        <v>80</v>
      </c>
      <c r="B20" s="50">
        <v>0</v>
      </c>
      <c r="C20" s="50">
        <v>0</v>
      </c>
      <c r="D20" s="50">
        <v>0</v>
      </c>
      <c r="E20" s="50">
        <v>0</v>
      </c>
      <c r="F20" s="50">
        <v>0</v>
      </c>
      <c r="G20" s="50">
        <v>0</v>
      </c>
      <c r="H20" s="50">
        <v>0</v>
      </c>
      <c r="I20" s="50">
        <v>0</v>
      </c>
      <c r="J20" s="50">
        <v>0</v>
      </c>
      <c r="K20" s="50">
        <v>0</v>
      </c>
      <c r="L20" s="50">
        <v>0</v>
      </c>
      <c r="M20" s="50">
        <v>0</v>
      </c>
      <c r="N20" s="52"/>
      <c r="O20" s="52"/>
      <c r="P20" s="50">
        <v>3263.2</v>
      </c>
      <c r="Q20" s="50">
        <v>2943.11</v>
      </c>
      <c r="R20" s="50">
        <v>-1730.81</v>
      </c>
      <c r="S20" s="50">
        <v>67.739999999999995</v>
      </c>
    </row>
    <row r="21" spans="1:20" ht="12.75" customHeight="1" x14ac:dyDescent="0.25">
      <c r="A21" s="49" t="s">
        <v>23</v>
      </c>
      <c r="B21" s="50">
        <v>916.36</v>
      </c>
      <c r="C21" s="50">
        <v>731.22</v>
      </c>
      <c r="D21" s="50">
        <v>946.39</v>
      </c>
      <c r="E21" s="50">
        <v>896.39</v>
      </c>
      <c r="F21" s="50">
        <v>1385.09</v>
      </c>
      <c r="G21" s="50">
        <v>1083.95</v>
      </c>
      <c r="H21" s="50">
        <v>1236.24</v>
      </c>
      <c r="I21" s="50">
        <v>1110.43</v>
      </c>
      <c r="J21" s="50">
        <v>1004.95</v>
      </c>
      <c r="K21" s="50">
        <v>619.24</v>
      </c>
      <c r="L21" s="50">
        <v>959.74</v>
      </c>
      <c r="M21" s="50">
        <v>774.37</v>
      </c>
      <c r="N21" s="50">
        <v>373.28</v>
      </c>
      <c r="O21" s="50">
        <v>1185.68</v>
      </c>
      <c r="P21" s="50">
        <v>857.39</v>
      </c>
      <c r="Q21" s="50">
        <v>776.42</v>
      </c>
      <c r="R21" s="50">
        <v>725.4</v>
      </c>
      <c r="S21" s="50">
        <v>1384.92</v>
      </c>
    </row>
    <row r="22" spans="1:20" ht="9.9" customHeight="1" x14ac:dyDescent="0.25">
      <c r="A22" s="49" t="s">
        <v>24</v>
      </c>
      <c r="B22" s="50">
        <v>146.82</v>
      </c>
      <c r="C22" s="50">
        <v>182.82</v>
      </c>
      <c r="D22" s="50">
        <v>198.77</v>
      </c>
      <c r="E22" s="50">
        <v>210.24</v>
      </c>
      <c r="F22" s="50">
        <v>278.02</v>
      </c>
      <c r="G22" s="50">
        <v>319.64999999999998</v>
      </c>
      <c r="H22" s="50">
        <v>368.11</v>
      </c>
      <c r="I22" s="50">
        <v>450.06</v>
      </c>
      <c r="J22" s="50">
        <v>475.14</v>
      </c>
      <c r="K22" s="50">
        <v>549.75</v>
      </c>
      <c r="L22" s="50">
        <v>576.71</v>
      </c>
      <c r="M22" s="50">
        <v>595.45000000000005</v>
      </c>
      <c r="N22" s="50">
        <v>698.75</v>
      </c>
      <c r="O22" s="50">
        <v>753.88</v>
      </c>
      <c r="P22" s="50">
        <v>786.94</v>
      </c>
      <c r="Q22" s="50">
        <v>1012.03</v>
      </c>
      <c r="R22" s="50">
        <v>1074.3</v>
      </c>
      <c r="S22" s="50">
        <v>1121.81</v>
      </c>
    </row>
    <row r="23" spans="1:20" ht="8.25" customHeight="1" x14ac:dyDescent="0.25">
      <c r="A23" s="49" t="s">
        <v>25</v>
      </c>
      <c r="B23" s="50">
        <v>102.05</v>
      </c>
      <c r="C23" s="50">
        <v>115.65</v>
      </c>
      <c r="D23" s="50">
        <v>131.66</v>
      </c>
      <c r="E23" s="50">
        <v>124.7</v>
      </c>
      <c r="F23" s="50">
        <v>142.1</v>
      </c>
      <c r="G23" s="50">
        <v>154.9</v>
      </c>
      <c r="H23" s="50">
        <v>164.03</v>
      </c>
      <c r="I23" s="50">
        <v>170.08</v>
      </c>
      <c r="J23" s="50">
        <v>181.61</v>
      </c>
      <c r="K23" s="50">
        <v>202.17</v>
      </c>
      <c r="L23" s="50">
        <v>214.18</v>
      </c>
      <c r="M23" s="50">
        <v>214.68</v>
      </c>
      <c r="N23" s="50">
        <v>216.39</v>
      </c>
      <c r="O23" s="50">
        <v>205.57</v>
      </c>
      <c r="P23" s="50">
        <v>214.53</v>
      </c>
      <c r="Q23" s="50">
        <v>237.37</v>
      </c>
      <c r="R23" s="50">
        <v>245.81</v>
      </c>
      <c r="S23" s="50">
        <v>232.19</v>
      </c>
    </row>
    <row r="24" spans="1:20" ht="8.25" customHeight="1" x14ac:dyDescent="0.25">
      <c r="A24" s="55" t="s">
        <v>26</v>
      </c>
      <c r="B24" s="56">
        <v>10196.68</v>
      </c>
      <c r="C24" s="56">
        <v>11300.09</v>
      </c>
      <c r="D24" s="56">
        <v>12804.44</v>
      </c>
      <c r="E24" s="56">
        <v>13208.68</v>
      </c>
      <c r="F24" s="56">
        <v>16120.8</v>
      </c>
      <c r="G24" s="56">
        <v>16946.59</v>
      </c>
      <c r="H24" s="56">
        <v>19069.12</v>
      </c>
      <c r="I24" s="56">
        <v>20155.060000000001</v>
      </c>
      <c r="J24" s="56">
        <v>22012.560000000001</v>
      </c>
      <c r="K24" s="56">
        <v>22343.32</v>
      </c>
      <c r="L24" s="56">
        <v>23277.93</v>
      </c>
      <c r="M24" s="56">
        <v>21964.19</v>
      </c>
      <c r="N24" s="56">
        <v>23396.86</v>
      </c>
      <c r="O24" s="56">
        <v>21662.89</v>
      </c>
      <c r="P24" s="56">
        <v>24996.54</v>
      </c>
      <c r="Q24" s="56">
        <v>27704.04</v>
      </c>
      <c r="R24" s="56">
        <v>25624.33</v>
      </c>
      <c r="S24" s="56">
        <v>25955.18</v>
      </c>
    </row>
    <row r="25" spans="1:20" ht="16.5" customHeight="1" x14ac:dyDescent="0.25">
      <c r="A25" s="66" t="s">
        <v>81</v>
      </c>
      <c r="B25" s="66"/>
      <c r="C25" s="66"/>
      <c r="D25" s="66"/>
      <c r="E25" s="66"/>
      <c r="F25" s="66"/>
      <c r="G25" s="66"/>
      <c r="H25" s="66"/>
      <c r="I25" s="66"/>
      <c r="J25" s="66"/>
      <c r="K25" s="66"/>
      <c r="L25" s="66"/>
      <c r="M25" s="66"/>
      <c r="N25" s="66"/>
      <c r="O25" s="66"/>
      <c r="P25" s="66"/>
      <c r="Q25" s="66"/>
      <c r="R25" s="66"/>
      <c r="S25" s="66"/>
      <c r="T25" s="66"/>
    </row>
  </sheetData>
  <mergeCells count="3">
    <mergeCell ref="A3:A4"/>
    <mergeCell ref="B3:S3"/>
    <mergeCell ref="A25:T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tabSelected="1" topLeftCell="A3" zoomScaleNormal="100" zoomScaleSheetLayoutView="118" workbookViewId="0">
      <pane xSplit="1" ySplit="3" topLeftCell="B6" activePane="bottomRight" state="frozen"/>
      <selection activeCell="A3" sqref="A3"/>
      <selection pane="topRight" activeCell="D3" sqref="D3"/>
      <selection pane="bottomLeft" activeCell="A4" sqref="A4"/>
      <selection pane="bottomRight" activeCell="C4" sqref="C4:N4"/>
    </sheetView>
  </sheetViews>
  <sheetFormatPr defaultColWidth="10.109375" defaultRowHeight="9.6" x14ac:dyDescent="0.2"/>
  <cols>
    <col min="1" max="1" width="6.109375" style="27" customWidth="1"/>
    <col min="2" max="2" width="28.44140625" style="27" bestFit="1" customWidth="1"/>
    <col min="3" max="4" width="10.109375" style="27" customWidth="1"/>
    <col min="5" max="13" width="11.77734375" style="27" bestFit="1" customWidth="1"/>
    <col min="14" max="15" width="10.109375" style="27"/>
    <col min="16" max="16" width="11.77734375" style="27" bestFit="1" customWidth="1"/>
    <col min="17" max="255" width="10.109375" style="27"/>
    <col min="256" max="256" width="6.109375" style="27" customWidth="1"/>
    <col min="257" max="257" width="28.44140625" style="27" bestFit="1" customWidth="1"/>
    <col min="258" max="259" width="10.109375" style="27"/>
    <col min="260" max="269" width="11.77734375" style="27" bestFit="1" customWidth="1"/>
    <col min="270" max="271" width="10.109375" style="27"/>
    <col min="272" max="272" width="11.77734375" style="27" bestFit="1" customWidth="1"/>
    <col min="273" max="511" width="10.109375" style="27"/>
    <col min="512" max="512" width="6.109375" style="27" customWidth="1"/>
    <col min="513" max="513" width="28.44140625" style="27" bestFit="1" customWidth="1"/>
    <col min="514" max="515" width="10.109375" style="27"/>
    <col min="516" max="525" width="11.77734375" style="27" bestFit="1" customWidth="1"/>
    <col min="526" max="527" width="10.109375" style="27"/>
    <col min="528" max="528" width="11.77734375" style="27" bestFit="1" customWidth="1"/>
    <col min="529" max="767" width="10.109375" style="27"/>
    <col min="768" max="768" width="6.109375" style="27" customWidth="1"/>
    <col min="769" max="769" width="28.44140625" style="27" bestFit="1" customWidth="1"/>
    <col min="770" max="771" width="10.109375" style="27"/>
    <col min="772" max="781" width="11.77734375" style="27" bestFit="1" customWidth="1"/>
    <col min="782" max="783" width="10.109375" style="27"/>
    <col min="784" max="784" width="11.77734375" style="27" bestFit="1" customWidth="1"/>
    <col min="785" max="1023" width="10.109375" style="27"/>
    <col min="1024" max="1024" width="6.109375" style="27" customWidth="1"/>
    <col min="1025" max="1025" width="28.44140625" style="27" bestFit="1" customWidth="1"/>
    <col min="1026" max="1027" width="10.109375" style="27"/>
    <col min="1028" max="1037" width="11.77734375" style="27" bestFit="1" customWidth="1"/>
    <col min="1038" max="1039" width="10.109375" style="27"/>
    <col min="1040" max="1040" width="11.77734375" style="27" bestFit="1" customWidth="1"/>
    <col min="1041" max="1279" width="10.109375" style="27"/>
    <col min="1280" max="1280" width="6.109375" style="27" customWidth="1"/>
    <col min="1281" max="1281" width="28.44140625" style="27" bestFit="1" customWidth="1"/>
    <col min="1282" max="1283" width="10.109375" style="27"/>
    <col min="1284" max="1293" width="11.77734375" style="27" bestFit="1" customWidth="1"/>
    <col min="1294" max="1295" width="10.109375" style="27"/>
    <col min="1296" max="1296" width="11.77734375" style="27" bestFit="1" customWidth="1"/>
    <col min="1297" max="1535" width="10.109375" style="27"/>
    <col min="1536" max="1536" width="6.109375" style="27" customWidth="1"/>
    <col min="1537" max="1537" width="28.44140625" style="27" bestFit="1" customWidth="1"/>
    <col min="1538" max="1539" width="10.109375" style="27"/>
    <col min="1540" max="1549" width="11.77734375" style="27" bestFit="1" customWidth="1"/>
    <col min="1550" max="1551" width="10.109375" style="27"/>
    <col min="1552" max="1552" width="11.77734375" style="27" bestFit="1" customWidth="1"/>
    <col min="1553" max="1791" width="10.109375" style="27"/>
    <col min="1792" max="1792" width="6.109375" style="27" customWidth="1"/>
    <col min="1793" max="1793" width="28.44140625" style="27" bestFit="1" customWidth="1"/>
    <col min="1794" max="1795" width="10.109375" style="27"/>
    <col min="1796" max="1805" width="11.77734375" style="27" bestFit="1" customWidth="1"/>
    <col min="1806" max="1807" width="10.109375" style="27"/>
    <col min="1808" max="1808" width="11.77734375" style="27" bestFit="1" customWidth="1"/>
    <col min="1809" max="2047" width="10.109375" style="27"/>
    <col min="2048" max="2048" width="6.109375" style="27" customWidth="1"/>
    <col min="2049" max="2049" width="28.44140625" style="27" bestFit="1" customWidth="1"/>
    <col min="2050" max="2051" width="10.109375" style="27"/>
    <col min="2052" max="2061" width="11.77734375" style="27" bestFit="1" customWidth="1"/>
    <col min="2062" max="2063" width="10.109375" style="27"/>
    <col min="2064" max="2064" width="11.77734375" style="27" bestFit="1" customWidth="1"/>
    <col min="2065" max="2303" width="10.109375" style="27"/>
    <col min="2304" max="2304" width="6.109375" style="27" customWidth="1"/>
    <col min="2305" max="2305" width="28.44140625" style="27" bestFit="1" customWidth="1"/>
    <col min="2306" max="2307" width="10.109375" style="27"/>
    <col min="2308" max="2317" width="11.77734375" style="27" bestFit="1" customWidth="1"/>
    <col min="2318" max="2319" width="10.109375" style="27"/>
    <col min="2320" max="2320" width="11.77734375" style="27" bestFit="1" customWidth="1"/>
    <col min="2321" max="2559" width="10.109375" style="27"/>
    <col min="2560" max="2560" width="6.109375" style="27" customWidth="1"/>
    <col min="2561" max="2561" width="28.44140625" style="27" bestFit="1" customWidth="1"/>
    <col min="2562" max="2563" width="10.109375" style="27"/>
    <col min="2564" max="2573" width="11.77734375" style="27" bestFit="1" customWidth="1"/>
    <col min="2574" max="2575" width="10.109375" style="27"/>
    <col min="2576" max="2576" width="11.77734375" style="27" bestFit="1" customWidth="1"/>
    <col min="2577" max="2815" width="10.109375" style="27"/>
    <col min="2816" max="2816" width="6.109375" style="27" customWidth="1"/>
    <col min="2817" max="2817" width="28.44140625" style="27" bestFit="1" customWidth="1"/>
    <col min="2818" max="2819" width="10.109375" style="27"/>
    <col min="2820" max="2829" width="11.77734375" style="27" bestFit="1" customWidth="1"/>
    <col min="2830" max="2831" width="10.109375" style="27"/>
    <col min="2832" max="2832" width="11.77734375" style="27" bestFit="1" customWidth="1"/>
    <col min="2833" max="3071" width="10.109375" style="27"/>
    <col min="3072" max="3072" width="6.109375" style="27" customWidth="1"/>
    <col min="3073" max="3073" width="28.44140625" style="27" bestFit="1" customWidth="1"/>
    <col min="3074" max="3075" width="10.109375" style="27"/>
    <col min="3076" max="3085" width="11.77734375" style="27" bestFit="1" customWidth="1"/>
    <col min="3086" max="3087" width="10.109375" style="27"/>
    <col min="3088" max="3088" width="11.77734375" style="27" bestFit="1" customWidth="1"/>
    <col min="3089" max="3327" width="10.109375" style="27"/>
    <col min="3328" max="3328" width="6.109375" style="27" customWidth="1"/>
    <col min="3329" max="3329" width="28.44140625" style="27" bestFit="1" customWidth="1"/>
    <col min="3330" max="3331" width="10.109375" style="27"/>
    <col min="3332" max="3341" width="11.77734375" style="27" bestFit="1" customWidth="1"/>
    <col min="3342" max="3343" width="10.109375" style="27"/>
    <col min="3344" max="3344" width="11.77734375" style="27" bestFit="1" customWidth="1"/>
    <col min="3345" max="3583" width="10.109375" style="27"/>
    <col min="3584" max="3584" width="6.109375" style="27" customWidth="1"/>
    <col min="3585" max="3585" width="28.44140625" style="27" bestFit="1" customWidth="1"/>
    <col min="3586" max="3587" width="10.109375" style="27"/>
    <col min="3588" max="3597" width="11.77734375" style="27" bestFit="1" customWidth="1"/>
    <col min="3598" max="3599" width="10.109375" style="27"/>
    <col min="3600" max="3600" width="11.77734375" style="27" bestFit="1" customWidth="1"/>
    <col min="3601" max="3839" width="10.109375" style="27"/>
    <col min="3840" max="3840" width="6.109375" style="27" customWidth="1"/>
    <col min="3841" max="3841" width="28.44140625" style="27" bestFit="1" customWidth="1"/>
    <col min="3842" max="3843" width="10.109375" style="27"/>
    <col min="3844" max="3853" width="11.77734375" style="27" bestFit="1" customWidth="1"/>
    <col min="3854" max="3855" width="10.109375" style="27"/>
    <col min="3856" max="3856" width="11.77734375" style="27" bestFit="1" customWidth="1"/>
    <col min="3857" max="4095" width="10.109375" style="27"/>
    <col min="4096" max="4096" width="6.109375" style="27" customWidth="1"/>
    <col min="4097" max="4097" width="28.44140625" style="27" bestFit="1" customWidth="1"/>
    <col min="4098" max="4099" width="10.109375" style="27"/>
    <col min="4100" max="4109" width="11.77734375" style="27" bestFit="1" customWidth="1"/>
    <col min="4110" max="4111" width="10.109375" style="27"/>
    <col min="4112" max="4112" width="11.77734375" style="27" bestFit="1" customWidth="1"/>
    <col min="4113" max="4351" width="10.109375" style="27"/>
    <col min="4352" max="4352" width="6.109375" style="27" customWidth="1"/>
    <col min="4353" max="4353" width="28.44140625" style="27" bestFit="1" customWidth="1"/>
    <col min="4354" max="4355" width="10.109375" style="27"/>
    <col min="4356" max="4365" width="11.77734375" style="27" bestFit="1" customWidth="1"/>
    <col min="4366" max="4367" width="10.109375" style="27"/>
    <col min="4368" max="4368" width="11.77734375" style="27" bestFit="1" customWidth="1"/>
    <col min="4369" max="4607" width="10.109375" style="27"/>
    <col min="4608" max="4608" width="6.109375" style="27" customWidth="1"/>
    <col min="4609" max="4609" width="28.44140625" style="27" bestFit="1" customWidth="1"/>
    <col min="4610" max="4611" width="10.109375" style="27"/>
    <col min="4612" max="4621" width="11.77734375" style="27" bestFit="1" customWidth="1"/>
    <col min="4622" max="4623" width="10.109375" style="27"/>
    <col min="4624" max="4624" width="11.77734375" style="27" bestFit="1" customWidth="1"/>
    <col min="4625" max="4863" width="10.109375" style="27"/>
    <col min="4864" max="4864" width="6.109375" style="27" customWidth="1"/>
    <col min="4865" max="4865" width="28.44140625" style="27" bestFit="1" customWidth="1"/>
    <col min="4866" max="4867" width="10.109375" style="27"/>
    <col min="4868" max="4877" width="11.77734375" style="27" bestFit="1" customWidth="1"/>
    <col min="4878" max="4879" width="10.109375" style="27"/>
    <col min="4880" max="4880" width="11.77734375" style="27" bestFit="1" customWidth="1"/>
    <col min="4881" max="5119" width="10.109375" style="27"/>
    <col min="5120" max="5120" width="6.109375" style="27" customWidth="1"/>
    <col min="5121" max="5121" width="28.44140625" style="27" bestFit="1" customWidth="1"/>
    <col min="5122" max="5123" width="10.109375" style="27"/>
    <col min="5124" max="5133" width="11.77734375" style="27" bestFit="1" customWidth="1"/>
    <col min="5134" max="5135" width="10.109375" style="27"/>
    <col min="5136" max="5136" width="11.77734375" style="27" bestFit="1" customWidth="1"/>
    <col min="5137" max="5375" width="10.109375" style="27"/>
    <col min="5376" max="5376" width="6.109375" style="27" customWidth="1"/>
    <col min="5377" max="5377" width="28.44140625" style="27" bestFit="1" customWidth="1"/>
    <col min="5378" max="5379" width="10.109375" style="27"/>
    <col min="5380" max="5389" width="11.77734375" style="27" bestFit="1" customWidth="1"/>
    <col min="5390" max="5391" width="10.109375" style="27"/>
    <col min="5392" max="5392" width="11.77734375" style="27" bestFit="1" customWidth="1"/>
    <col min="5393" max="5631" width="10.109375" style="27"/>
    <col min="5632" max="5632" width="6.109375" style="27" customWidth="1"/>
    <col min="5633" max="5633" width="28.44140625" style="27" bestFit="1" customWidth="1"/>
    <col min="5634" max="5635" width="10.109375" style="27"/>
    <col min="5636" max="5645" width="11.77734375" style="27" bestFit="1" customWidth="1"/>
    <col min="5646" max="5647" width="10.109375" style="27"/>
    <col min="5648" max="5648" width="11.77734375" style="27" bestFit="1" customWidth="1"/>
    <col min="5649" max="5887" width="10.109375" style="27"/>
    <col min="5888" max="5888" width="6.109375" style="27" customWidth="1"/>
    <col min="5889" max="5889" width="28.44140625" style="27" bestFit="1" customWidth="1"/>
    <col min="5890" max="5891" width="10.109375" style="27"/>
    <col min="5892" max="5901" width="11.77734375" style="27" bestFit="1" customWidth="1"/>
    <col min="5902" max="5903" width="10.109375" style="27"/>
    <col min="5904" max="5904" width="11.77734375" style="27" bestFit="1" customWidth="1"/>
    <col min="5905" max="6143" width="10.109375" style="27"/>
    <col min="6144" max="6144" width="6.109375" style="27" customWidth="1"/>
    <col min="6145" max="6145" width="28.44140625" style="27" bestFit="1" customWidth="1"/>
    <col min="6146" max="6147" width="10.109375" style="27"/>
    <col min="6148" max="6157" width="11.77734375" style="27" bestFit="1" customWidth="1"/>
    <col min="6158" max="6159" width="10.109375" style="27"/>
    <col min="6160" max="6160" width="11.77734375" style="27" bestFit="1" customWidth="1"/>
    <col min="6161" max="6399" width="10.109375" style="27"/>
    <col min="6400" max="6400" width="6.109375" style="27" customWidth="1"/>
    <col min="6401" max="6401" width="28.44140625" style="27" bestFit="1" customWidth="1"/>
    <col min="6402" max="6403" width="10.109375" style="27"/>
    <col min="6404" max="6413" width="11.77734375" style="27" bestFit="1" customWidth="1"/>
    <col min="6414" max="6415" width="10.109375" style="27"/>
    <col min="6416" max="6416" width="11.77734375" style="27" bestFit="1" customWidth="1"/>
    <col min="6417" max="6655" width="10.109375" style="27"/>
    <col min="6656" max="6656" width="6.109375" style="27" customWidth="1"/>
    <col min="6657" max="6657" width="28.44140625" style="27" bestFit="1" customWidth="1"/>
    <col min="6658" max="6659" width="10.109375" style="27"/>
    <col min="6660" max="6669" width="11.77734375" style="27" bestFit="1" customWidth="1"/>
    <col min="6670" max="6671" width="10.109375" style="27"/>
    <col min="6672" max="6672" width="11.77734375" style="27" bestFit="1" customWidth="1"/>
    <col min="6673" max="6911" width="10.109375" style="27"/>
    <col min="6912" max="6912" width="6.109375" style="27" customWidth="1"/>
    <col min="6913" max="6913" width="28.44140625" style="27" bestFit="1" customWidth="1"/>
    <col min="6914" max="6915" width="10.109375" style="27"/>
    <col min="6916" max="6925" width="11.77734375" style="27" bestFit="1" customWidth="1"/>
    <col min="6926" max="6927" width="10.109375" style="27"/>
    <col min="6928" max="6928" width="11.77734375" style="27" bestFit="1" customWidth="1"/>
    <col min="6929" max="7167" width="10.109375" style="27"/>
    <col min="7168" max="7168" width="6.109375" style="27" customWidth="1"/>
    <col min="7169" max="7169" width="28.44140625" style="27" bestFit="1" customWidth="1"/>
    <col min="7170" max="7171" width="10.109375" style="27"/>
    <col min="7172" max="7181" width="11.77734375" style="27" bestFit="1" customWidth="1"/>
    <col min="7182" max="7183" width="10.109375" style="27"/>
    <col min="7184" max="7184" width="11.77734375" style="27" bestFit="1" customWidth="1"/>
    <col min="7185" max="7423" width="10.109375" style="27"/>
    <col min="7424" max="7424" width="6.109375" style="27" customWidth="1"/>
    <col min="7425" max="7425" width="28.44140625" style="27" bestFit="1" customWidth="1"/>
    <col min="7426" max="7427" width="10.109375" style="27"/>
    <col min="7428" max="7437" width="11.77734375" style="27" bestFit="1" customWidth="1"/>
    <col min="7438" max="7439" width="10.109375" style="27"/>
    <col min="7440" max="7440" width="11.77734375" style="27" bestFit="1" customWidth="1"/>
    <col min="7441" max="7679" width="10.109375" style="27"/>
    <col min="7680" max="7680" width="6.109375" style="27" customWidth="1"/>
    <col min="7681" max="7681" width="28.44140625" style="27" bestFit="1" customWidth="1"/>
    <col min="7682" max="7683" width="10.109375" style="27"/>
    <col min="7684" max="7693" width="11.77734375" style="27" bestFit="1" customWidth="1"/>
    <col min="7694" max="7695" width="10.109375" style="27"/>
    <col min="7696" max="7696" width="11.77734375" style="27" bestFit="1" customWidth="1"/>
    <col min="7697" max="7935" width="10.109375" style="27"/>
    <col min="7936" max="7936" width="6.109375" style="27" customWidth="1"/>
    <col min="7937" max="7937" width="28.44140625" style="27" bestFit="1" customWidth="1"/>
    <col min="7938" max="7939" width="10.109375" style="27"/>
    <col min="7940" max="7949" width="11.77734375" style="27" bestFit="1" customWidth="1"/>
    <col min="7950" max="7951" width="10.109375" style="27"/>
    <col min="7952" max="7952" width="11.77734375" style="27" bestFit="1" customWidth="1"/>
    <col min="7953" max="8191" width="10.109375" style="27"/>
    <col min="8192" max="8192" width="6.109375" style="27" customWidth="1"/>
    <col min="8193" max="8193" width="28.44140625" style="27" bestFit="1" customWidth="1"/>
    <col min="8194" max="8195" width="10.109375" style="27"/>
    <col min="8196" max="8205" width="11.77734375" style="27" bestFit="1" customWidth="1"/>
    <col min="8206" max="8207" width="10.109375" style="27"/>
    <col min="8208" max="8208" width="11.77734375" style="27" bestFit="1" customWidth="1"/>
    <col min="8209" max="8447" width="10.109375" style="27"/>
    <col min="8448" max="8448" width="6.109375" style="27" customWidth="1"/>
    <col min="8449" max="8449" width="28.44140625" style="27" bestFit="1" customWidth="1"/>
    <col min="8450" max="8451" width="10.109375" style="27"/>
    <col min="8452" max="8461" width="11.77734375" style="27" bestFit="1" customWidth="1"/>
    <col min="8462" max="8463" width="10.109375" style="27"/>
    <col min="8464" max="8464" width="11.77734375" style="27" bestFit="1" customWidth="1"/>
    <col min="8465" max="8703" width="10.109375" style="27"/>
    <col min="8704" max="8704" width="6.109375" style="27" customWidth="1"/>
    <col min="8705" max="8705" width="28.44140625" style="27" bestFit="1" customWidth="1"/>
    <col min="8706" max="8707" width="10.109375" style="27"/>
    <col min="8708" max="8717" width="11.77734375" style="27" bestFit="1" customWidth="1"/>
    <col min="8718" max="8719" width="10.109375" style="27"/>
    <col min="8720" max="8720" width="11.77734375" style="27" bestFit="1" customWidth="1"/>
    <col min="8721" max="8959" width="10.109375" style="27"/>
    <col min="8960" max="8960" width="6.109375" style="27" customWidth="1"/>
    <col min="8961" max="8961" width="28.44140625" style="27" bestFit="1" customWidth="1"/>
    <col min="8962" max="8963" width="10.109375" style="27"/>
    <col min="8964" max="8973" width="11.77734375" style="27" bestFit="1" customWidth="1"/>
    <col min="8974" max="8975" width="10.109375" style="27"/>
    <col min="8976" max="8976" width="11.77734375" style="27" bestFit="1" customWidth="1"/>
    <col min="8977" max="9215" width="10.109375" style="27"/>
    <col min="9216" max="9216" width="6.109375" style="27" customWidth="1"/>
    <col min="9217" max="9217" width="28.44140625" style="27" bestFit="1" customWidth="1"/>
    <col min="9218" max="9219" width="10.109375" style="27"/>
    <col min="9220" max="9229" width="11.77734375" style="27" bestFit="1" customWidth="1"/>
    <col min="9230" max="9231" width="10.109375" style="27"/>
    <col min="9232" max="9232" width="11.77734375" style="27" bestFit="1" customWidth="1"/>
    <col min="9233" max="9471" width="10.109375" style="27"/>
    <col min="9472" max="9472" width="6.109375" style="27" customWidth="1"/>
    <col min="9473" max="9473" width="28.44140625" style="27" bestFit="1" customWidth="1"/>
    <col min="9474" max="9475" width="10.109375" style="27"/>
    <col min="9476" max="9485" width="11.77734375" style="27" bestFit="1" customWidth="1"/>
    <col min="9486" max="9487" width="10.109375" style="27"/>
    <col min="9488" max="9488" width="11.77734375" style="27" bestFit="1" customWidth="1"/>
    <col min="9489" max="9727" width="10.109375" style="27"/>
    <col min="9728" max="9728" width="6.109375" style="27" customWidth="1"/>
    <col min="9729" max="9729" width="28.44140625" style="27" bestFit="1" customWidth="1"/>
    <col min="9730" max="9731" width="10.109375" style="27"/>
    <col min="9732" max="9741" width="11.77734375" style="27" bestFit="1" customWidth="1"/>
    <col min="9742" max="9743" width="10.109375" style="27"/>
    <col min="9744" max="9744" width="11.77734375" style="27" bestFit="1" customWidth="1"/>
    <col min="9745" max="9983" width="10.109375" style="27"/>
    <col min="9984" max="9984" width="6.109375" style="27" customWidth="1"/>
    <col min="9985" max="9985" width="28.44140625" style="27" bestFit="1" customWidth="1"/>
    <col min="9986" max="9987" width="10.109375" style="27"/>
    <col min="9988" max="9997" width="11.77734375" style="27" bestFit="1" customWidth="1"/>
    <col min="9998" max="9999" width="10.109375" style="27"/>
    <col min="10000" max="10000" width="11.77734375" style="27" bestFit="1" customWidth="1"/>
    <col min="10001" max="10239" width="10.109375" style="27"/>
    <col min="10240" max="10240" width="6.109375" style="27" customWidth="1"/>
    <col min="10241" max="10241" width="28.44140625" style="27" bestFit="1" customWidth="1"/>
    <col min="10242" max="10243" width="10.109375" style="27"/>
    <col min="10244" max="10253" width="11.77734375" style="27" bestFit="1" customWidth="1"/>
    <col min="10254" max="10255" width="10.109375" style="27"/>
    <col min="10256" max="10256" width="11.77734375" style="27" bestFit="1" customWidth="1"/>
    <col min="10257" max="10495" width="10.109375" style="27"/>
    <col min="10496" max="10496" width="6.109375" style="27" customWidth="1"/>
    <col min="10497" max="10497" width="28.44140625" style="27" bestFit="1" customWidth="1"/>
    <col min="10498" max="10499" width="10.109375" style="27"/>
    <col min="10500" max="10509" width="11.77734375" style="27" bestFit="1" customWidth="1"/>
    <col min="10510" max="10511" width="10.109375" style="27"/>
    <col min="10512" max="10512" width="11.77734375" style="27" bestFit="1" customWidth="1"/>
    <col min="10513" max="10751" width="10.109375" style="27"/>
    <col min="10752" max="10752" width="6.109375" style="27" customWidth="1"/>
    <col min="10753" max="10753" width="28.44140625" style="27" bestFit="1" customWidth="1"/>
    <col min="10754" max="10755" width="10.109375" style="27"/>
    <col min="10756" max="10765" width="11.77734375" style="27" bestFit="1" customWidth="1"/>
    <col min="10766" max="10767" width="10.109375" style="27"/>
    <col min="10768" max="10768" width="11.77734375" style="27" bestFit="1" customWidth="1"/>
    <col min="10769" max="11007" width="10.109375" style="27"/>
    <col min="11008" max="11008" width="6.109375" style="27" customWidth="1"/>
    <col min="11009" max="11009" width="28.44140625" style="27" bestFit="1" customWidth="1"/>
    <col min="11010" max="11011" width="10.109375" style="27"/>
    <col min="11012" max="11021" width="11.77734375" style="27" bestFit="1" customWidth="1"/>
    <col min="11022" max="11023" width="10.109375" style="27"/>
    <col min="11024" max="11024" width="11.77734375" style="27" bestFit="1" customWidth="1"/>
    <col min="11025" max="11263" width="10.109375" style="27"/>
    <col min="11264" max="11264" width="6.109375" style="27" customWidth="1"/>
    <col min="11265" max="11265" width="28.44140625" style="27" bestFit="1" customWidth="1"/>
    <col min="11266" max="11267" width="10.109375" style="27"/>
    <col min="11268" max="11277" width="11.77734375" style="27" bestFit="1" customWidth="1"/>
    <col min="11278" max="11279" width="10.109375" style="27"/>
    <col min="11280" max="11280" width="11.77734375" style="27" bestFit="1" customWidth="1"/>
    <col min="11281" max="11519" width="10.109375" style="27"/>
    <col min="11520" max="11520" width="6.109375" style="27" customWidth="1"/>
    <col min="11521" max="11521" width="28.44140625" style="27" bestFit="1" customWidth="1"/>
    <col min="11522" max="11523" width="10.109375" style="27"/>
    <col min="11524" max="11533" width="11.77734375" style="27" bestFit="1" customWidth="1"/>
    <col min="11534" max="11535" width="10.109375" style="27"/>
    <col min="11536" max="11536" width="11.77734375" style="27" bestFit="1" customWidth="1"/>
    <col min="11537" max="11775" width="10.109375" style="27"/>
    <col min="11776" max="11776" width="6.109375" style="27" customWidth="1"/>
    <col min="11777" max="11777" width="28.44140625" style="27" bestFit="1" customWidth="1"/>
    <col min="11778" max="11779" width="10.109375" style="27"/>
    <col min="11780" max="11789" width="11.77734375" style="27" bestFit="1" customWidth="1"/>
    <col min="11790" max="11791" width="10.109375" style="27"/>
    <col min="11792" max="11792" width="11.77734375" style="27" bestFit="1" customWidth="1"/>
    <col min="11793" max="12031" width="10.109375" style="27"/>
    <col min="12032" max="12032" width="6.109375" style="27" customWidth="1"/>
    <col min="12033" max="12033" width="28.44140625" style="27" bestFit="1" customWidth="1"/>
    <col min="12034" max="12035" width="10.109375" style="27"/>
    <col min="12036" max="12045" width="11.77734375" style="27" bestFit="1" customWidth="1"/>
    <col min="12046" max="12047" width="10.109375" style="27"/>
    <col min="12048" max="12048" width="11.77734375" style="27" bestFit="1" customWidth="1"/>
    <col min="12049" max="12287" width="10.109375" style="27"/>
    <col min="12288" max="12288" width="6.109375" style="27" customWidth="1"/>
    <col min="12289" max="12289" width="28.44140625" style="27" bestFit="1" customWidth="1"/>
    <col min="12290" max="12291" width="10.109375" style="27"/>
    <col min="12292" max="12301" width="11.77734375" style="27" bestFit="1" customWidth="1"/>
    <col min="12302" max="12303" width="10.109375" style="27"/>
    <col min="12304" max="12304" width="11.77734375" style="27" bestFit="1" customWidth="1"/>
    <col min="12305" max="12543" width="10.109375" style="27"/>
    <col min="12544" max="12544" width="6.109375" style="27" customWidth="1"/>
    <col min="12545" max="12545" width="28.44140625" style="27" bestFit="1" customWidth="1"/>
    <col min="12546" max="12547" width="10.109375" style="27"/>
    <col min="12548" max="12557" width="11.77734375" style="27" bestFit="1" customWidth="1"/>
    <col min="12558" max="12559" width="10.109375" style="27"/>
    <col min="12560" max="12560" width="11.77734375" style="27" bestFit="1" customWidth="1"/>
    <col min="12561" max="12799" width="10.109375" style="27"/>
    <col min="12800" max="12800" width="6.109375" style="27" customWidth="1"/>
    <col min="12801" max="12801" width="28.44140625" style="27" bestFit="1" customWidth="1"/>
    <col min="12802" max="12803" width="10.109375" style="27"/>
    <col min="12804" max="12813" width="11.77734375" style="27" bestFit="1" customWidth="1"/>
    <col min="12814" max="12815" width="10.109375" style="27"/>
    <col min="12816" max="12816" width="11.77734375" style="27" bestFit="1" customWidth="1"/>
    <col min="12817" max="13055" width="10.109375" style="27"/>
    <col min="13056" max="13056" width="6.109375" style="27" customWidth="1"/>
    <col min="13057" max="13057" width="28.44140625" style="27" bestFit="1" customWidth="1"/>
    <col min="13058" max="13059" width="10.109375" style="27"/>
    <col min="13060" max="13069" width="11.77734375" style="27" bestFit="1" customWidth="1"/>
    <col min="13070" max="13071" width="10.109375" style="27"/>
    <col min="13072" max="13072" width="11.77734375" style="27" bestFit="1" customWidth="1"/>
    <col min="13073" max="13311" width="10.109375" style="27"/>
    <col min="13312" max="13312" width="6.109375" style="27" customWidth="1"/>
    <col min="13313" max="13313" width="28.44140625" style="27" bestFit="1" customWidth="1"/>
    <col min="13314" max="13315" width="10.109375" style="27"/>
    <col min="13316" max="13325" width="11.77734375" style="27" bestFit="1" customWidth="1"/>
    <col min="13326" max="13327" width="10.109375" style="27"/>
    <col min="13328" max="13328" width="11.77734375" style="27" bestFit="1" customWidth="1"/>
    <col min="13329" max="13567" width="10.109375" style="27"/>
    <col min="13568" max="13568" width="6.109375" style="27" customWidth="1"/>
    <col min="13569" max="13569" width="28.44140625" style="27" bestFit="1" customWidth="1"/>
    <col min="13570" max="13571" width="10.109375" style="27"/>
    <col min="13572" max="13581" width="11.77734375" style="27" bestFit="1" customWidth="1"/>
    <col min="13582" max="13583" width="10.109375" style="27"/>
    <col min="13584" max="13584" width="11.77734375" style="27" bestFit="1" customWidth="1"/>
    <col min="13585" max="13823" width="10.109375" style="27"/>
    <col min="13824" max="13824" width="6.109375" style="27" customWidth="1"/>
    <col min="13825" max="13825" width="28.44140625" style="27" bestFit="1" customWidth="1"/>
    <col min="13826" max="13827" width="10.109375" style="27"/>
    <col min="13828" max="13837" width="11.77734375" style="27" bestFit="1" customWidth="1"/>
    <col min="13838" max="13839" width="10.109375" style="27"/>
    <col min="13840" max="13840" width="11.77734375" style="27" bestFit="1" customWidth="1"/>
    <col min="13841" max="14079" width="10.109375" style="27"/>
    <col min="14080" max="14080" width="6.109375" style="27" customWidth="1"/>
    <col min="14081" max="14081" width="28.44140625" style="27" bestFit="1" customWidth="1"/>
    <col min="14082" max="14083" width="10.109375" style="27"/>
    <col min="14084" max="14093" width="11.77734375" style="27" bestFit="1" customWidth="1"/>
    <col min="14094" max="14095" width="10.109375" style="27"/>
    <col min="14096" max="14096" width="11.77734375" style="27" bestFit="1" customWidth="1"/>
    <col min="14097" max="14335" width="10.109375" style="27"/>
    <col min="14336" max="14336" width="6.109375" style="27" customWidth="1"/>
    <col min="14337" max="14337" width="28.44140625" style="27" bestFit="1" customWidth="1"/>
    <col min="14338" max="14339" width="10.109375" style="27"/>
    <col min="14340" max="14349" width="11.77734375" style="27" bestFit="1" customWidth="1"/>
    <col min="14350" max="14351" width="10.109375" style="27"/>
    <col min="14352" max="14352" width="11.77734375" style="27" bestFit="1" customWidth="1"/>
    <col min="14353" max="14591" width="10.109375" style="27"/>
    <col min="14592" max="14592" width="6.109375" style="27" customWidth="1"/>
    <col min="14593" max="14593" width="28.44140625" style="27" bestFit="1" customWidth="1"/>
    <col min="14594" max="14595" width="10.109375" style="27"/>
    <col min="14596" max="14605" width="11.77734375" style="27" bestFit="1" customWidth="1"/>
    <col min="14606" max="14607" width="10.109375" style="27"/>
    <col min="14608" max="14608" width="11.77734375" style="27" bestFit="1" customWidth="1"/>
    <col min="14609" max="14847" width="10.109375" style="27"/>
    <col min="14848" max="14848" width="6.109375" style="27" customWidth="1"/>
    <col min="14849" max="14849" width="28.44140625" style="27" bestFit="1" customWidth="1"/>
    <col min="14850" max="14851" width="10.109375" style="27"/>
    <col min="14852" max="14861" width="11.77734375" style="27" bestFit="1" customWidth="1"/>
    <col min="14862" max="14863" width="10.109375" style="27"/>
    <col min="14864" max="14864" width="11.77734375" style="27" bestFit="1" customWidth="1"/>
    <col min="14865" max="15103" width="10.109375" style="27"/>
    <col min="15104" max="15104" width="6.109375" style="27" customWidth="1"/>
    <col min="15105" max="15105" width="28.44140625" style="27" bestFit="1" customWidth="1"/>
    <col min="15106" max="15107" width="10.109375" style="27"/>
    <col min="15108" max="15117" width="11.77734375" style="27" bestFit="1" customWidth="1"/>
    <col min="15118" max="15119" width="10.109375" style="27"/>
    <col min="15120" max="15120" width="11.77734375" style="27" bestFit="1" customWidth="1"/>
    <col min="15121" max="15359" width="10.109375" style="27"/>
    <col min="15360" max="15360" width="6.109375" style="27" customWidth="1"/>
    <col min="15361" max="15361" width="28.44140625" style="27" bestFit="1" customWidth="1"/>
    <col min="15362" max="15363" width="10.109375" style="27"/>
    <col min="15364" max="15373" width="11.77734375" style="27" bestFit="1" customWidth="1"/>
    <col min="15374" max="15375" width="10.109375" style="27"/>
    <col min="15376" max="15376" width="11.77734375" style="27" bestFit="1" customWidth="1"/>
    <col min="15377" max="15615" width="10.109375" style="27"/>
    <col min="15616" max="15616" width="6.109375" style="27" customWidth="1"/>
    <col min="15617" max="15617" width="28.44140625" style="27" bestFit="1" customWidth="1"/>
    <col min="15618" max="15619" width="10.109375" style="27"/>
    <col min="15620" max="15629" width="11.77734375" style="27" bestFit="1" customWidth="1"/>
    <col min="15630" max="15631" width="10.109375" style="27"/>
    <col min="15632" max="15632" width="11.77734375" style="27" bestFit="1" customWidth="1"/>
    <col min="15633" max="15871" width="10.109375" style="27"/>
    <col min="15872" max="15872" width="6.109375" style="27" customWidth="1"/>
    <col min="15873" max="15873" width="28.44140625" style="27" bestFit="1" customWidth="1"/>
    <col min="15874" max="15875" width="10.109375" style="27"/>
    <col min="15876" max="15885" width="11.77734375" style="27" bestFit="1" customWidth="1"/>
    <col min="15886" max="15887" width="10.109375" style="27"/>
    <col min="15888" max="15888" width="11.77734375" style="27" bestFit="1" customWidth="1"/>
    <col min="15889" max="16127" width="10.109375" style="27"/>
    <col min="16128" max="16128" width="6.109375" style="27" customWidth="1"/>
    <col min="16129" max="16129" width="28.44140625" style="27" bestFit="1" customWidth="1"/>
    <col min="16130" max="16131" width="10.109375" style="27"/>
    <col min="16132" max="16141" width="11.77734375" style="27" bestFit="1" customWidth="1"/>
    <col min="16142" max="16143" width="10.109375" style="27"/>
    <col min="16144" max="16144" width="11.77734375" style="27" bestFit="1" customWidth="1"/>
    <col min="16145" max="16384" width="10.109375" style="27"/>
  </cols>
  <sheetData>
    <row r="1" spans="1:17" ht="51.75" customHeight="1" x14ac:dyDescent="0.3">
      <c r="A1" s="71" t="s">
        <v>51</v>
      </c>
      <c r="B1" s="71"/>
      <c r="C1" s="71"/>
      <c r="D1" s="71"/>
      <c r="E1" s="71"/>
      <c r="F1" s="71"/>
      <c r="G1" s="71"/>
      <c r="H1" s="71"/>
      <c r="I1" s="71"/>
      <c r="J1" s="71"/>
      <c r="K1" s="71"/>
      <c r="L1" s="71"/>
      <c r="M1" s="71"/>
      <c r="N1" s="25"/>
      <c r="O1" s="26"/>
      <c r="P1" s="26"/>
      <c r="Q1" s="26"/>
    </row>
    <row r="2" spans="1:17" ht="27" customHeight="1" x14ac:dyDescent="0.25">
      <c r="A2" s="72" t="s">
        <v>52</v>
      </c>
      <c r="B2" s="72"/>
      <c r="C2" s="72"/>
      <c r="D2" s="72"/>
      <c r="E2" s="72"/>
      <c r="F2" s="72"/>
      <c r="G2" s="72"/>
      <c r="H2" s="72"/>
      <c r="I2" s="72"/>
      <c r="J2" s="72"/>
      <c r="K2" s="72"/>
      <c r="L2" s="72"/>
      <c r="M2" s="72"/>
      <c r="N2" s="25"/>
      <c r="O2" s="26"/>
      <c r="P2" s="26"/>
      <c r="Q2" s="26"/>
    </row>
    <row r="3" spans="1:17" ht="20.25" customHeight="1" x14ac:dyDescent="0.25">
      <c r="A3" s="28"/>
      <c r="B3" s="73" t="s">
        <v>53</v>
      </c>
      <c r="C3" s="77"/>
      <c r="D3" s="77"/>
      <c r="E3" s="77"/>
      <c r="F3" s="77"/>
      <c r="G3" s="77"/>
      <c r="H3" s="77"/>
      <c r="I3" s="77"/>
      <c r="J3" s="77"/>
      <c r="K3" s="77"/>
      <c r="L3" s="77"/>
      <c r="M3" s="77"/>
      <c r="N3" s="25"/>
      <c r="O3" s="26"/>
      <c r="P3" s="26"/>
      <c r="Q3" s="26"/>
    </row>
    <row r="4" spans="1:17" ht="27" customHeight="1" x14ac:dyDescent="0.25">
      <c r="A4" s="74" t="s">
        <v>54</v>
      </c>
      <c r="B4" s="74" t="s">
        <v>55</v>
      </c>
      <c r="C4" s="78" t="s">
        <v>77</v>
      </c>
      <c r="D4" s="75"/>
      <c r="E4" s="75"/>
      <c r="F4" s="75"/>
      <c r="G4" s="75"/>
      <c r="H4" s="75"/>
      <c r="I4" s="75"/>
      <c r="J4" s="75"/>
      <c r="K4" s="75"/>
      <c r="L4" s="75"/>
      <c r="M4" s="75"/>
      <c r="N4" s="76"/>
      <c r="O4" s="26"/>
      <c r="P4" s="26"/>
      <c r="Q4" s="26"/>
    </row>
    <row r="5" spans="1:17" s="29" customFormat="1" ht="22.5" customHeight="1" x14ac:dyDescent="0.25">
      <c r="A5" s="74"/>
      <c r="B5" s="74"/>
      <c r="C5" s="30" t="s">
        <v>56</v>
      </c>
      <c r="D5" s="30" t="s">
        <v>57</v>
      </c>
      <c r="E5" s="30" t="s">
        <v>58</v>
      </c>
      <c r="F5" s="30" t="s">
        <v>59</v>
      </c>
      <c r="G5" s="30" t="s">
        <v>60</v>
      </c>
      <c r="H5" s="30" t="s">
        <v>61</v>
      </c>
      <c r="I5" s="30" t="s">
        <v>62</v>
      </c>
      <c r="J5" s="30" t="s">
        <v>63</v>
      </c>
      <c r="K5" s="30" t="s">
        <v>64</v>
      </c>
      <c r="L5" s="30" t="s">
        <v>65</v>
      </c>
      <c r="M5" s="30" t="s">
        <v>66</v>
      </c>
      <c r="N5" s="30" t="s">
        <v>82</v>
      </c>
      <c r="O5" s="26"/>
      <c r="P5" s="26"/>
      <c r="Q5" s="26"/>
    </row>
    <row r="6" spans="1:17" s="31" customFormat="1" ht="13.8" x14ac:dyDescent="0.25">
      <c r="A6" s="32">
        <v>1</v>
      </c>
      <c r="B6" s="33" t="s">
        <v>67</v>
      </c>
      <c r="C6" s="34">
        <v>25624.33</v>
      </c>
      <c r="D6" s="34">
        <v>25955.18</v>
      </c>
      <c r="E6" s="34">
        <v>30928.71</v>
      </c>
      <c r="F6" s="34">
        <v>33344.15</v>
      </c>
      <c r="G6" s="34">
        <v>34681.910000000003</v>
      </c>
      <c r="H6" s="34">
        <v>34326.18</v>
      </c>
      <c r="I6" s="34">
        <v>38876.28</v>
      </c>
      <c r="J6" s="34">
        <v>41397.879999999997</v>
      </c>
      <c r="K6" s="34">
        <v>52615.411</v>
      </c>
      <c r="L6" s="34">
        <v>59492.620999999999</v>
      </c>
      <c r="M6" s="34">
        <v>81966.710999999996</v>
      </c>
      <c r="N6" s="34">
        <v>93469.52</v>
      </c>
      <c r="O6" s="26"/>
      <c r="P6" s="26"/>
      <c r="Q6" s="26"/>
    </row>
    <row r="7" spans="1:17" ht="13.8" x14ac:dyDescent="0.25">
      <c r="A7" s="32">
        <v>2</v>
      </c>
      <c r="B7" s="33" t="s">
        <v>68</v>
      </c>
      <c r="C7" s="34">
        <v>1384.92</v>
      </c>
      <c r="D7" s="34">
        <v>1570.08</v>
      </c>
      <c r="E7" s="34">
        <v>1657.95</v>
      </c>
      <c r="F7" s="34">
        <v>2113.2399999999998</v>
      </c>
      <c r="G7" s="34">
        <v>2926.42</v>
      </c>
      <c r="H7" s="34">
        <v>4377.3999999999996</v>
      </c>
      <c r="I7" s="34">
        <v>5801.25</v>
      </c>
      <c r="J7" s="34">
        <v>9890.4599999999991</v>
      </c>
      <c r="K7" s="34">
        <v>9440.08</v>
      </c>
      <c r="L7" s="34">
        <v>16260.72</v>
      </c>
      <c r="M7" s="34">
        <v>13086.715504715399</v>
      </c>
      <c r="N7" s="34">
        <v>13308.34</v>
      </c>
      <c r="O7" s="26"/>
      <c r="P7" s="26"/>
      <c r="Q7" s="26"/>
    </row>
    <row r="8" spans="1:17" ht="13.8" x14ac:dyDescent="0.25">
      <c r="A8" s="32">
        <v>3</v>
      </c>
      <c r="B8" s="33" t="s">
        <v>69</v>
      </c>
      <c r="C8" s="34">
        <v>1221.81</v>
      </c>
      <c r="D8" s="34">
        <v>1353.24</v>
      </c>
      <c r="E8" s="34">
        <v>1419.01</v>
      </c>
      <c r="F8" s="34">
        <v>1672.46</v>
      </c>
      <c r="G8" s="34">
        <v>1704.18</v>
      </c>
      <c r="H8" s="34">
        <v>1779.51</v>
      </c>
      <c r="I8" s="34">
        <v>2270.3200000000002</v>
      </c>
      <c r="J8" s="34">
        <v>1858.92</v>
      </c>
      <c r="K8" s="34">
        <v>2003.89</v>
      </c>
      <c r="L8" s="34">
        <v>2356.04</v>
      </c>
      <c r="M8" s="34">
        <v>2326.8609195219774</v>
      </c>
      <c r="N8" s="34">
        <v>2941.58</v>
      </c>
      <c r="O8" s="26"/>
      <c r="P8" s="26"/>
      <c r="Q8" s="35"/>
    </row>
    <row r="9" spans="1:17" ht="13.8" x14ac:dyDescent="0.25">
      <c r="A9" s="32">
        <v>4</v>
      </c>
      <c r="B9" s="36" t="s">
        <v>70</v>
      </c>
      <c r="C9" s="34"/>
      <c r="D9" s="34">
        <v>26172.02</v>
      </c>
      <c r="E9" s="34">
        <f t="shared" ref="E9:L9" si="0">E6+E7-E8</f>
        <v>31167.65</v>
      </c>
      <c r="F9" s="34">
        <f t="shared" si="0"/>
        <v>33784.93</v>
      </c>
      <c r="G9" s="34">
        <f t="shared" si="0"/>
        <v>35904.15</v>
      </c>
      <c r="H9" s="34">
        <f t="shared" si="0"/>
        <v>36924.07</v>
      </c>
      <c r="I9" s="34">
        <f t="shared" si="0"/>
        <v>42407.21</v>
      </c>
      <c r="J9" s="34">
        <f t="shared" si="0"/>
        <v>49429.42</v>
      </c>
      <c r="K9" s="34">
        <f t="shared" si="0"/>
        <v>60051.601000000002</v>
      </c>
      <c r="L9" s="34">
        <f t="shared" si="0"/>
        <v>73397.301000000007</v>
      </c>
      <c r="M9" s="34">
        <v>92726.565585193413</v>
      </c>
      <c r="N9" s="34">
        <v>103836.28</v>
      </c>
      <c r="O9" s="37"/>
      <c r="P9" s="26"/>
      <c r="Q9" s="26"/>
    </row>
    <row r="10" spans="1:17" s="39" customFormat="1" ht="20.399999999999999" x14ac:dyDescent="0.25">
      <c r="A10" s="32">
        <v>5</v>
      </c>
      <c r="B10" s="38" t="s">
        <v>71</v>
      </c>
      <c r="C10" s="34">
        <v>67.739999999999995</v>
      </c>
      <c r="D10" s="34">
        <v>4756.6899999999996</v>
      </c>
      <c r="E10" s="34">
        <v>-2176.5</v>
      </c>
      <c r="F10" s="34">
        <v>-896.98</v>
      </c>
      <c r="G10" s="34">
        <v>1577.97</v>
      </c>
      <c r="H10" s="34">
        <v>-1952.21</v>
      </c>
      <c r="I10" s="34">
        <v>1009.33</v>
      </c>
      <c r="J10" s="34">
        <v>-3185.9910000000018</v>
      </c>
      <c r="K10" s="34">
        <v>558.98</v>
      </c>
      <c r="L10" s="34">
        <v>-7216.77</v>
      </c>
      <c r="M10" s="34">
        <v>-742.9600000000064</v>
      </c>
      <c r="N10" s="34">
        <v>1251.57</v>
      </c>
      <c r="O10" s="26"/>
      <c r="P10" s="26"/>
      <c r="Q10" s="26"/>
    </row>
    <row r="11" spans="1:17" ht="13.8" x14ac:dyDescent="0.25">
      <c r="A11" s="32">
        <v>6</v>
      </c>
      <c r="B11" s="36" t="s">
        <v>72</v>
      </c>
      <c r="C11" s="34">
        <v>25955.18</v>
      </c>
      <c r="D11" s="34">
        <v>30928.71</v>
      </c>
      <c r="E11" s="34">
        <f t="shared" ref="E11:L11" si="1">E9-E10</f>
        <v>33344.15</v>
      </c>
      <c r="F11" s="34">
        <f t="shared" si="1"/>
        <v>34681.910000000003</v>
      </c>
      <c r="G11" s="34">
        <f t="shared" si="1"/>
        <v>34326.18</v>
      </c>
      <c r="H11" s="34">
        <f t="shared" si="1"/>
        <v>38876.28</v>
      </c>
      <c r="I11" s="34">
        <f t="shared" si="1"/>
        <v>41397.879999999997</v>
      </c>
      <c r="J11" s="34">
        <f t="shared" si="1"/>
        <v>52615.411</v>
      </c>
      <c r="K11" s="34">
        <f t="shared" si="1"/>
        <v>59492.620999999999</v>
      </c>
      <c r="L11" s="34">
        <f t="shared" si="1"/>
        <v>80614.071000000011</v>
      </c>
      <c r="M11" s="34">
        <v>93469.52558519342</v>
      </c>
      <c r="N11" s="34">
        <v>102584.70999999999</v>
      </c>
      <c r="O11" s="40"/>
      <c r="P11" s="37"/>
      <c r="Q11" s="26"/>
    </row>
    <row r="12" spans="1:17" s="39" customFormat="1" ht="13.8" x14ac:dyDescent="0.25">
      <c r="A12" s="32">
        <v>7</v>
      </c>
      <c r="B12" s="33" t="s">
        <v>73</v>
      </c>
      <c r="C12" s="34">
        <v>232.19</v>
      </c>
      <c r="D12" s="34">
        <v>283.08</v>
      </c>
      <c r="E12" s="34">
        <v>300.32</v>
      </c>
      <c r="F12" s="34">
        <v>336.52</v>
      </c>
      <c r="G12" s="34">
        <v>303.61</v>
      </c>
      <c r="H12" s="34">
        <v>331.09</v>
      </c>
      <c r="I12" s="34">
        <v>326.35000000000002</v>
      </c>
      <c r="J12" s="34">
        <v>386.04</v>
      </c>
      <c r="K12" s="34">
        <v>450.51</v>
      </c>
      <c r="L12" s="34">
        <v>523.77</v>
      </c>
      <c r="M12" s="34">
        <v>627.45200298853217</v>
      </c>
      <c r="N12" s="34">
        <v>744.2</v>
      </c>
      <c r="O12" s="26"/>
      <c r="P12" s="26"/>
      <c r="Q12" s="26"/>
    </row>
    <row r="13" spans="1:17" ht="22.5" customHeight="1" x14ac:dyDescent="0.25">
      <c r="A13" s="32"/>
      <c r="B13" s="36" t="s">
        <v>74</v>
      </c>
      <c r="C13" s="34"/>
      <c r="D13" s="34"/>
      <c r="E13" s="34"/>
      <c r="F13" s="34"/>
      <c r="G13" s="34"/>
      <c r="H13" s="34"/>
      <c r="I13" s="34"/>
      <c r="J13" s="34"/>
      <c r="K13" s="34"/>
      <c r="L13" s="34"/>
      <c r="M13" s="34"/>
      <c r="N13" s="34"/>
      <c r="O13" s="26"/>
      <c r="P13" s="26"/>
      <c r="Q13" s="26"/>
    </row>
    <row r="14" spans="1:17" ht="22.5" customHeight="1" x14ac:dyDescent="0.25">
      <c r="A14" s="32">
        <v>1</v>
      </c>
      <c r="B14" s="33" t="s">
        <v>67</v>
      </c>
      <c r="C14" s="34">
        <v>0</v>
      </c>
      <c r="D14" s="34">
        <v>0</v>
      </c>
      <c r="E14" s="34">
        <v>0</v>
      </c>
      <c r="F14" s="34">
        <v>0</v>
      </c>
      <c r="G14" s="34">
        <v>0</v>
      </c>
      <c r="H14" s="34">
        <v>0</v>
      </c>
      <c r="I14" s="34">
        <v>0</v>
      </c>
      <c r="J14" s="34">
        <v>0</v>
      </c>
      <c r="K14" s="34">
        <v>0</v>
      </c>
      <c r="L14" s="34">
        <v>0</v>
      </c>
      <c r="M14" s="34">
        <v>0</v>
      </c>
      <c r="N14" s="34">
        <v>0</v>
      </c>
      <c r="O14" s="26"/>
      <c r="P14" s="26"/>
      <c r="Q14" s="26"/>
    </row>
    <row r="15" spans="1:17" ht="22.5" customHeight="1" x14ac:dyDescent="0.25">
      <c r="A15" s="32">
        <v>2</v>
      </c>
      <c r="B15" s="33" t="s">
        <v>68</v>
      </c>
      <c r="C15" s="34">
        <v>0</v>
      </c>
      <c r="D15" s="34">
        <v>0</v>
      </c>
      <c r="E15" s="34">
        <v>0</v>
      </c>
      <c r="F15" s="34">
        <v>0</v>
      </c>
      <c r="G15" s="34">
        <v>0</v>
      </c>
      <c r="H15" s="34">
        <v>0</v>
      </c>
      <c r="I15" s="34">
        <v>0</v>
      </c>
      <c r="J15" s="34">
        <v>0</v>
      </c>
      <c r="K15" s="34">
        <v>0</v>
      </c>
      <c r="L15" s="34">
        <v>0</v>
      </c>
      <c r="M15" s="34">
        <v>0</v>
      </c>
      <c r="N15" s="34">
        <v>0</v>
      </c>
      <c r="O15" s="26"/>
      <c r="P15" s="26"/>
      <c r="Q15" s="26"/>
    </row>
    <row r="16" spans="1:17" ht="22.5" customHeight="1" x14ac:dyDescent="0.25">
      <c r="A16" s="32">
        <v>3</v>
      </c>
      <c r="B16" s="33" t="s">
        <v>69</v>
      </c>
      <c r="C16" s="34">
        <v>0</v>
      </c>
      <c r="D16" s="34">
        <v>0</v>
      </c>
      <c r="E16" s="34">
        <v>0</v>
      </c>
      <c r="F16" s="34">
        <v>0</v>
      </c>
      <c r="G16" s="34">
        <v>0</v>
      </c>
      <c r="H16" s="34">
        <v>0</v>
      </c>
      <c r="I16" s="34">
        <v>0</v>
      </c>
      <c r="J16" s="34">
        <v>0</v>
      </c>
      <c r="K16" s="34">
        <v>0</v>
      </c>
      <c r="L16" s="34">
        <v>0</v>
      </c>
      <c r="M16" s="34">
        <v>0</v>
      </c>
      <c r="N16" s="34">
        <v>0</v>
      </c>
      <c r="O16" s="26"/>
      <c r="P16" s="26"/>
      <c r="Q16" s="26"/>
    </row>
    <row r="17" spans="1:17" ht="22.5" customHeight="1" x14ac:dyDescent="0.25">
      <c r="A17" s="32">
        <v>4</v>
      </c>
      <c r="B17" s="33" t="s">
        <v>73</v>
      </c>
      <c r="C17" s="34">
        <v>0</v>
      </c>
      <c r="D17" s="34">
        <v>0</v>
      </c>
      <c r="E17" s="34">
        <v>0</v>
      </c>
      <c r="F17" s="34">
        <v>0</v>
      </c>
      <c r="G17" s="34">
        <v>0</v>
      </c>
      <c r="H17" s="34">
        <v>0</v>
      </c>
      <c r="I17" s="34">
        <v>0</v>
      </c>
      <c r="J17" s="34">
        <v>0</v>
      </c>
      <c r="K17" s="34">
        <v>0</v>
      </c>
      <c r="L17" s="34">
        <v>0</v>
      </c>
      <c r="M17" s="34">
        <v>0</v>
      </c>
      <c r="N17" s="34">
        <v>0</v>
      </c>
      <c r="O17" s="26"/>
      <c r="P17" s="26"/>
      <c r="Q17" s="26"/>
    </row>
    <row r="18" spans="1:17" ht="22.5" customHeight="1" x14ac:dyDescent="0.2">
      <c r="A18" s="32">
        <v>5</v>
      </c>
      <c r="B18" s="36" t="s">
        <v>72</v>
      </c>
      <c r="C18" s="34">
        <v>0</v>
      </c>
      <c r="D18" s="34">
        <v>0</v>
      </c>
      <c r="E18" s="34">
        <v>0</v>
      </c>
      <c r="F18" s="34">
        <v>0</v>
      </c>
      <c r="G18" s="34">
        <v>0</v>
      </c>
      <c r="H18" s="34">
        <v>0</v>
      </c>
      <c r="I18" s="34">
        <v>0</v>
      </c>
      <c r="J18" s="34">
        <v>0</v>
      </c>
      <c r="K18" s="34">
        <v>0</v>
      </c>
      <c r="L18" s="34">
        <v>0</v>
      </c>
      <c r="M18" s="34">
        <v>0</v>
      </c>
      <c r="N18" s="34">
        <v>0</v>
      </c>
    </row>
    <row r="19" spans="1:17" ht="12" x14ac:dyDescent="0.2">
      <c r="A19" s="32"/>
      <c r="B19" s="41" t="s">
        <v>75</v>
      </c>
      <c r="C19" s="34"/>
      <c r="D19" s="34"/>
      <c r="E19" s="34"/>
      <c r="F19" s="34"/>
      <c r="G19" s="34"/>
      <c r="H19" s="34"/>
      <c r="I19" s="34"/>
      <c r="J19" s="34"/>
      <c r="K19" s="34"/>
      <c r="L19" s="34"/>
      <c r="M19" s="34"/>
      <c r="N19" s="34"/>
    </row>
    <row r="20" spans="1:17" ht="22.5" customHeight="1" x14ac:dyDescent="0.2">
      <c r="A20" s="32">
        <v>1</v>
      </c>
      <c r="B20" s="33" t="s">
        <v>67</v>
      </c>
      <c r="C20" s="34">
        <v>25624.33</v>
      </c>
      <c r="D20" s="34">
        <v>25955.18</v>
      </c>
      <c r="E20" s="34">
        <v>30928.71</v>
      </c>
      <c r="F20" s="34">
        <v>33344.15</v>
      </c>
      <c r="G20" s="34">
        <v>34681.910000000003</v>
      </c>
      <c r="H20" s="34">
        <v>34326.18</v>
      </c>
      <c r="I20" s="34">
        <v>38876.28</v>
      </c>
      <c r="J20" s="34">
        <v>41397.879999999997</v>
      </c>
      <c r="K20" s="34">
        <v>52615.411</v>
      </c>
      <c r="L20" s="34">
        <v>59492.620999999999</v>
      </c>
      <c r="M20" s="34">
        <v>81966.710999999996</v>
      </c>
      <c r="N20" s="34">
        <v>93469.52</v>
      </c>
    </row>
    <row r="21" spans="1:17" ht="22.5" customHeight="1" x14ac:dyDescent="0.2">
      <c r="A21" s="32">
        <v>2</v>
      </c>
      <c r="B21" s="38" t="s">
        <v>71</v>
      </c>
      <c r="C21" s="34">
        <v>67.739999999999995</v>
      </c>
      <c r="D21" s="34">
        <v>4756.6899999999996</v>
      </c>
      <c r="E21" s="34">
        <v>-2176.5</v>
      </c>
      <c r="F21" s="34">
        <v>-896.98</v>
      </c>
      <c r="G21" s="34">
        <v>1577.97</v>
      </c>
      <c r="H21" s="34">
        <v>-1952.21</v>
      </c>
      <c r="I21" s="34">
        <v>1009.33</v>
      </c>
      <c r="J21" s="34">
        <v>-3185.9910000000018</v>
      </c>
      <c r="K21" s="34">
        <v>558.98</v>
      </c>
      <c r="L21" s="34">
        <v>-7216.77</v>
      </c>
      <c r="M21" s="34">
        <v>-742.9600000000064</v>
      </c>
      <c r="N21" s="34">
        <v>1251.57</v>
      </c>
    </row>
    <row r="22" spans="1:17" ht="22.5" customHeight="1" x14ac:dyDescent="0.2">
      <c r="A22" s="32">
        <v>3</v>
      </c>
      <c r="B22" s="33" t="s">
        <v>68</v>
      </c>
      <c r="C22" s="34">
        <v>1384.92</v>
      </c>
      <c r="D22" s="34">
        <v>1570.08</v>
      </c>
      <c r="E22" s="34">
        <v>1657.95</v>
      </c>
      <c r="F22" s="34">
        <v>2113.2399999999998</v>
      </c>
      <c r="G22" s="34">
        <v>2926.42</v>
      </c>
      <c r="H22" s="34">
        <v>4377.3999999999996</v>
      </c>
      <c r="I22" s="34">
        <v>5801.25</v>
      </c>
      <c r="J22" s="34">
        <v>9890.4599999999991</v>
      </c>
      <c r="K22" s="34">
        <v>9440.08</v>
      </c>
      <c r="L22" s="34">
        <v>16260.72</v>
      </c>
      <c r="M22" s="34">
        <v>13086.715504715399</v>
      </c>
      <c r="N22" s="34">
        <v>13308.34</v>
      </c>
    </row>
    <row r="23" spans="1:17" ht="22.5" customHeight="1" x14ac:dyDescent="0.2">
      <c r="A23" s="32">
        <v>4</v>
      </c>
      <c r="B23" s="33" t="s">
        <v>69</v>
      </c>
      <c r="C23" s="34">
        <v>1121.81</v>
      </c>
      <c r="D23" s="34">
        <v>1353.24</v>
      </c>
      <c r="E23" s="34">
        <v>1419.01</v>
      </c>
      <c r="F23" s="34">
        <v>1672.46</v>
      </c>
      <c r="G23" s="34">
        <v>1704.18</v>
      </c>
      <c r="H23" s="34">
        <v>1779.51</v>
      </c>
      <c r="I23" s="34">
        <v>2270.3200000000002</v>
      </c>
      <c r="J23" s="34">
        <v>1858.92</v>
      </c>
      <c r="K23" s="34">
        <v>2003.89</v>
      </c>
      <c r="L23" s="34">
        <v>2356.04</v>
      </c>
      <c r="M23" s="34">
        <v>2326.8609195219774</v>
      </c>
      <c r="N23" s="34">
        <v>2941.58</v>
      </c>
    </row>
    <row r="24" spans="1:17" ht="22.5" customHeight="1" x14ac:dyDescent="0.2">
      <c r="A24" s="32">
        <v>5</v>
      </c>
      <c r="B24" s="33" t="s">
        <v>73</v>
      </c>
      <c r="C24" s="34">
        <v>232.19</v>
      </c>
      <c r="D24" s="34">
        <v>283.08</v>
      </c>
      <c r="E24" s="34">
        <v>300.32</v>
      </c>
      <c r="F24" s="34">
        <v>336.52</v>
      </c>
      <c r="G24" s="34">
        <v>303.61</v>
      </c>
      <c r="H24" s="34">
        <v>331.09</v>
      </c>
      <c r="I24" s="34">
        <v>326.35000000000002</v>
      </c>
      <c r="J24" s="34">
        <v>386.04</v>
      </c>
      <c r="K24" s="34">
        <v>450.51</v>
      </c>
      <c r="L24" s="34">
        <v>523.77</v>
      </c>
      <c r="M24" s="34">
        <v>627.45200298853217</v>
      </c>
      <c r="N24" s="34">
        <v>744.2</v>
      </c>
    </row>
    <row r="25" spans="1:17" ht="22.5" customHeight="1" x14ac:dyDescent="0.2">
      <c r="A25" s="67" t="s">
        <v>72</v>
      </c>
      <c r="B25" s="67"/>
      <c r="C25" s="34">
        <v>25955.18</v>
      </c>
      <c r="D25" s="34">
        <v>30928.71</v>
      </c>
      <c r="E25" s="34">
        <f t="shared" ref="E25:L25" si="2">E20+E22-E23-E21</f>
        <v>33344.15</v>
      </c>
      <c r="F25" s="34">
        <f t="shared" si="2"/>
        <v>34681.910000000003</v>
      </c>
      <c r="G25" s="34">
        <f t="shared" si="2"/>
        <v>34326.18</v>
      </c>
      <c r="H25" s="34">
        <f t="shared" si="2"/>
        <v>38876.28</v>
      </c>
      <c r="I25" s="34">
        <f t="shared" si="2"/>
        <v>41397.879999999997</v>
      </c>
      <c r="J25" s="34">
        <f t="shared" si="2"/>
        <v>52615.411</v>
      </c>
      <c r="K25" s="34">
        <f t="shared" si="2"/>
        <v>59492.620999999999</v>
      </c>
      <c r="L25" s="34">
        <f t="shared" si="2"/>
        <v>80614.071000000011</v>
      </c>
      <c r="M25" s="34">
        <v>93469.52558519342</v>
      </c>
      <c r="N25" s="34">
        <v>102584.70999999999</v>
      </c>
    </row>
    <row r="26" spans="1:17" ht="15.75" customHeight="1" x14ac:dyDescent="0.2">
      <c r="A26" s="68" t="s">
        <v>78</v>
      </c>
      <c r="B26" s="68"/>
      <c r="C26" s="68"/>
      <c r="D26" s="68"/>
      <c r="E26" s="68"/>
      <c r="F26" s="68"/>
      <c r="G26" s="68"/>
      <c r="H26" s="68"/>
      <c r="I26" s="68"/>
      <c r="J26" s="68"/>
      <c r="K26" s="68"/>
      <c r="L26" s="68"/>
      <c r="M26" s="68"/>
    </row>
    <row r="27" spans="1:17" ht="25.5" customHeight="1" x14ac:dyDescent="0.2">
      <c r="A27" s="69" t="s">
        <v>76</v>
      </c>
      <c r="B27" s="69"/>
      <c r="C27" s="69"/>
      <c r="D27" s="69"/>
      <c r="E27" s="69"/>
      <c r="F27" s="69"/>
      <c r="G27" s="69"/>
      <c r="H27" s="69"/>
      <c r="I27" s="69"/>
      <c r="J27" s="69"/>
      <c r="K27" s="69"/>
      <c r="L27" s="69"/>
      <c r="M27" s="69"/>
    </row>
    <row r="28" spans="1:17" ht="32.25" customHeight="1" x14ac:dyDescent="0.2">
      <c r="A28" s="70"/>
      <c r="B28" s="70"/>
      <c r="C28" s="70"/>
      <c r="D28" s="70"/>
      <c r="E28" s="70"/>
      <c r="F28" s="70"/>
      <c r="G28" s="70"/>
      <c r="H28" s="70"/>
      <c r="I28" s="70"/>
      <c r="J28" s="70"/>
      <c r="K28" s="70"/>
      <c r="L28" s="70"/>
      <c r="M28" s="42"/>
    </row>
    <row r="29" spans="1:17" ht="13.2" x14ac:dyDescent="0.25">
      <c r="A29" s="25"/>
      <c r="B29" s="25"/>
      <c r="C29" s="25"/>
      <c r="D29" s="25"/>
      <c r="I29" s="43"/>
      <c r="M29" s="25"/>
    </row>
    <row r="30" spans="1:17" ht="13.2" x14ac:dyDescent="0.25">
      <c r="A30" s="25"/>
      <c r="B30" s="25"/>
      <c r="C30" s="25"/>
      <c r="D30" s="25"/>
      <c r="M30" s="25"/>
    </row>
    <row r="31" spans="1:17" ht="13.2" x14ac:dyDescent="0.25">
      <c r="A31" s="25"/>
      <c r="B31" s="25"/>
      <c r="C31" s="25"/>
      <c r="D31" s="25"/>
      <c r="M31" s="25"/>
    </row>
    <row r="32" spans="1:17" ht="13.2" x14ac:dyDescent="0.25">
      <c r="A32" s="25"/>
      <c r="B32" s="25"/>
      <c r="C32" s="25"/>
      <c r="D32" s="25"/>
      <c r="M32" s="25"/>
    </row>
    <row r="33" spans="1:13" ht="13.8" x14ac:dyDescent="0.25">
      <c r="A33" s="26"/>
      <c r="B33" s="26"/>
      <c r="C33" s="26"/>
      <c r="D33" s="26"/>
      <c r="E33" s="43"/>
      <c r="F33" s="43"/>
      <c r="M33" s="26"/>
    </row>
  </sheetData>
  <mergeCells count="10">
    <mergeCell ref="A25:B25"/>
    <mergeCell ref="A26:M26"/>
    <mergeCell ref="A27:M27"/>
    <mergeCell ref="A28:L28"/>
    <mergeCell ref="A1:M1"/>
    <mergeCell ref="A2:M2"/>
    <mergeCell ref="B3:M3"/>
    <mergeCell ref="A4:A5"/>
    <mergeCell ref="B4:B5"/>
    <mergeCell ref="C4:N4"/>
  </mergeCells>
  <printOptions horizontalCentered="1"/>
  <pageMargins left="0.9" right="0.9" top="0.8" bottom="1.2" header="0.25" footer="0.25"/>
  <pageSetup paperSize="213" scale="54" orientation="landscape" r:id="rId1"/>
  <headerFooter alignWithMargins="0">
    <oddFooter xml:space="preserve">&amp;C </oddFooter>
  </headerFooter>
  <rowBreaks count="1" manualBreakCount="1">
    <brk id="2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Foreign loan &amp; serv 1975-1993</vt:lpstr>
      <vt:lpstr>Foreign loan &amp; serv 1994-2011</vt:lpstr>
      <vt:lpstr>Foreign load &amp; serv 2011-2022</vt:lpstr>
      <vt:lpstr>'Foreign load &amp; serv 2011-2022'!Print_Area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Birenbra Budha</dc:creator>
  <cp:lastModifiedBy>Alisha Manandhar</cp:lastModifiedBy>
  <dcterms:created xsi:type="dcterms:W3CDTF">2022-06-09T07:02:23Z</dcterms:created>
  <dcterms:modified xsi:type="dcterms:W3CDTF">2023-09-26T10:27:37Z</dcterms:modified>
</cp:coreProperties>
</file>