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T:\Economic Research Department\03. Government Finance Division\26. EAD Data Update\Yearly\"/>
    </mc:Choice>
  </mc:AlternateContent>
  <bookViews>
    <workbookView xWindow="0" yWindow="0" windowWidth="9768" windowHeight="7008"/>
  </bookViews>
  <sheets>
    <sheet name="Indicators of public finance" sheetId="1" r:id="rId1"/>
  </sheets>
  <definedNames>
    <definedName name="_xlnm.Print_Titles" localSheetId="0">'Indicators of public finance'!$1:$4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7" i="1" l="1"/>
  <c r="E44" i="1"/>
  <c r="E41" i="1"/>
  <c r="E38" i="1"/>
  <c r="E28" i="1"/>
  <c r="E25" i="1"/>
  <c r="E19" i="1"/>
  <c r="E20" i="1" s="1"/>
  <c r="E23" i="1" s="1"/>
  <c r="H47" i="1"/>
  <c r="G47" i="1"/>
  <c r="F47" i="1"/>
  <c r="H44" i="1"/>
  <c r="G44" i="1"/>
  <c r="F44" i="1"/>
  <c r="H41" i="1"/>
  <c r="G41" i="1"/>
  <c r="F41" i="1"/>
  <c r="H38" i="1"/>
  <c r="G38" i="1"/>
  <c r="F38" i="1"/>
  <c r="H28" i="1"/>
  <c r="G28" i="1"/>
  <c r="F28" i="1"/>
  <c r="H25" i="1"/>
  <c r="G25" i="1"/>
  <c r="F25" i="1"/>
  <c r="H19" i="1"/>
  <c r="H20" i="1" s="1"/>
  <c r="H23" i="1" s="1"/>
  <c r="G19" i="1"/>
  <c r="G20" i="1" s="1"/>
  <c r="G23" i="1" s="1"/>
  <c r="F19" i="1"/>
  <c r="F20" i="1" s="1"/>
  <c r="F23" i="1" s="1"/>
</calcChain>
</file>

<file path=xl/sharedStrings.xml><?xml version="1.0" encoding="utf-8"?>
<sst xmlns="http://schemas.openxmlformats.org/spreadsheetml/2006/main" count="63" uniqueCount="57">
  <si>
    <t>(Rs. In 10 Milllion)</t>
  </si>
  <si>
    <t>Details</t>
  </si>
  <si>
    <t>Fiscal Year</t>
  </si>
  <si>
    <t>2014/15</t>
  </si>
  <si>
    <t>2015/16</t>
  </si>
  <si>
    <t>2016/17</t>
  </si>
  <si>
    <t>2017/18</t>
  </si>
  <si>
    <t>2018/19</t>
  </si>
  <si>
    <t>2019/20</t>
  </si>
  <si>
    <t>Gross Domestic Product</t>
  </si>
  <si>
    <t>Federal Expenditure</t>
  </si>
  <si>
    <t>Recurrent</t>
  </si>
  <si>
    <t>Capital</t>
  </si>
  <si>
    <t>Financing</t>
  </si>
  <si>
    <t>Total Revenue</t>
  </si>
  <si>
    <t>Tax</t>
  </si>
  <si>
    <t>Non-tax</t>
  </si>
  <si>
    <t>Federal Revenue #</t>
  </si>
  <si>
    <t>Foreign Grant Received</t>
  </si>
  <si>
    <t>Irregularities and Cash Reserve</t>
  </si>
  <si>
    <t>Internal Loan (Investment) Refund</t>
  </si>
  <si>
    <t>Total Revenue and Grants (including Irregularities and Cash Reserve)</t>
  </si>
  <si>
    <t>Total Income</t>
  </si>
  <si>
    <t>Federal Revenue and Grant (including Irregularities and Cash Reserve) #</t>
  </si>
  <si>
    <t>Total Federal Income #</t>
  </si>
  <si>
    <t>Budget Balance (Surplus (+)/Deficit (-))</t>
  </si>
  <si>
    <t>Federal Budget Balance (Surplus (+)/Deficit (-))</t>
  </si>
  <si>
    <t>Revenue Balance (Surplus (+)/Deficit (-))</t>
  </si>
  <si>
    <t>Federal Revenue Balance (Surplus (+)/Deficit (-))</t>
  </si>
  <si>
    <t>Domestic Borrowing</t>
  </si>
  <si>
    <t>Net Outstanding Public Debt</t>
  </si>
  <si>
    <t>Foreign Debt</t>
  </si>
  <si>
    <t>Interna Debt</t>
  </si>
  <si>
    <t>Debt Servicing ( Interest and Principal)</t>
  </si>
  <si>
    <t>Amortization of Loan</t>
  </si>
  <si>
    <t>External Amortizations</t>
  </si>
  <si>
    <t>Internal Amortizations</t>
  </si>
  <si>
    <t>Interest Payment</t>
  </si>
  <si>
    <t>Interest Payment on Foreign Loan</t>
  </si>
  <si>
    <t>Interest Payment on Domestic Loan</t>
  </si>
  <si>
    <t>International Development Cooperation Utilization</t>
  </si>
  <si>
    <t>Loan</t>
  </si>
  <si>
    <t>Grant</t>
  </si>
  <si>
    <t>International Development Cooperation Disbursement</t>
  </si>
  <si>
    <t>International Development Cooperation Commitment</t>
  </si>
  <si>
    <t>Share and Loan Investment</t>
  </si>
  <si>
    <t>Loan Investment in Public Enterprises</t>
  </si>
  <si>
    <t>Domestic Share Investment</t>
  </si>
  <si>
    <t>Foreign Share Investment</t>
  </si>
  <si>
    <r>
      <t xml:space="preserve"># Since FY 2018/19 </t>
    </r>
    <r>
      <rPr>
        <b/>
        <sz val="10"/>
        <color indexed="8"/>
        <rFont val="Times New Roman"/>
        <family val="1"/>
      </rPr>
      <t>a)</t>
    </r>
    <r>
      <rPr>
        <sz val="9"/>
        <color indexed="8"/>
        <rFont val="Times New Roman"/>
        <family val="1"/>
      </rPr>
      <t xml:space="preserve"> 30 percent of Value added tax and Excise duty (internal)</t>
    </r>
    <r>
      <rPr>
        <b/>
        <sz val="10"/>
        <color indexed="8"/>
        <rFont val="Times New Roman"/>
        <family val="1"/>
      </rPr>
      <t xml:space="preserve"> b)</t>
    </r>
    <r>
      <rPr>
        <sz val="9"/>
        <color indexed="8"/>
        <rFont val="Times New Roman"/>
        <family val="1"/>
      </rPr>
      <t xml:space="preserve"> 50 percent of Royalty and</t>
    </r>
    <r>
      <rPr>
        <b/>
        <sz val="10"/>
        <color indexed="8"/>
        <rFont val="Times New Roman"/>
        <family val="1"/>
      </rPr>
      <t xml:space="preserve"> c)</t>
    </r>
    <r>
      <rPr>
        <sz val="9"/>
        <color indexed="8"/>
        <rFont val="Times New Roman"/>
        <family val="1"/>
      </rPr>
      <t xml:space="preserve"> Rent tax, Registration tax and Vehicle tax which were collected by central government before the promulgation of fiscal federalism, are now collected by Province and Local Level and hence, these amount (a+b+c)  have not been included in the Federal Revenue.</t>
    </r>
  </si>
  <si>
    <t xml:space="preserve"> Variables of Public Finance</t>
  </si>
  <si>
    <t>Source: Ministry of Finance/Financial Comptroller General Office/Nepal Rastra Bank, 2022</t>
  </si>
  <si>
    <t>2013/14</t>
  </si>
  <si>
    <t>2012/13</t>
  </si>
  <si>
    <t>2011/12</t>
  </si>
  <si>
    <t>2020/21</t>
  </si>
  <si>
    <t>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</si>
</sst>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10"/>
      <name val="Arial"/>
      <family val="2"/>
    </font>
    <font>
      <b/>
      <sz val="14"/>
      <color theme="1"/>
      <name val="Times New Roman"/>
      <family val="1"/>
    </font>
    <font>
      <sz val="9"/>
      <color theme="1"/>
      <name val="Times New Roman"/>
      <family val="1"/>
    </font>
    <font>
      <b/>
      <sz val="9"/>
      <color theme="1"/>
      <name val="Times New Roman"/>
      <family val="1"/>
    </font>
    <font>
      <b/>
      <sz val="9"/>
      <name val="Times New Roman"/>
      <family val="1"/>
    </font>
    <font>
      <b/>
      <sz val="8"/>
      <color theme="1"/>
      <name val="Times New Roman"/>
      <family val="1"/>
    </font>
    <font>
      <sz val="8"/>
      <color theme="1"/>
      <name val="Times New Roman"/>
      <family val="1"/>
    </font>
    <font>
      <sz val="9"/>
      <name val="Times New Roman"/>
      <family val="1"/>
    </font>
    <font>
      <b/>
      <sz val="10"/>
      <color indexed="8"/>
      <name val="Times New Roman"/>
      <family val="1"/>
    </font>
    <font>
      <sz val="9"/>
      <color indexed="8"/>
      <name val="Times New Roman"/>
      <family val="1"/>
    </font>
    <font>
      <sz val="9"/>
      <color rgb="FFFF0000"/>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2">
    <xf numFmtId="0" fontId="0" fillId="0" borderId="0" xfId="0"/>
    <xf numFmtId="0" fontId="2" fillId="0" borderId="0" xfId="0" applyFont="1"/>
    <xf numFmtId="0" fontId="4" fillId="0" borderId="2" xfId="0" applyFont="1" applyBorder="1" applyAlignment="1">
      <alignment horizontal="center" vertical="center"/>
    </xf>
    <xf numFmtId="0" fontId="3" fillId="2" borderId="1" xfId="0" applyFont="1" applyFill="1" applyBorder="1"/>
    <xf numFmtId="2" fontId="5" fillId="2" borderId="1" xfId="0" applyNumberFormat="1" applyFont="1" applyFill="1" applyBorder="1"/>
    <xf numFmtId="0" fontId="2" fillId="2" borderId="1" xfId="0" applyFont="1" applyFill="1" applyBorder="1" applyAlignment="1">
      <alignment horizontal="left" indent="3"/>
    </xf>
    <xf numFmtId="2" fontId="6" fillId="2" borderId="1" xfId="0" applyNumberFormat="1" applyFont="1" applyFill="1" applyBorder="1"/>
    <xf numFmtId="0" fontId="3" fillId="0" borderId="0" xfId="0" applyFont="1"/>
    <xf numFmtId="0" fontId="2" fillId="2" borderId="1" xfId="0" applyFont="1" applyFill="1" applyBorder="1"/>
    <xf numFmtId="164" fontId="3" fillId="0" borderId="0" xfId="0" applyNumberFormat="1" applyFont="1"/>
    <xf numFmtId="164" fontId="2" fillId="0" borderId="0" xfId="0" applyNumberFormat="1" applyFont="1"/>
    <xf numFmtId="0" fontId="7" fillId="2" borderId="1" xfId="0" applyFont="1" applyFill="1" applyBorder="1" applyAlignment="1">
      <alignment horizontal="left" indent="7"/>
    </xf>
    <xf numFmtId="0" fontId="7" fillId="2" borderId="1" xfId="0" applyFont="1" applyFill="1" applyBorder="1" applyAlignment="1">
      <alignment horizontal="left" indent="3"/>
    </xf>
    <xf numFmtId="0" fontId="10" fillId="0" borderId="0" xfId="0" applyFont="1"/>
    <xf numFmtId="0" fontId="1" fillId="0" borderId="0" xfId="0" applyFont="1" applyAlignment="1">
      <alignment horizontal="center"/>
    </xf>
    <xf numFmtId="0" fontId="3" fillId="2" borderId="1" xfId="0" applyFont="1" applyFill="1" applyBorder="1" applyAlignment="1">
      <alignment horizontal="center" vertical="center"/>
    </xf>
    <xf numFmtId="0" fontId="6" fillId="0" borderId="3" xfId="0" applyFont="1" applyBorder="1" applyAlignment="1">
      <alignment horizontal="left"/>
    </xf>
    <xf numFmtId="0" fontId="2" fillId="0" borderId="0" xfId="0" applyFont="1" applyAlignment="1">
      <alignment horizontal="left" vertical="center" wrapText="1"/>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2" fillId="0" borderId="7" xfId="0"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abSelected="1" zoomScaleNormal="100" zoomScaleSheetLayoutView="100" workbookViewId="0">
      <selection activeCell="A2" sqref="A2:L2"/>
    </sheetView>
  </sheetViews>
  <sheetFormatPr defaultColWidth="9.21875" defaultRowHeight="12" x14ac:dyDescent="0.25"/>
  <cols>
    <col min="1" max="1" width="55.77734375" style="1" customWidth="1"/>
    <col min="2" max="2" width="12.21875" style="1" bestFit="1" customWidth="1"/>
    <col min="3" max="5" width="12.21875" style="1" customWidth="1"/>
    <col min="6" max="6" width="12.21875" style="1" bestFit="1" customWidth="1"/>
    <col min="7" max="7" width="12.21875" style="13" bestFit="1" customWidth="1"/>
    <col min="8" max="11" width="12.21875" style="1" bestFit="1" customWidth="1"/>
    <col min="12" max="15" width="9.21875" style="1"/>
    <col min="16" max="16" width="10.21875" style="1" bestFit="1" customWidth="1"/>
    <col min="17" max="259" width="9.21875" style="1"/>
    <col min="260" max="260" width="55.77734375" style="1" customWidth="1"/>
    <col min="261" max="267" width="12.21875" style="1" bestFit="1" customWidth="1"/>
    <col min="268" max="271" width="9.21875" style="1"/>
    <col min="272" max="272" width="10.21875" style="1" bestFit="1" customWidth="1"/>
    <col min="273" max="515" width="9.21875" style="1"/>
    <col min="516" max="516" width="55.77734375" style="1" customWidth="1"/>
    <col min="517" max="523" width="12.21875" style="1" bestFit="1" customWidth="1"/>
    <col min="524" max="527" width="9.21875" style="1"/>
    <col min="528" max="528" width="10.21875" style="1" bestFit="1" customWidth="1"/>
    <col min="529" max="771" width="9.21875" style="1"/>
    <col min="772" max="772" width="55.77734375" style="1" customWidth="1"/>
    <col min="773" max="779" width="12.21875" style="1" bestFit="1" customWidth="1"/>
    <col min="780" max="783" width="9.21875" style="1"/>
    <col min="784" max="784" width="10.21875" style="1" bestFit="1" customWidth="1"/>
    <col min="785" max="1027" width="9.21875" style="1"/>
    <col min="1028" max="1028" width="55.77734375" style="1" customWidth="1"/>
    <col min="1029" max="1035" width="12.21875" style="1" bestFit="1" customWidth="1"/>
    <col min="1036" max="1039" width="9.21875" style="1"/>
    <col min="1040" max="1040" width="10.21875" style="1" bestFit="1" customWidth="1"/>
    <col min="1041" max="1283" width="9.21875" style="1"/>
    <col min="1284" max="1284" width="55.77734375" style="1" customWidth="1"/>
    <col min="1285" max="1291" width="12.21875" style="1" bestFit="1" customWidth="1"/>
    <col min="1292" max="1295" width="9.21875" style="1"/>
    <col min="1296" max="1296" width="10.21875" style="1" bestFit="1" customWidth="1"/>
    <col min="1297" max="1539" width="9.21875" style="1"/>
    <col min="1540" max="1540" width="55.77734375" style="1" customWidth="1"/>
    <col min="1541" max="1547" width="12.21875" style="1" bestFit="1" customWidth="1"/>
    <col min="1548" max="1551" width="9.21875" style="1"/>
    <col min="1552" max="1552" width="10.21875" style="1" bestFit="1" customWidth="1"/>
    <col min="1553" max="1795" width="9.21875" style="1"/>
    <col min="1796" max="1796" width="55.77734375" style="1" customWidth="1"/>
    <col min="1797" max="1803" width="12.21875" style="1" bestFit="1" customWidth="1"/>
    <col min="1804" max="1807" width="9.21875" style="1"/>
    <col min="1808" max="1808" width="10.21875" style="1" bestFit="1" customWidth="1"/>
    <col min="1809" max="2051" width="9.21875" style="1"/>
    <col min="2052" max="2052" width="55.77734375" style="1" customWidth="1"/>
    <col min="2053" max="2059" width="12.21875" style="1" bestFit="1" customWidth="1"/>
    <col min="2060" max="2063" width="9.21875" style="1"/>
    <col min="2064" max="2064" width="10.21875" style="1" bestFit="1" customWidth="1"/>
    <col min="2065" max="2307" width="9.21875" style="1"/>
    <col min="2308" max="2308" width="55.77734375" style="1" customWidth="1"/>
    <col min="2309" max="2315" width="12.21875" style="1" bestFit="1" customWidth="1"/>
    <col min="2316" max="2319" width="9.21875" style="1"/>
    <col min="2320" max="2320" width="10.21875" style="1" bestFit="1" customWidth="1"/>
    <col min="2321" max="2563" width="9.21875" style="1"/>
    <col min="2564" max="2564" width="55.77734375" style="1" customWidth="1"/>
    <col min="2565" max="2571" width="12.21875" style="1" bestFit="1" customWidth="1"/>
    <col min="2572" max="2575" width="9.21875" style="1"/>
    <col min="2576" max="2576" width="10.21875" style="1" bestFit="1" customWidth="1"/>
    <col min="2577" max="2819" width="9.21875" style="1"/>
    <col min="2820" max="2820" width="55.77734375" style="1" customWidth="1"/>
    <col min="2821" max="2827" width="12.21875" style="1" bestFit="1" customWidth="1"/>
    <col min="2828" max="2831" width="9.21875" style="1"/>
    <col min="2832" max="2832" width="10.21875" style="1" bestFit="1" customWidth="1"/>
    <col min="2833" max="3075" width="9.21875" style="1"/>
    <col min="3076" max="3076" width="55.77734375" style="1" customWidth="1"/>
    <col min="3077" max="3083" width="12.21875" style="1" bestFit="1" customWidth="1"/>
    <col min="3084" max="3087" width="9.21875" style="1"/>
    <col min="3088" max="3088" width="10.21875" style="1" bestFit="1" customWidth="1"/>
    <col min="3089" max="3331" width="9.21875" style="1"/>
    <col min="3332" max="3332" width="55.77734375" style="1" customWidth="1"/>
    <col min="3333" max="3339" width="12.21875" style="1" bestFit="1" customWidth="1"/>
    <col min="3340" max="3343" width="9.21875" style="1"/>
    <col min="3344" max="3344" width="10.21875" style="1" bestFit="1" customWidth="1"/>
    <col min="3345" max="3587" width="9.21875" style="1"/>
    <col min="3588" max="3588" width="55.77734375" style="1" customWidth="1"/>
    <col min="3589" max="3595" width="12.21875" style="1" bestFit="1" customWidth="1"/>
    <col min="3596" max="3599" width="9.21875" style="1"/>
    <col min="3600" max="3600" width="10.21875" style="1" bestFit="1" customWidth="1"/>
    <col min="3601" max="3843" width="9.21875" style="1"/>
    <col min="3844" max="3844" width="55.77734375" style="1" customWidth="1"/>
    <col min="3845" max="3851" width="12.21875" style="1" bestFit="1" customWidth="1"/>
    <col min="3852" max="3855" width="9.21875" style="1"/>
    <col min="3856" max="3856" width="10.21875" style="1" bestFit="1" customWidth="1"/>
    <col min="3857" max="4099" width="9.21875" style="1"/>
    <col min="4100" max="4100" width="55.77734375" style="1" customWidth="1"/>
    <col min="4101" max="4107" width="12.21875" style="1" bestFit="1" customWidth="1"/>
    <col min="4108" max="4111" width="9.21875" style="1"/>
    <col min="4112" max="4112" width="10.21875" style="1" bestFit="1" customWidth="1"/>
    <col min="4113" max="4355" width="9.21875" style="1"/>
    <col min="4356" max="4356" width="55.77734375" style="1" customWidth="1"/>
    <col min="4357" max="4363" width="12.21875" style="1" bestFit="1" customWidth="1"/>
    <col min="4364" max="4367" width="9.21875" style="1"/>
    <col min="4368" max="4368" width="10.21875" style="1" bestFit="1" customWidth="1"/>
    <col min="4369" max="4611" width="9.21875" style="1"/>
    <col min="4612" max="4612" width="55.77734375" style="1" customWidth="1"/>
    <col min="4613" max="4619" width="12.21875" style="1" bestFit="1" customWidth="1"/>
    <col min="4620" max="4623" width="9.21875" style="1"/>
    <col min="4624" max="4624" width="10.21875" style="1" bestFit="1" customWidth="1"/>
    <col min="4625" max="4867" width="9.21875" style="1"/>
    <col min="4868" max="4868" width="55.77734375" style="1" customWidth="1"/>
    <col min="4869" max="4875" width="12.21875" style="1" bestFit="1" customWidth="1"/>
    <col min="4876" max="4879" width="9.21875" style="1"/>
    <col min="4880" max="4880" width="10.21875" style="1" bestFit="1" customWidth="1"/>
    <col min="4881" max="5123" width="9.21875" style="1"/>
    <col min="5124" max="5124" width="55.77734375" style="1" customWidth="1"/>
    <col min="5125" max="5131" width="12.21875" style="1" bestFit="1" customWidth="1"/>
    <col min="5132" max="5135" width="9.21875" style="1"/>
    <col min="5136" max="5136" width="10.21875" style="1" bestFit="1" customWidth="1"/>
    <col min="5137" max="5379" width="9.21875" style="1"/>
    <col min="5380" max="5380" width="55.77734375" style="1" customWidth="1"/>
    <col min="5381" max="5387" width="12.21875" style="1" bestFit="1" customWidth="1"/>
    <col min="5388" max="5391" width="9.21875" style="1"/>
    <col min="5392" max="5392" width="10.21875" style="1" bestFit="1" customWidth="1"/>
    <col min="5393" max="5635" width="9.21875" style="1"/>
    <col min="5636" max="5636" width="55.77734375" style="1" customWidth="1"/>
    <col min="5637" max="5643" width="12.21875" style="1" bestFit="1" customWidth="1"/>
    <col min="5644" max="5647" width="9.21875" style="1"/>
    <col min="5648" max="5648" width="10.21875" style="1" bestFit="1" customWidth="1"/>
    <col min="5649" max="5891" width="9.21875" style="1"/>
    <col min="5892" max="5892" width="55.77734375" style="1" customWidth="1"/>
    <col min="5893" max="5899" width="12.21875" style="1" bestFit="1" customWidth="1"/>
    <col min="5900" max="5903" width="9.21875" style="1"/>
    <col min="5904" max="5904" width="10.21875" style="1" bestFit="1" customWidth="1"/>
    <col min="5905" max="6147" width="9.21875" style="1"/>
    <col min="6148" max="6148" width="55.77734375" style="1" customWidth="1"/>
    <col min="6149" max="6155" width="12.21875" style="1" bestFit="1" customWidth="1"/>
    <col min="6156" max="6159" width="9.21875" style="1"/>
    <col min="6160" max="6160" width="10.21875" style="1" bestFit="1" customWidth="1"/>
    <col min="6161" max="6403" width="9.21875" style="1"/>
    <col min="6404" max="6404" width="55.77734375" style="1" customWidth="1"/>
    <col min="6405" max="6411" width="12.21875" style="1" bestFit="1" customWidth="1"/>
    <col min="6412" max="6415" width="9.21875" style="1"/>
    <col min="6416" max="6416" width="10.21875" style="1" bestFit="1" customWidth="1"/>
    <col min="6417" max="6659" width="9.21875" style="1"/>
    <col min="6660" max="6660" width="55.77734375" style="1" customWidth="1"/>
    <col min="6661" max="6667" width="12.21875" style="1" bestFit="1" customWidth="1"/>
    <col min="6668" max="6671" width="9.21875" style="1"/>
    <col min="6672" max="6672" width="10.21875" style="1" bestFit="1" customWidth="1"/>
    <col min="6673" max="6915" width="9.21875" style="1"/>
    <col min="6916" max="6916" width="55.77734375" style="1" customWidth="1"/>
    <col min="6917" max="6923" width="12.21875" style="1" bestFit="1" customWidth="1"/>
    <col min="6924" max="6927" width="9.21875" style="1"/>
    <col min="6928" max="6928" width="10.21875" style="1" bestFit="1" customWidth="1"/>
    <col min="6929" max="7171" width="9.21875" style="1"/>
    <col min="7172" max="7172" width="55.77734375" style="1" customWidth="1"/>
    <col min="7173" max="7179" width="12.21875" style="1" bestFit="1" customWidth="1"/>
    <col min="7180" max="7183" width="9.21875" style="1"/>
    <col min="7184" max="7184" width="10.21875" style="1" bestFit="1" customWidth="1"/>
    <col min="7185" max="7427" width="9.21875" style="1"/>
    <col min="7428" max="7428" width="55.77734375" style="1" customWidth="1"/>
    <col min="7429" max="7435" width="12.21875" style="1" bestFit="1" customWidth="1"/>
    <col min="7436" max="7439" width="9.21875" style="1"/>
    <col min="7440" max="7440" width="10.21875" style="1" bestFit="1" customWidth="1"/>
    <col min="7441" max="7683" width="9.21875" style="1"/>
    <col min="7684" max="7684" width="55.77734375" style="1" customWidth="1"/>
    <col min="7685" max="7691" width="12.21875" style="1" bestFit="1" customWidth="1"/>
    <col min="7692" max="7695" width="9.21875" style="1"/>
    <col min="7696" max="7696" width="10.21875" style="1" bestFit="1" customWidth="1"/>
    <col min="7697" max="7939" width="9.21875" style="1"/>
    <col min="7940" max="7940" width="55.77734375" style="1" customWidth="1"/>
    <col min="7941" max="7947" width="12.21875" style="1" bestFit="1" customWidth="1"/>
    <col min="7948" max="7951" width="9.21875" style="1"/>
    <col min="7952" max="7952" width="10.21875" style="1" bestFit="1" customWidth="1"/>
    <col min="7953" max="8195" width="9.21875" style="1"/>
    <col min="8196" max="8196" width="55.77734375" style="1" customWidth="1"/>
    <col min="8197" max="8203" width="12.21875" style="1" bestFit="1" customWidth="1"/>
    <col min="8204" max="8207" width="9.21875" style="1"/>
    <col min="8208" max="8208" width="10.21875" style="1" bestFit="1" customWidth="1"/>
    <col min="8209" max="8451" width="9.21875" style="1"/>
    <col min="8452" max="8452" width="55.77734375" style="1" customWidth="1"/>
    <col min="8453" max="8459" width="12.21875" style="1" bestFit="1" customWidth="1"/>
    <col min="8460" max="8463" width="9.21875" style="1"/>
    <col min="8464" max="8464" width="10.21875" style="1" bestFit="1" customWidth="1"/>
    <col min="8465" max="8707" width="9.21875" style="1"/>
    <col min="8708" max="8708" width="55.77734375" style="1" customWidth="1"/>
    <col min="8709" max="8715" width="12.21875" style="1" bestFit="1" customWidth="1"/>
    <col min="8716" max="8719" width="9.21875" style="1"/>
    <col min="8720" max="8720" width="10.21875" style="1" bestFit="1" customWidth="1"/>
    <col min="8721" max="8963" width="9.21875" style="1"/>
    <col min="8964" max="8964" width="55.77734375" style="1" customWidth="1"/>
    <col min="8965" max="8971" width="12.21875" style="1" bestFit="1" customWidth="1"/>
    <col min="8972" max="8975" width="9.21875" style="1"/>
    <col min="8976" max="8976" width="10.21875" style="1" bestFit="1" customWidth="1"/>
    <col min="8977" max="9219" width="9.21875" style="1"/>
    <col min="9220" max="9220" width="55.77734375" style="1" customWidth="1"/>
    <col min="9221" max="9227" width="12.21875" style="1" bestFit="1" customWidth="1"/>
    <col min="9228" max="9231" width="9.21875" style="1"/>
    <col min="9232" max="9232" width="10.21875" style="1" bestFit="1" customWidth="1"/>
    <col min="9233" max="9475" width="9.21875" style="1"/>
    <col min="9476" max="9476" width="55.77734375" style="1" customWidth="1"/>
    <col min="9477" max="9483" width="12.21875" style="1" bestFit="1" customWidth="1"/>
    <col min="9484" max="9487" width="9.21875" style="1"/>
    <col min="9488" max="9488" width="10.21875" style="1" bestFit="1" customWidth="1"/>
    <col min="9489" max="9731" width="9.21875" style="1"/>
    <col min="9732" max="9732" width="55.77734375" style="1" customWidth="1"/>
    <col min="9733" max="9739" width="12.21875" style="1" bestFit="1" customWidth="1"/>
    <col min="9740" max="9743" width="9.21875" style="1"/>
    <col min="9744" max="9744" width="10.21875" style="1" bestFit="1" customWidth="1"/>
    <col min="9745" max="9987" width="9.21875" style="1"/>
    <col min="9988" max="9988" width="55.77734375" style="1" customWidth="1"/>
    <col min="9989" max="9995" width="12.21875" style="1" bestFit="1" customWidth="1"/>
    <col min="9996" max="9999" width="9.21875" style="1"/>
    <col min="10000" max="10000" width="10.21875" style="1" bestFit="1" customWidth="1"/>
    <col min="10001" max="10243" width="9.21875" style="1"/>
    <col min="10244" max="10244" width="55.77734375" style="1" customWidth="1"/>
    <col min="10245" max="10251" width="12.21875" style="1" bestFit="1" customWidth="1"/>
    <col min="10252" max="10255" width="9.21875" style="1"/>
    <col min="10256" max="10256" width="10.21875" style="1" bestFit="1" customWidth="1"/>
    <col min="10257" max="10499" width="9.21875" style="1"/>
    <col min="10500" max="10500" width="55.77734375" style="1" customWidth="1"/>
    <col min="10501" max="10507" width="12.21875" style="1" bestFit="1" customWidth="1"/>
    <col min="10508" max="10511" width="9.21875" style="1"/>
    <col min="10512" max="10512" width="10.21875" style="1" bestFit="1" customWidth="1"/>
    <col min="10513" max="10755" width="9.21875" style="1"/>
    <col min="10756" max="10756" width="55.77734375" style="1" customWidth="1"/>
    <col min="10757" max="10763" width="12.21875" style="1" bestFit="1" customWidth="1"/>
    <col min="10764" max="10767" width="9.21875" style="1"/>
    <col min="10768" max="10768" width="10.21875" style="1" bestFit="1" customWidth="1"/>
    <col min="10769" max="11011" width="9.21875" style="1"/>
    <col min="11012" max="11012" width="55.77734375" style="1" customWidth="1"/>
    <col min="11013" max="11019" width="12.21875" style="1" bestFit="1" customWidth="1"/>
    <col min="11020" max="11023" width="9.21875" style="1"/>
    <col min="11024" max="11024" width="10.21875" style="1" bestFit="1" customWidth="1"/>
    <col min="11025" max="11267" width="9.21875" style="1"/>
    <col min="11268" max="11268" width="55.77734375" style="1" customWidth="1"/>
    <col min="11269" max="11275" width="12.21875" style="1" bestFit="1" customWidth="1"/>
    <col min="11276" max="11279" width="9.21875" style="1"/>
    <col min="11280" max="11280" width="10.21875" style="1" bestFit="1" customWidth="1"/>
    <col min="11281" max="11523" width="9.21875" style="1"/>
    <col min="11524" max="11524" width="55.77734375" style="1" customWidth="1"/>
    <col min="11525" max="11531" width="12.21875" style="1" bestFit="1" customWidth="1"/>
    <col min="11532" max="11535" width="9.21875" style="1"/>
    <col min="11536" max="11536" width="10.21875" style="1" bestFit="1" customWidth="1"/>
    <col min="11537" max="11779" width="9.21875" style="1"/>
    <col min="11780" max="11780" width="55.77734375" style="1" customWidth="1"/>
    <col min="11781" max="11787" width="12.21875" style="1" bestFit="1" customWidth="1"/>
    <col min="11788" max="11791" width="9.21875" style="1"/>
    <col min="11792" max="11792" width="10.21875" style="1" bestFit="1" customWidth="1"/>
    <col min="11793" max="12035" width="9.21875" style="1"/>
    <col min="12036" max="12036" width="55.77734375" style="1" customWidth="1"/>
    <col min="12037" max="12043" width="12.21875" style="1" bestFit="1" customWidth="1"/>
    <col min="12044" max="12047" width="9.21875" style="1"/>
    <col min="12048" max="12048" width="10.21875" style="1" bestFit="1" customWidth="1"/>
    <col min="12049" max="12291" width="9.21875" style="1"/>
    <col min="12292" max="12292" width="55.77734375" style="1" customWidth="1"/>
    <col min="12293" max="12299" width="12.21875" style="1" bestFit="1" customWidth="1"/>
    <col min="12300" max="12303" width="9.21875" style="1"/>
    <col min="12304" max="12304" width="10.21875" style="1" bestFit="1" customWidth="1"/>
    <col min="12305" max="12547" width="9.21875" style="1"/>
    <col min="12548" max="12548" width="55.77734375" style="1" customWidth="1"/>
    <col min="12549" max="12555" width="12.21875" style="1" bestFit="1" customWidth="1"/>
    <col min="12556" max="12559" width="9.21875" style="1"/>
    <col min="12560" max="12560" width="10.21875" style="1" bestFit="1" customWidth="1"/>
    <col min="12561" max="12803" width="9.21875" style="1"/>
    <col min="12804" max="12804" width="55.77734375" style="1" customWidth="1"/>
    <col min="12805" max="12811" width="12.21875" style="1" bestFit="1" customWidth="1"/>
    <col min="12812" max="12815" width="9.21875" style="1"/>
    <col min="12816" max="12816" width="10.21875" style="1" bestFit="1" customWidth="1"/>
    <col min="12817" max="13059" width="9.21875" style="1"/>
    <col min="13060" max="13060" width="55.77734375" style="1" customWidth="1"/>
    <col min="13061" max="13067" width="12.21875" style="1" bestFit="1" customWidth="1"/>
    <col min="13068" max="13071" width="9.21875" style="1"/>
    <col min="13072" max="13072" width="10.21875" style="1" bestFit="1" customWidth="1"/>
    <col min="13073" max="13315" width="9.21875" style="1"/>
    <col min="13316" max="13316" width="55.77734375" style="1" customWidth="1"/>
    <col min="13317" max="13323" width="12.21875" style="1" bestFit="1" customWidth="1"/>
    <col min="13324" max="13327" width="9.21875" style="1"/>
    <col min="13328" max="13328" width="10.21875" style="1" bestFit="1" customWidth="1"/>
    <col min="13329" max="13571" width="9.21875" style="1"/>
    <col min="13572" max="13572" width="55.77734375" style="1" customWidth="1"/>
    <col min="13573" max="13579" width="12.21875" style="1" bestFit="1" customWidth="1"/>
    <col min="13580" max="13583" width="9.21875" style="1"/>
    <col min="13584" max="13584" width="10.21875" style="1" bestFit="1" customWidth="1"/>
    <col min="13585" max="13827" width="9.21875" style="1"/>
    <col min="13828" max="13828" width="55.77734375" style="1" customWidth="1"/>
    <col min="13829" max="13835" width="12.21875" style="1" bestFit="1" customWidth="1"/>
    <col min="13836" max="13839" width="9.21875" style="1"/>
    <col min="13840" max="13840" width="10.21875" style="1" bestFit="1" customWidth="1"/>
    <col min="13841" max="14083" width="9.21875" style="1"/>
    <col min="14084" max="14084" width="55.77734375" style="1" customWidth="1"/>
    <col min="14085" max="14091" width="12.21875" style="1" bestFit="1" customWidth="1"/>
    <col min="14092" max="14095" width="9.21875" style="1"/>
    <col min="14096" max="14096" width="10.21875" style="1" bestFit="1" customWidth="1"/>
    <col min="14097" max="14339" width="9.21875" style="1"/>
    <col min="14340" max="14340" width="55.77734375" style="1" customWidth="1"/>
    <col min="14341" max="14347" width="12.21875" style="1" bestFit="1" customWidth="1"/>
    <col min="14348" max="14351" width="9.21875" style="1"/>
    <col min="14352" max="14352" width="10.21875" style="1" bestFit="1" customWidth="1"/>
    <col min="14353" max="14595" width="9.21875" style="1"/>
    <col min="14596" max="14596" width="55.77734375" style="1" customWidth="1"/>
    <col min="14597" max="14603" width="12.21875" style="1" bestFit="1" customWidth="1"/>
    <col min="14604" max="14607" width="9.21875" style="1"/>
    <col min="14608" max="14608" width="10.21875" style="1" bestFit="1" customWidth="1"/>
    <col min="14609" max="14851" width="9.21875" style="1"/>
    <col min="14852" max="14852" width="55.77734375" style="1" customWidth="1"/>
    <col min="14853" max="14859" width="12.21875" style="1" bestFit="1" customWidth="1"/>
    <col min="14860" max="14863" width="9.21875" style="1"/>
    <col min="14864" max="14864" width="10.21875" style="1" bestFit="1" customWidth="1"/>
    <col min="14865" max="15107" width="9.21875" style="1"/>
    <col min="15108" max="15108" width="55.77734375" style="1" customWidth="1"/>
    <col min="15109" max="15115" width="12.21875" style="1" bestFit="1" customWidth="1"/>
    <col min="15116" max="15119" width="9.21875" style="1"/>
    <col min="15120" max="15120" width="10.21875" style="1" bestFit="1" customWidth="1"/>
    <col min="15121" max="15363" width="9.21875" style="1"/>
    <col min="15364" max="15364" width="55.77734375" style="1" customWidth="1"/>
    <col min="15365" max="15371" width="12.21875" style="1" bestFit="1" customWidth="1"/>
    <col min="15372" max="15375" width="9.21875" style="1"/>
    <col min="15376" max="15376" width="10.21875" style="1" bestFit="1" customWidth="1"/>
    <col min="15377" max="15619" width="9.21875" style="1"/>
    <col min="15620" max="15620" width="55.77734375" style="1" customWidth="1"/>
    <col min="15621" max="15627" width="12.21875" style="1" bestFit="1" customWidth="1"/>
    <col min="15628" max="15631" width="9.21875" style="1"/>
    <col min="15632" max="15632" width="10.21875" style="1" bestFit="1" customWidth="1"/>
    <col min="15633" max="15875" width="9.21875" style="1"/>
    <col min="15876" max="15876" width="55.77734375" style="1" customWidth="1"/>
    <col min="15877" max="15883" width="12.21875" style="1" bestFit="1" customWidth="1"/>
    <col min="15884" max="15887" width="9.21875" style="1"/>
    <col min="15888" max="15888" width="10.21875" style="1" bestFit="1" customWidth="1"/>
    <col min="15889" max="16131" width="9.21875" style="1"/>
    <col min="16132" max="16132" width="55.77734375" style="1" customWidth="1"/>
    <col min="16133" max="16139" width="12.21875" style="1" bestFit="1" customWidth="1"/>
    <col min="16140" max="16143" width="9.21875" style="1"/>
    <col min="16144" max="16144" width="10.21875" style="1" bestFit="1" customWidth="1"/>
    <col min="16145" max="16384" width="9.21875" style="1"/>
  </cols>
  <sheetData>
    <row r="1" spans="1:16" ht="17.399999999999999" x14ac:dyDescent="0.3">
      <c r="A1" s="14" t="s">
        <v>50</v>
      </c>
      <c r="B1" s="14"/>
      <c r="C1" s="14"/>
      <c r="D1" s="14"/>
      <c r="E1" s="14"/>
      <c r="F1" s="14"/>
      <c r="G1" s="14"/>
      <c r="H1" s="14"/>
      <c r="I1" s="14"/>
      <c r="J1" s="14"/>
      <c r="K1" s="14"/>
    </row>
    <row r="2" spans="1:16" ht="13.8" customHeight="1" x14ac:dyDescent="0.25">
      <c r="A2" s="21" t="s">
        <v>0</v>
      </c>
      <c r="B2" s="21"/>
      <c r="C2" s="21"/>
      <c r="D2" s="21"/>
      <c r="E2" s="21"/>
      <c r="F2" s="21"/>
      <c r="G2" s="21"/>
      <c r="H2" s="21"/>
      <c r="I2" s="21"/>
      <c r="J2" s="21"/>
      <c r="K2" s="21"/>
      <c r="L2" s="21"/>
    </row>
    <row r="3" spans="1:16" x14ac:dyDescent="0.25">
      <c r="A3" s="15" t="s">
        <v>1</v>
      </c>
      <c r="B3" s="18" t="s">
        <v>2</v>
      </c>
      <c r="C3" s="19"/>
      <c r="D3" s="19"/>
      <c r="E3" s="19"/>
      <c r="F3" s="19"/>
      <c r="G3" s="19"/>
      <c r="H3" s="19"/>
      <c r="I3" s="19"/>
      <c r="J3" s="19"/>
      <c r="K3" s="19"/>
      <c r="L3" s="20"/>
    </row>
    <row r="4" spans="1:16" ht="19.5" customHeight="1" x14ac:dyDescent="0.25">
      <c r="A4" s="15"/>
      <c r="B4" s="2" t="s">
        <v>54</v>
      </c>
      <c r="C4" s="2" t="s">
        <v>53</v>
      </c>
      <c r="D4" s="2" t="s">
        <v>52</v>
      </c>
      <c r="E4" s="2" t="s">
        <v>3</v>
      </c>
      <c r="F4" s="2" t="s">
        <v>4</v>
      </c>
      <c r="G4" s="2" t="s">
        <v>5</v>
      </c>
      <c r="H4" s="2" t="s">
        <v>6</v>
      </c>
      <c r="I4" s="2" t="s">
        <v>7</v>
      </c>
      <c r="J4" s="2" t="s">
        <v>8</v>
      </c>
      <c r="K4" s="2" t="s">
        <v>55</v>
      </c>
      <c r="L4" s="2" t="s">
        <v>56</v>
      </c>
    </row>
    <row r="5" spans="1:16" x14ac:dyDescent="0.25">
      <c r="A5" s="3" t="s">
        <v>9</v>
      </c>
      <c r="B5" s="4">
        <v>175837.91778574471</v>
      </c>
      <c r="C5" s="4">
        <v>194929.48185045589</v>
      </c>
      <c r="D5" s="4">
        <v>223252.52835277544</v>
      </c>
      <c r="E5" s="4">
        <v>242363.84828479952</v>
      </c>
      <c r="F5" s="4">
        <v>260818.44377238691</v>
      </c>
      <c r="G5" s="4">
        <v>307714.49193089572</v>
      </c>
      <c r="H5" s="4">
        <v>345594.92898334254</v>
      </c>
      <c r="I5" s="4">
        <v>385893.04023853724</v>
      </c>
      <c r="J5" s="4">
        <v>388870.36509138334</v>
      </c>
      <c r="K5" s="4">
        <v>435255.02409953962</v>
      </c>
      <c r="L5" s="4">
        <v>493369.65812916763</v>
      </c>
    </row>
    <row r="6" spans="1:16" x14ac:dyDescent="0.25">
      <c r="A6" s="3" t="s">
        <v>10</v>
      </c>
      <c r="B6" s="4">
        <v>33916.748510345002</v>
      </c>
      <c r="C6" s="4">
        <v>35863.798052790007</v>
      </c>
      <c r="D6" s="4">
        <v>43505.228475454991</v>
      </c>
      <c r="E6" s="4">
        <v>53157.229495560998</v>
      </c>
      <c r="F6" s="4">
        <v>60019.595630096999</v>
      </c>
      <c r="G6" s="4">
        <v>83724.777104378009</v>
      </c>
      <c r="H6" s="4">
        <v>108727.98071753397</v>
      </c>
      <c r="I6" s="4">
        <v>111045.68021446801</v>
      </c>
      <c r="J6" s="4">
        <v>109113.40674236901</v>
      </c>
      <c r="K6" s="4">
        <v>119667.59379091101</v>
      </c>
      <c r="L6" s="4">
        <v>131000.08181939801</v>
      </c>
    </row>
    <row r="7" spans="1:16" x14ac:dyDescent="0.25">
      <c r="A7" s="5" t="s">
        <v>11</v>
      </c>
      <c r="B7" s="6">
        <v>24346.000651459006</v>
      </c>
      <c r="C7" s="6">
        <v>24745.547195817009</v>
      </c>
      <c r="D7" s="6">
        <v>30353.174645454994</v>
      </c>
      <c r="E7" s="6">
        <v>33940.76</v>
      </c>
      <c r="F7" s="6">
        <v>37129.708910000001</v>
      </c>
      <c r="G7" s="6">
        <v>51861.613884140999</v>
      </c>
      <c r="H7" s="6">
        <v>69691.955437055964</v>
      </c>
      <c r="I7" s="6">
        <v>71641.758417866993</v>
      </c>
      <c r="J7" s="6">
        <v>78414.894951758004</v>
      </c>
      <c r="K7" s="6">
        <v>84621.730932873004</v>
      </c>
      <c r="L7" s="6">
        <v>95431.676200000002</v>
      </c>
    </row>
    <row r="8" spans="1:16" x14ac:dyDescent="0.25">
      <c r="A8" s="5" t="s">
        <v>12</v>
      </c>
      <c r="B8" s="6">
        <v>5139.0717476159998</v>
      </c>
      <c r="C8" s="6">
        <v>5459.8425392919999</v>
      </c>
      <c r="D8" s="6">
        <v>6669.4726566069985</v>
      </c>
      <c r="E8" s="6">
        <v>8884.3513999999996</v>
      </c>
      <c r="F8" s="6">
        <v>12325.144770000001</v>
      </c>
      <c r="G8" s="6">
        <v>20874.833486644999</v>
      </c>
      <c r="H8" s="6">
        <v>27071.367246359001</v>
      </c>
      <c r="I8" s="6">
        <v>24156.251796601024</v>
      </c>
      <c r="J8" s="6">
        <v>18908.468836304</v>
      </c>
      <c r="K8" s="6">
        <v>22883.609256175994</v>
      </c>
      <c r="L8" s="6">
        <v>21621.308219398001</v>
      </c>
    </row>
    <row r="9" spans="1:16" x14ac:dyDescent="0.25">
      <c r="A9" s="5" t="s">
        <v>13</v>
      </c>
      <c r="B9" s="6">
        <v>4431.6761112699996</v>
      </c>
      <c r="C9" s="6">
        <v>5658.4083176810009</v>
      </c>
      <c r="D9" s="6">
        <v>6482.5811733929995</v>
      </c>
      <c r="E9" s="6">
        <v>10332.118095561</v>
      </c>
      <c r="F9" s="6">
        <v>10564.741950097001</v>
      </c>
      <c r="G9" s="6">
        <v>10988.329733592</v>
      </c>
      <c r="H9" s="6">
        <v>11964.658034119002</v>
      </c>
      <c r="I9" s="6">
        <v>15247.67</v>
      </c>
      <c r="J9" s="6">
        <v>11790.042954307</v>
      </c>
      <c r="K9" s="6">
        <v>12162.253601862009</v>
      </c>
      <c r="L9" s="6">
        <v>13947.097400000001</v>
      </c>
    </row>
    <row r="10" spans="1:16" s="7" customFormat="1" ht="11.4" x14ac:dyDescent="0.2">
      <c r="A10" s="3" t="s">
        <v>14</v>
      </c>
      <c r="B10" s="4">
        <v>24437.409999999996</v>
      </c>
      <c r="C10" s="4">
        <v>29602.11</v>
      </c>
      <c r="D10" s="4">
        <v>35662.077900000004</v>
      </c>
      <c r="E10" s="4">
        <v>40586.639999999999</v>
      </c>
      <c r="F10" s="4">
        <v>48196.157700000003</v>
      </c>
      <c r="G10" s="4">
        <v>60917.988117836998</v>
      </c>
      <c r="H10" s="4">
        <v>72671.75</v>
      </c>
      <c r="I10" s="4">
        <v>82963.366350525001</v>
      </c>
      <c r="J10" s="4">
        <v>79374.663398321005</v>
      </c>
      <c r="K10" s="4">
        <v>93588.794918838001</v>
      </c>
      <c r="L10" s="4">
        <v>106634.6479</v>
      </c>
    </row>
    <row r="11" spans="1:16" x14ac:dyDescent="0.25">
      <c r="A11" s="5" t="s">
        <v>15</v>
      </c>
      <c r="B11" s="6">
        <v>21172.26</v>
      </c>
      <c r="C11" s="6">
        <v>25921.49</v>
      </c>
      <c r="D11" s="6">
        <v>31244.1263</v>
      </c>
      <c r="E11" s="6">
        <v>35595.57</v>
      </c>
      <c r="F11" s="6">
        <v>42109.658200000005</v>
      </c>
      <c r="G11" s="6">
        <v>55386.648186745995</v>
      </c>
      <c r="H11" s="6">
        <v>65949.149999999994</v>
      </c>
      <c r="I11" s="6">
        <v>73860.400706275002</v>
      </c>
      <c r="J11" s="6">
        <v>70005.545138316011</v>
      </c>
      <c r="K11" s="6">
        <v>87010.664893144</v>
      </c>
      <c r="L11" s="6">
        <v>98433.2</v>
      </c>
    </row>
    <row r="12" spans="1:16" x14ac:dyDescent="0.25">
      <c r="A12" s="5" t="s">
        <v>16</v>
      </c>
      <c r="B12" s="6">
        <v>3265.1499999999996</v>
      </c>
      <c r="C12" s="6">
        <v>3680.62</v>
      </c>
      <c r="D12" s="6">
        <v>4417.9516000000003</v>
      </c>
      <c r="E12" s="6">
        <v>4991.07</v>
      </c>
      <c r="F12" s="6">
        <v>6086.4994999999999</v>
      </c>
      <c r="G12" s="6">
        <v>5531.339931090999</v>
      </c>
      <c r="H12" s="6">
        <v>6722.6</v>
      </c>
      <c r="I12" s="6">
        <v>9102.96564425</v>
      </c>
      <c r="J12" s="6">
        <v>9369.1182600049997</v>
      </c>
      <c r="K12" s="6">
        <v>6578.1300256940003</v>
      </c>
      <c r="L12" s="6">
        <v>8201.4478999999992</v>
      </c>
    </row>
    <row r="13" spans="1:16" s="7" customFormat="1" x14ac:dyDescent="0.25">
      <c r="A13" s="3" t="s">
        <v>17</v>
      </c>
      <c r="B13" s="4"/>
      <c r="C13" s="4"/>
      <c r="D13" s="4"/>
      <c r="E13" s="4"/>
      <c r="F13" s="4"/>
      <c r="G13" s="4"/>
      <c r="H13" s="4"/>
      <c r="I13" s="4">
        <v>73136.606506908895</v>
      </c>
      <c r="J13" s="4">
        <v>70479.105301809395</v>
      </c>
      <c r="K13" s="4">
        <v>82494.643327938087</v>
      </c>
      <c r="L13" s="4">
        <v>93827.849526304999</v>
      </c>
      <c r="P13" s="1"/>
    </row>
    <row r="14" spans="1:16" x14ac:dyDescent="0.25">
      <c r="A14" s="5" t="s">
        <v>15</v>
      </c>
      <c r="B14" s="6"/>
      <c r="C14" s="6"/>
      <c r="D14" s="6"/>
      <c r="E14" s="6"/>
      <c r="F14" s="6"/>
      <c r="G14" s="6"/>
      <c r="H14" s="6"/>
      <c r="I14" s="6">
        <v>64320.629713947899</v>
      </c>
      <c r="J14" s="6">
        <v>61339.048368312899</v>
      </c>
      <c r="K14" s="6">
        <v>76105.663327938091</v>
      </c>
      <c r="L14" s="6">
        <v>85912.541357242997</v>
      </c>
    </row>
    <row r="15" spans="1:16" x14ac:dyDescent="0.25">
      <c r="A15" s="5" t="s">
        <v>16</v>
      </c>
      <c r="B15" s="6"/>
      <c r="C15" s="6"/>
      <c r="D15" s="6"/>
      <c r="E15" s="6"/>
      <c r="F15" s="6"/>
      <c r="G15" s="6"/>
      <c r="H15" s="6"/>
      <c r="I15" s="6">
        <v>8815.9767929609989</v>
      </c>
      <c r="J15" s="6">
        <v>9140.0569334964985</v>
      </c>
      <c r="K15" s="6">
        <v>6388.98</v>
      </c>
      <c r="L15" s="6">
        <v>7915.3081690620002</v>
      </c>
    </row>
    <row r="16" spans="1:16" x14ac:dyDescent="0.25">
      <c r="A16" s="8" t="s">
        <v>18</v>
      </c>
      <c r="B16" s="6">
        <v>4081.0282000000002</v>
      </c>
      <c r="C16" s="6">
        <v>3522.9805000000001</v>
      </c>
      <c r="D16" s="6">
        <v>3396.0165000000002</v>
      </c>
      <c r="E16" s="6">
        <v>3637.4229</v>
      </c>
      <c r="F16" s="6">
        <v>3247.75</v>
      </c>
      <c r="G16" s="6">
        <v>3193.2359852110003</v>
      </c>
      <c r="H16" s="6">
        <v>3471.46</v>
      </c>
      <c r="I16" s="6">
        <v>2958.43</v>
      </c>
      <c r="J16" s="6">
        <v>1919.18</v>
      </c>
      <c r="K16" s="6">
        <v>2679.1578</v>
      </c>
      <c r="L16" s="6">
        <v>2414.8985499840005</v>
      </c>
    </row>
    <row r="17" spans="1:15" x14ac:dyDescent="0.25">
      <c r="A17" s="3" t="s">
        <v>19</v>
      </c>
      <c r="B17" s="6">
        <v>261.24200000000002</v>
      </c>
      <c r="C17" s="6">
        <v>192.11920000000001</v>
      </c>
      <c r="D17" s="6">
        <v>573.42200000000003</v>
      </c>
      <c r="E17" s="6">
        <v>609.0462</v>
      </c>
      <c r="F17" s="6">
        <v>327.74</v>
      </c>
      <c r="G17" s="6">
        <v>341.78634853699998</v>
      </c>
      <c r="H17" s="6">
        <v>552.38216036400001</v>
      </c>
      <c r="I17" s="6">
        <v>1004.1117348755</v>
      </c>
      <c r="J17" s="6">
        <v>4756.5785134170001</v>
      </c>
      <c r="K17" s="6">
        <v>4043.30116516</v>
      </c>
      <c r="L17" s="6">
        <v>4850.4886934810002</v>
      </c>
    </row>
    <row r="18" spans="1:15" x14ac:dyDescent="0.25">
      <c r="A18" s="3" t="s">
        <v>20</v>
      </c>
      <c r="B18" s="6">
        <v>18.700500000000002</v>
      </c>
      <c r="C18" s="6">
        <v>75.530699999999996</v>
      </c>
      <c r="D18" s="6">
        <v>56.981099999999998</v>
      </c>
      <c r="E18" s="6">
        <v>208.15819999999999</v>
      </c>
      <c r="F18" s="6">
        <v>1369.4027000000001</v>
      </c>
      <c r="G18" s="6">
        <v>294.02143161999999</v>
      </c>
      <c r="H18" s="6">
        <v>323.5</v>
      </c>
      <c r="I18" s="6">
        <v>306.61</v>
      </c>
      <c r="J18" s="6">
        <v>178.82</v>
      </c>
      <c r="K18" s="6">
        <v>322.35160000000002</v>
      </c>
      <c r="L18" s="6">
        <v>293.84831797499999</v>
      </c>
    </row>
    <row r="19" spans="1:15" x14ac:dyDescent="0.25">
      <c r="A19" s="5" t="s">
        <v>21</v>
      </c>
      <c r="B19" s="6">
        <v>28779.680199999995</v>
      </c>
      <c r="C19" s="6">
        <v>33317.209699999999</v>
      </c>
      <c r="D19" s="6">
        <v>39631.5164</v>
      </c>
      <c r="E19" s="6">
        <f t="shared" ref="E19" si="0">E10+E16+E17</f>
        <v>44833.109099999994</v>
      </c>
      <c r="F19" s="6">
        <f t="shared" ref="F19:J19" si="1">F10+F16+F17</f>
        <v>51771.647700000001</v>
      </c>
      <c r="G19" s="6">
        <f t="shared" si="1"/>
        <v>64453.010451585003</v>
      </c>
      <c r="H19" s="6">
        <f t="shared" si="1"/>
        <v>76695.592160364002</v>
      </c>
      <c r="I19" s="6">
        <v>86925.908085400501</v>
      </c>
      <c r="J19" s="6">
        <v>86050.421911737998</v>
      </c>
      <c r="K19" s="6">
        <v>100311.253883998</v>
      </c>
      <c r="L19" s="6">
        <v>113900.03514346501</v>
      </c>
    </row>
    <row r="20" spans="1:15" s="7" customFormat="1" x14ac:dyDescent="0.25">
      <c r="A20" s="5" t="s">
        <v>22</v>
      </c>
      <c r="B20" s="4">
        <v>28798.380699999994</v>
      </c>
      <c r="C20" s="4">
        <v>33392.740400000002</v>
      </c>
      <c r="D20" s="4">
        <v>39688.497499999998</v>
      </c>
      <c r="E20" s="4">
        <f t="shared" ref="E20" si="2">E19+E18</f>
        <v>45041.267299999992</v>
      </c>
      <c r="F20" s="4">
        <f t="shared" ref="F20:J20" si="3">F19+F18</f>
        <v>53141.0504</v>
      </c>
      <c r="G20" s="4">
        <f t="shared" si="3"/>
        <v>64747.031883205003</v>
      </c>
      <c r="H20" s="4">
        <f t="shared" si="3"/>
        <v>77019.092160364002</v>
      </c>
      <c r="I20" s="4">
        <v>87232.518085400501</v>
      </c>
      <c r="J20" s="4">
        <v>86229.241911738005</v>
      </c>
      <c r="K20" s="4">
        <v>100633.60548399799</v>
      </c>
      <c r="L20" s="4">
        <v>114193.88346144001</v>
      </c>
    </row>
    <row r="21" spans="1:15" x14ac:dyDescent="0.25">
      <c r="A21" s="5" t="s">
        <v>23</v>
      </c>
      <c r="B21" s="6"/>
      <c r="C21" s="6"/>
      <c r="D21" s="6"/>
      <c r="E21" s="6"/>
      <c r="F21" s="6"/>
      <c r="G21" s="6"/>
      <c r="H21" s="6"/>
      <c r="I21" s="6">
        <v>77099.148241784394</v>
      </c>
      <c r="J21" s="6">
        <v>77154.863815226388</v>
      </c>
      <c r="K21" s="6">
        <v>89217.102293098083</v>
      </c>
      <c r="L21" s="6">
        <v>101093.23676977001</v>
      </c>
    </row>
    <row r="22" spans="1:15" s="7" customFormat="1" ht="11.4" x14ac:dyDescent="0.2">
      <c r="A22" s="3" t="s">
        <v>24</v>
      </c>
      <c r="B22" s="4"/>
      <c r="C22" s="4"/>
      <c r="D22" s="4"/>
      <c r="E22" s="4"/>
      <c r="F22" s="4"/>
      <c r="G22" s="4"/>
      <c r="H22" s="4"/>
      <c r="I22" s="4">
        <v>77405.758241784395</v>
      </c>
      <c r="J22" s="4">
        <v>77333.683815226395</v>
      </c>
      <c r="K22" s="4">
        <v>89539.453893098078</v>
      </c>
      <c r="L22" s="4">
        <v>101387.08508774501</v>
      </c>
    </row>
    <row r="23" spans="1:15" s="7" customFormat="1" x14ac:dyDescent="0.25">
      <c r="A23" s="5" t="s">
        <v>25</v>
      </c>
      <c r="B23" s="4">
        <v>-5118.3678103450075</v>
      </c>
      <c r="C23" s="4">
        <v>-2471.0576527900048</v>
      </c>
      <c r="D23" s="4">
        <v>-3816.7309754549933</v>
      </c>
      <c r="E23" s="4">
        <f>E20-E6</f>
        <v>-8115.9621955610055</v>
      </c>
      <c r="F23" s="4">
        <f>F20-F6</f>
        <v>-6878.5452300969991</v>
      </c>
      <c r="G23" s="4">
        <f>G20-G6</f>
        <v>-18977.745221173005</v>
      </c>
      <c r="H23" s="4">
        <f>H20-H6</f>
        <v>-31708.888557169965</v>
      </c>
      <c r="I23" s="4"/>
      <c r="J23" s="4"/>
      <c r="K23" s="4"/>
      <c r="L23" s="4"/>
    </row>
    <row r="24" spans="1:15" s="7" customFormat="1" x14ac:dyDescent="0.25">
      <c r="A24" s="5" t="s">
        <v>26</v>
      </c>
      <c r="B24" s="4"/>
      <c r="C24" s="4"/>
      <c r="D24" s="4"/>
      <c r="E24" s="4"/>
      <c r="F24" s="4"/>
      <c r="G24" s="4"/>
      <c r="H24" s="4"/>
      <c r="I24" s="4">
        <v>-33639.921972683616</v>
      </c>
      <c r="J24" s="4">
        <v>-31779.722927142619</v>
      </c>
      <c r="K24" s="4">
        <v>-30128.139897812929</v>
      </c>
      <c r="L24" s="4">
        <v>-29612.996731652995</v>
      </c>
    </row>
    <row r="25" spans="1:15" s="7" customFormat="1" ht="11.4" x14ac:dyDescent="0.2">
      <c r="A25" s="3" t="s">
        <v>27</v>
      </c>
      <c r="B25" s="4">
        <v>91.409348540990322</v>
      </c>
      <c r="C25" s="4">
        <v>4856.5628041829914</v>
      </c>
      <c r="D25" s="4">
        <v>5308.90325454501</v>
      </c>
      <c r="E25" s="4">
        <f>E10-E7</f>
        <v>6645.8799999999974</v>
      </c>
      <c r="F25" s="4">
        <f>F10-F7</f>
        <v>11066.448790000002</v>
      </c>
      <c r="G25" s="4">
        <f>G10-G7</f>
        <v>9056.3742336959986</v>
      </c>
      <c r="H25" s="4">
        <f>H10-H7</f>
        <v>2979.7945629440364</v>
      </c>
      <c r="I25" s="4"/>
      <c r="J25" s="4"/>
      <c r="K25" s="4"/>
      <c r="L25" s="4"/>
      <c r="O25" s="9"/>
    </row>
    <row r="26" spans="1:15" s="7" customFormat="1" x14ac:dyDescent="0.25">
      <c r="A26" s="5" t="s">
        <v>28</v>
      </c>
      <c r="B26" s="4"/>
      <c r="C26" s="4"/>
      <c r="D26" s="4"/>
      <c r="E26" s="4"/>
      <c r="F26" s="4"/>
      <c r="G26" s="4"/>
      <c r="H26" s="4"/>
      <c r="I26" s="4">
        <v>1494.8480890419014</v>
      </c>
      <c r="J26" s="4">
        <v>-7935.7896499486087</v>
      </c>
      <c r="K26" s="4">
        <v>-2127.0876049349172</v>
      </c>
      <c r="L26" s="4">
        <v>-1603.8266736950027</v>
      </c>
    </row>
    <row r="27" spans="1:15" s="7" customFormat="1" x14ac:dyDescent="0.25">
      <c r="A27" s="5" t="s">
        <v>29</v>
      </c>
      <c r="B27" s="4">
        <v>3641.8651</v>
      </c>
      <c r="C27" s="4">
        <v>1904.3</v>
      </c>
      <c r="D27" s="4">
        <v>1998.3</v>
      </c>
      <c r="E27" s="4">
        <v>4242.3</v>
      </c>
      <c r="F27" s="4">
        <v>8777.5</v>
      </c>
      <c r="G27" s="4">
        <v>8833.7999999999993</v>
      </c>
      <c r="H27" s="4">
        <v>14475.09</v>
      </c>
      <c r="I27" s="4">
        <v>9638.2000000000007</v>
      </c>
      <c r="J27" s="4">
        <v>19490.28</v>
      </c>
      <c r="K27" s="4">
        <v>22400.912</v>
      </c>
      <c r="L27" s="4">
        <v>23184.55</v>
      </c>
    </row>
    <row r="28" spans="1:15" s="7" customFormat="1" ht="11.4" x14ac:dyDescent="0.2">
      <c r="A28" s="3" t="s">
        <v>30</v>
      </c>
      <c r="B28" s="4">
        <v>52327.85</v>
      </c>
      <c r="C28" s="4">
        <v>55378.869899999998</v>
      </c>
      <c r="D28" s="4">
        <v>55350.768404258008</v>
      </c>
      <c r="E28" s="4">
        <f>E29+E30</f>
        <v>54491.863904259</v>
      </c>
      <c r="F28" s="4">
        <f t="shared" ref="F28:J28" si="4">F29+F30</f>
        <v>62778.932800000002</v>
      </c>
      <c r="G28" s="4">
        <f t="shared" si="4"/>
        <v>69768.94</v>
      </c>
      <c r="H28" s="4">
        <f t="shared" si="4"/>
        <v>91731.564699999988</v>
      </c>
      <c r="I28" s="4">
        <v>104815.671</v>
      </c>
      <c r="J28" s="4">
        <v>143340.25099999999</v>
      </c>
      <c r="K28" s="4">
        <v>173763.69439642411</v>
      </c>
      <c r="L28" s="4">
        <v>201329.64</v>
      </c>
    </row>
    <row r="29" spans="1:15" x14ac:dyDescent="0.25">
      <c r="A29" s="5" t="s">
        <v>31</v>
      </c>
      <c r="B29" s="6">
        <v>30928.71</v>
      </c>
      <c r="C29" s="6">
        <v>33344.15</v>
      </c>
      <c r="D29" s="6">
        <v>34681.910000000003</v>
      </c>
      <c r="E29" s="6">
        <v>34326.18</v>
      </c>
      <c r="F29" s="6">
        <v>38876.03</v>
      </c>
      <c r="G29" s="6">
        <v>41397.879999999997</v>
      </c>
      <c r="H29" s="6">
        <v>52615.411</v>
      </c>
      <c r="I29" s="6">
        <v>59492.620999999999</v>
      </c>
      <c r="J29" s="6">
        <v>81966.710999999996</v>
      </c>
      <c r="K29" s="6">
        <v>93469.524396424094</v>
      </c>
      <c r="L29" s="6">
        <v>102584.71</v>
      </c>
      <c r="M29" s="10"/>
      <c r="N29" s="10"/>
    </row>
    <row r="30" spans="1:15" x14ac:dyDescent="0.25">
      <c r="A30" s="5" t="s">
        <v>32</v>
      </c>
      <c r="B30" s="6">
        <v>21399.14</v>
      </c>
      <c r="C30" s="6">
        <v>22034.719899999996</v>
      </c>
      <c r="D30" s="6">
        <v>20668.858404258001</v>
      </c>
      <c r="E30" s="6">
        <v>20165.683904259</v>
      </c>
      <c r="F30" s="6">
        <v>23902.902800000003</v>
      </c>
      <c r="G30" s="6">
        <v>28371.06</v>
      </c>
      <c r="H30" s="6">
        <v>39116.153699999995</v>
      </c>
      <c r="I30" s="6">
        <v>45323.05</v>
      </c>
      <c r="J30" s="6">
        <v>61373.54</v>
      </c>
      <c r="K30" s="6">
        <v>80294.17</v>
      </c>
      <c r="L30" s="6">
        <v>98744.93</v>
      </c>
      <c r="M30" s="10"/>
      <c r="N30" s="10"/>
    </row>
    <row r="31" spans="1:15" s="7" customFormat="1" ht="11.4" x14ac:dyDescent="0.2">
      <c r="A31" s="3" t="s">
        <v>33</v>
      </c>
      <c r="B31" s="4">
        <v>3531.9962999999998</v>
      </c>
      <c r="C31" s="4">
        <v>4886.6871105210002</v>
      </c>
      <c r="D31" s="4">
        <v>5391.4888350009996</v>
      </c>
      <c r="E31" s="4">
        <v>7373.4983220009999</v>
      </c>
      <c r="F31" s="4">
        <v>7680.3087125010006</v>
      </c>
      <c r="G31" s="4">
        <v>7128.8303394880004</v>
      </c>
      <c r="H31" s="4">
        <v>7192.1119240540002</v>
      </c>
      <c r="I31" s="4">
        <v>7506.6552540039993</v>
      </c>
      <c r="J31" s="4">
        <v>8359.7702355509991</v>
      </c>
      <c r="K31" s="4">
        <v>9501.2267654578372</v>
      </c>
      <c r="L31" s="4">
        <v>12197.958769166999</v>
      </c>
    </row>
    <row r="32" spans="1:15" x14ac:dyDescent="0.25">
      <c r="A32" s="5" t="s">
        <v>34</v>
      </c>
      <c r="B32" s="6">
        <v>2015.9263000000001</v>
      </c>
      <c r="C32" s="6">
        <v>3513.0171105210002</v>
      </c>
      <c r="D32" s="6">
        <v>4187.7088350009999</v>
      </c>
      <c r="E32" s="6">
        <v>6447.1785220010006</v>
      </c>
      <c r="F32" s="6">
        <v>6813.0047105010008</v>
      </c>
      <c r="G32" s="6">
        <v>6126.4604198340003</v>
      </c>
      <c r="H32" s="6">
        <v>5567.3807630000001</v>
      </c>
      <c r="I32" s="6">
        <v>5435.2</v>
      </c>
      <c r="J32" s="6">
        <v>5753.7429543069993</v>
      </c>
      <c r="K32" s="6">
        <v>6016.9734528429772</v>
      </c>
      <c r="L32" s="6">
        <v>7675.3654529899995</v>
      </c>
    </row>
    <row r="33" spans="1:12" x14ac:dyDescent="0.25">
      <c r="A33" s="11" t="s">
        <v>35</v>
      </c>
      <c r="B33" s="6">
        <v>1353.2427</v>
      </c>
      <c r="C33" s="6">
        <v>1419.0079000000001</v>
      </c>
      <c r="D33" s="6">
        <v>1672.4637</v>
      </c>
      <c r="E33" s="6">
        <v>1704.18</v>
      </c>
      <c r="F33" s="6">
        <v>1779.51</v>
      </c>
      <c r="G33" s="6">
        <v>2270.3200000000002</v>
      </c>
      <c r="H33" s="6">
        <v>1858.92</v>
      </c>
      <c r="I33" s="6">
        <v>2003.89</v>
      </c>
      <c r="J33" s="6">
        <v>2356.04</v>
      </c>
      <c r="K33" s="6">
        <v>2326.8609195219774</v>
      </c>
      <c r="L33" s="6">
        <v>2941.5859529900004</v>
      </c>
    </row>
    <row r="34" spans="1:12" x14ac:dyDescent="0.25">
      <c r="A34" s="11" t="s">
        <v>36</v>
      </c>
      <c r="B34" s="6">
        <v>662.68359999999996</v>
      </c>
      <c r="C34" s="6">
        <v>2094.0092105210001</v>
      </c>
      <c r="D34" s="6">
        <v>2515.2451350009997</v>
      </c>
      <c r="E34" s="6">
        <v>4742.9985220010003</v>
      </c>
      <c r="F34" s="6">
        <v>5033.4947105010006</v>
      </c>
      <c r="G34" s="6">
        <v>3856.1404198339997</v>
      </c>
      <c r="H34" s="6">
        <v>3708.460763</v>
      </c>
      <c r="I34" s="6">
        <v>3431.31</v>
      </c>
      <c r="J34" s="6">
        <v>3397.7029543069998</v>
      </c>
      <c r="K34" s="6">
        <v>3690.1125333209998</v>
      </c>
      <c r="L34" s="6">
        <v>4733.7794999999996</v>
      </c>
    </row>
    <row r="35" spans="1:12" x14ac:dyDescent="0.25">
      <c r="A35" s="5" t="s">
        <v>37</v>
      </c>
      <c r="B35" s="6">
        <v>1516.07</v>
      </c>
      <c r="C35" s="6">
        <v>1373.6699999999998</v>
      </c>
      <c r="D35" s="6">
        <v>1203.78</v>
      </c>
      <c r="E35" s="6">
        <v>926.31979999999999</v>
      </c>
      <c r="F35" s="6">
        <v>867.30400199999985</v>
      </c>
      <c r="G35" s="6">
        <v>1002.369919654</v>
      </c>
      <c r="H35" s="6">
        <v>1624.7311610540003</v>
      </c>
      <c r="I35" s="6">
        <v>2071.4552540039995</v>
      </c>
      <c r="J35" s="6">
        <v>2606.0272812439998</v>
      </c>
      <c r="K35" s="6">
        <v>3484.2533126148601</v>
      </c>
      <c r="L35" s="6">
        <v>4522.5933161769999</v>
      </c>
    </row>
    <row r="36" spans="1:12" x14ac:dyDescent="0.25">
      <c r="A36" s="11" t="s">
        <v>38</v>
      </c>
      <c r="B36" s="6">
        <v>283.08</v>
      </c>
      <c r="C36" s="6">
        <v>300.32</v>
      </c>
      <c r="D36" s="6">
        <v>336.52</v>
      </c>
      <c r="E36" s="6">
        <v>303.61</v>
      </c>
      <c r="F36" s="6">
        <v>331.09</v>
      </c>
      <c r="G36" s="6">
        <v>326.35000000000002</v>
      </c>
      <c r="H36" s="6">
        <v>386.04</v>
      </c>
      <c r="I36" s="6">
        <v>450.51</v>
      </c>
      <c r="J36" s="6">
        <v>523.77</v>
      </c>
      <c r="K36" s="6">
        <v>627.45397177686004</v>
      </c>
      <c r="L36" s="6">
        <v>754.09398580000004</v>
      </c>
    </row>
    <row r="37" spans="1:12" x14ac:dyDescent="0.25">
      <c r="A37" s="11" t="s">
        <v>39</v>
      </c>
      <c r="B37" s="6">
        <v>1232.99</v>
      </c>
      <c r="C37" s="6">
        <v>1073.3499999999999</v>
      </c>
      <c r="D37" s="6">
        <v>867.26</v>
      </c>
      <c r="E37" s="6">
        <v>622.70979999999997</v>
      </c>
      <c r="F37" s="6">
        <v>536.21400199999994</v>
      </c>
      <c r="G37" s="6">
        <v>676.01991965399998</v>
      </c>
      <c r="H37" s="6">
        <v>1238.6911610540003</v>
      </c>
      <c r="I37" s="6">
        <v>1620.9452540039995</v>
      </c>
      <c r="J37" s="6">
        <v>2082.2572812439998</v>
      </c>
      <c r="K37" s="6">
        <v>2856.7993408379998</v>
      </c>
      <c r="L37" s="6">
        <v>3768.4993303769998</v>
      </c>
    </row>
    <row r="38" spans="1:12" s="7" customFormat="1" ht="11.4" x14ac:dyDescent="0.2">
      <c r="A38" s="3" t="s">
        <v>40</v>
      </c>
      <c r="B38" s="4">
        <v>5189.3353529960004</v>
      </c>
      <c r="C38" s="4">
        <v>4719.9248705500004</v>
      </c>
      <c r="D38" s="4">
        <v>6020.4587221850006</v>
      </c>
      <c r="E38" s="4">
        <f>E39+E40</f>
        <v>6390.1562982629994</v>
      </c>
      <c r="F38" s="4">
        <f t="shared" ref="F38:J38" si="5">F39+F40</f>
        <v>7277.2281305309989</v>
      </c>
      <c r="G38" s="4">
        <f t="shared" si="5"/>
        <v>9984.1457827440026</v>
      </c>
      <c r="H38" s="4">
        <f t="shared" si="5"/>
        <v>13155.139374489003</v>
      </c>
      <c r="I38" s="4">
        <v>14727.116022853999</v>
      </c>
      <c r="J38" s="4">
        <v>13970.44</v>
      </c>
      <c r="K38" s="4">
        <v>20942.95</v>
      </c>
      <c r="L38" s="4">
        <v>16009.103900381</v>
      </c>
    </row>
    <row r="39" spans="1:12" x14ac:dyDescent="0.25">
      <c r="A39" s="12" t="s">
        <v>41</v>
      </c>
      <c r="B39" s="6">
        <v>1108.307159128</v>
      </c>
      <c r="C39" s="6">
        <v>1196.944371244</v>
      </c>
      <c r="D39" s="6">
        <v>1799.882192436</v>
      </c>
      <c r="E39" s="6">
        <v>2561.5782186369997</v>
      </c>
      <c r="F39" s="6">
        <v>3322.8295633379998</v>
      </c>
      <c r="G39" s="6">
        <v>5902.220464281002</v>
      </c>
      <c r="H39" s="6">
        <v>9223.272284849003</v>
      </c>
      <c r="I39" s="6">
        <v>12437.25</v>
      </c>
      <c r="J39" s="6">
        <v>11648.87</v>
      </c>
      <c r="K39" s="6">
        <v>17294.82</v>
      </c>
      <c r="L39" s="6">
        <v>13594.205350397</v>
      </c>
    </row>
    <row r="40" spans="1:12" x14ac:dyDescent="0.25">
      <c r="A40" s="12" t="s">
        <v>42</v>
      </c>
      <c r="B40" s="6">
        <v>4081.028193868</v>
      </c>
      <c r="C40" s="6">
        <v>3522.9804993060006</v>
      </c>
      <c r="D40" s="6">
        <v>4220.5765297490007</v>
      </c>
      <c r="E40" s="6">
        <v>3828.5780796259996</v>
      </c>
      <c r="F40" s="6">
        <v>3954.3985671929986</v>
      </c>
      <c r="G40" s="6">
        <v>4081.9253184629997</v>
      </c>
      <c r="H40" s="6">
        <v>3931.8670896400004</v>
      </c>
      <c r="I40" s="6">
        <v>2289.8660228539998</v>
      </c>
      <c r="J40" s="6">
        <v>2321.5699999999997</v>
      </c>
      <c r="K40" s="6">
        <v>3648.13</v>
      </c>
      <c r="L40" s="6">
        <v>2414.8985499840005</v>
      </c>
    </row>
    <row r="41" spans="1:12" s="7" customFormat="1" ht="11.4" x14ac:dyDescent="0.2">
      <c r="A41" s="3" t="s">
        <v>43</v>
      </c>
      <c r="B41" s="4">
        <v>5651.1082000000006</v>
      </c>
      <c r="C41" s="4">
        <v>5180.9305000000004</v>
      </c>
      <c r="D41" s="4">
        <v>5509.2564999999995</v>
      </c>
      <c r="E41" s="4">
        <f>E42+E43</f>
        <v>6563.8428999999996</v>
      </c>
      <c r="F41" s="4">
        <f t="shared" ref="F41:J41" si="6">F42+F43</f>
        <v>7625.15</v>
      </c>
      <c r="G41" s="4">
        <f t="shared" si="6"/>
        <v>8994.4859852110003</v>
      </c>
      <c r="H41" s="4">
        <f t="shared" si="6"/>
        <v>13361.919999999998</v>
      </c>
      <c r="I41" s="4">
        <v>12398.51</v>
      </c>
      <c r="J41" s="4">
        <v>19221.5</v>
      </c>
      <c r="K41" s="4">
        <v>15765.8678</v>
      </c>
      <c r="L41" s="4">
        <v>15722.34</v>
      </c>
    </row>
    <row r="42" spans="1:12" x14ac:dyDescent="0.25">
      <c r="A42" s="12" t="s">
        <v>41</v>
      </c>
      <c r="B42" s="6">
        <v>1570.08</v>
      </c>
      <c r="C42" s="6">
        <v>1657.95</v>
      </c>
      <c r="D42" s="6">
        <v>2113.2399999999998</v>
      </c>
      <c r="E42" s="6">
        <v>2926.42</v>
      </c>
      <c r="F42" s="6">
        <v>4377.3999999999996</v>
      </c>
      <c r="G42" s="6">
        <v>5801.25</v>
      </c>
      <c r="H42" s="6">
        <v>9890.4599999999991</v>
      </c>
      <c r="I42" s="6">
        <v>9440.08</v>
      </c>
      <c r="J42" s="6">
        <v>17302.32</v>
      </c>
      <c r="K42" s="6">
        <v>13086.715504715399</v>
      </c>
      <c r="L42" s="6">
        <v>13308.34</v>
      </c>
    </row>
    <row r="43" spans="1:12" x14ac:dyDescent="0.25">
      <c r="A43" s="12" t="s">
        <v>42</v>
      </c>
      <c r="B43" s="6">
        <v>4081.0282000000002</v>
      </c>
      <c r="C43" s="6">
        <v>3522.9805000000001</v>
      </c>
      <c r="D43" s="6">
        <v>3396.0165000000002</v>
      </c>
      <c r="E43" s="6">
        <v>3637.4229</v>
      </c>
      <c r="F43" s="6">
        <v>3247.75</v>
      </c>
      <c r="G43" s="6">
        <v>3193.2359852110003</v>
      </c>
      <c r="H43" s="6">
        <v>3471.46</v>
      </c>
      <c r="I43" s="6">
        <v>2958.43</v>
      </c>
      <c r="J43" s="6">
        <v>1919.18</v>
      </c>
      <c r="K43" s="6">
        <v>2679.1578</v>
      </c>
      <c r="L43" s="6">
        <v>2414</v>
      </c>
    </row>
    <row r="44" spans="1:12" x14ac:dyDescent="0.25">
      <c r="A44" s="3" t="s">
        <v>44</v>
      </c>
      <c r="B44" s="4">
        <v>9817.8700000000008</v>
      </c>
      <c r="C44" s="4">
        <v>11515.68</v>
      </c>
      <c r="D44" s="4">
        <v>15242.3</v>
      </c>
      <c r="E44" s="4">
        <f>E45+E46</f>
        <v>22581.93</v>
      </c>
      <c r="F44" s="4">
        <f t="shared" ref="F44:J44" si="7">F45+F46</f>
        <v>19559.87</v>
      </c>
      <c r="G44" s="4">
        <f t="shared" si="7"/>
        <v>25024.46</v>
      </c>
      <c r="H44" s="4">
        <f t="shared" si="7"/>
        <v>20199.8</v>
      </c>
      <c r="I44" s="4">
        <v>13825.609999999999</v>
      </c>
      <c r="J44" s="4">
        <v>21988.320344</v>
      </c>
      <c r="K44" s="4">
        <v>22537.068939999997</v>
      </c>
      <c r="L44" s="4">
        <v>23791.699999999997</v>
      </c>
    </row>
    <row r="45" spans="1:12" x14ac:dyDescent="0.25">
      <c r="A45" s="12" t="s">
        <v>41</v>
      </c>
      <c r="B45" s="6">
        <v>3984.19</v>
      </c>
      <c r="C45" s="6">
        <v>6125.58</v>
      </c>
      <c r="D45" s="6">
        <v>7950.5</v>
      </c>
      <c r="E45" s="6">
        <v>13421.62</v>
      </c>
      <c r="F45" s="6">
        <v>11639.5</v>
      </c>
      <c r="G45" s="6">
        <v>15256.88</v>
      </c>
      <c r="H45" s="6">
        <v>11709.4</v>
      </c>
      <c r="I45" s="6">
        <v>10482.709999999999</v>
      </c>
      <c r="J45" s="6">
        <v>18977.776999999998</v>
      </c>
      <c r="K45" s="6">
        <v>19798.412319999996</v>
      </c>
      <c r="L45" s="6">
        <v>14461</v>
      </c>
    </row>
    <row r="46" spans="1:12" x14ac:dyDescent="0.25">
      <c r="A46" s="12" t="s">
        <v>42</v>
      </c>
      <c r="B46" s="6">
        <v>5833.68</v>
      </c>
      <c r="C46" s="6">
        <v>5390.1</v>
      </c>
      <c r="D46" s="6">
        <v>7291.8</v>
      </c>
      <c r="E46" s="6">
        <v>9160.31</v>
      </c>
      <c r="F46" s="6">
        <v>7920.37</v>
      </c>
      <c r="G46" s="6">
        <v>9767.58</v>
      </c>
      <c r="H46" s="6">
        <v>8490.4</v>
      </c>
      <c r="I46" s="6">
        <v>3342.8999999999996</v>
      </c>
      <c r="J46" s="6">
        <v>3010.5433439999997</v>
      </c>
      <c r="K46" s="6">
        <v>2738.6566199999997</v>
      </c>
      <c r="L46" s="6">
        <v>9330.6999999999989</v>
      </c>
    </row>
    <row r="47" spans="1:12" s="7" customFormat="1" ht="11.4" x14ac:dyDescent="0.2">
      <c r="A47" s="3" t="s">
        <v>45</v>
      </c>
      <c r="B47" s="4">
        <v>2415.7498277459999</v>
      </c>
      <c r="C47" s="4">
        <v>1827.9775970999999</v>
      </c>
      <c r="D47" s="4">
        <v>2294.8723654609998</v>
      </c>
      <c r="E47" s="4">
        <f t="shared" ref="E47" si="8">E48+E49+E50</f>
        <v>3884.9395735800003</v>
      </c>
      <c r="F47" s="4">
        <f t="shared" ref="F47:J47" si="9">F48+F49+F50</f>
        <v>3751.7372395960001</v>
      </c>
      <c r="G47" s="4">
        <f t="shared" si="9"/>
        <v>4861.8693137559994</v>
      </c>
      <c r="H47" s="4">
        <f t="shared" si="9"/>
        <v>6397.2772711190009</v>
      </c>
      <c r="I47" s="4">
        <v>9812.4700000000012</v>
      </c>
      <c r="J47" s="4">
        <v>6036.41</v>
      </c>
      <c r="K47" s="4">
        <v>6139.23</v>
      </c>
      <c r="L47" s="4">
        <v>6271.7319344019988</v>
      </c>
    </row>
    <row r="48" spans="1:12" x14ac:dyDescent="0.25">
      <c r="A48" s="5" t="s">
        <v>46</v>
      </c>
      <c r="B48" s="6">
        <v>1206.369319789</v>
      </c>
      <c r="C48" s="6">
        <v>937.79628079999998</v>
      </c>
      <c r="D48" s="6">
        <v>1349.7720482689999</v>
      </c>
      <c r="E48" s="6">
        <v>2833.8968421100003</v>
      </c>
      <c r="F48" s="6">
        <v>2481.65823641</v>
      </c>
      <c r="G48" s="6">
        <v>2891.0920183479998</v>
      </c>
      <c r="H48" s="6">
        <v>1919.5731382290001</v>
      </c>
      <c r="I48" s="6">
        <v>3942.7</v>
      </c>
      <c r="J48" s="6">
        <v>4763.67</v>
      </c>
      <c r="K48" s="6">
        <v>3442.5</v>
      </c>
      <c r="L48" s="6">
        <v>4730.0416504369996</v>
      </c>
    </row>
    <row r="49" spans="1:12" x14ac:dyDescent="0.25">
      <c r="A49" s="5" t="s">
        <v>47</v>
      </c>
      <c r="B49" s="6">
        <v>1209.380507957</v>
      </c>
      <c r="C49" s="6">
        <v>535.65447870000003</v>
      </c>
      <c r="D49" s="6">
        <v>941.22653311700003</v>
      </c>
      <c r="E49" s="6">
        <v>852.40123864999998</v>
      </c>
      <c r="F49" s="6">
        <v>1199.4013288660001</v>
      </c>
      <c r="G49" s="6">
        <v>1687.4665874279999</v>
      </c>
      <c r="H49" s="6">
        <v>4460.8852928900005</v>
      </c>
      <c r="I49" s="6">
        <v>5845.77</v>
      </c>
      <c r="J49" s="6">
        <v>1243.75</v>
      </c>
      <c r="K49" s="6">
        <v>2677.56</v>
      </c>
      <c r="L49" s="6">
        <v>1522.1401239649999</v>
      </c>
    </row>
    <row r="50" spans="1:12" x14ac:dyDescent="0.25">
      <c r="A50" s="5" t="s">
        <v>48</v>
      </c>
      <c r="B50" s="6">
        <v>0</v>
      </c>
      <c r="C50" s="6">
        <v>354.52683760000002</v>
      </c>
      <c r="D50" s="6">
        <v>3.8737840750000001</v>
      </c>
      <c r="E50" s="6">
        <v>198.64149282</v>
      </c>
      <c r="F50" s="6">
        <v>70.677674320000008</v>
      </c>
      <c r="G50" s="6">
        <v>283.31070797999996</v>
      </c>
      <c r="H50" s="6">
        <v>16.818840000000002</v>
      </c>
      <c r="I50" s="6">
        <v>24</v>
      </c>
      <c r="J50" s="6">
        <v>28.99</v>
      </c>
      <c r="K50" s="6">
        <v>19.170000000000002</v>
      </c>
      <c r="L50" s="6">
        <v>19.550160000000002</v>
      </c>
    </row>
    <row r="51" spans="1:12" x14ac:dyDescent="0.25">
      <c r="A51" s="16" t="s">
        <v>51</v>
      </c>
      <c r="B51" s="16"/>
      <c r="C51" s="16"/>
      <c r="D51" s="16"/>
      <c r="E51" s="16"/>
      <c r="F51" s="16"/>
      <c r="G51" s="16"/>
      <c r="H51" s="16"/>
      <c r="I51" s="16"/>
      <c r="J51" s="16"/>
      <c r="K51" s="16"/>
    </row>
    <row r="52" spans="1:12" ht="29.25" customHeight="1" x14ac:dyDescent="0.25">
      <c r="A52" s="17" t="s">
        <v>49</v>
      </c>
      <c r="B52" s="17"/>
      <c r="C52" s="17"/>
      <c r="D52" s="17"/>
      <c r="E52" s="17"/>
      <c r="F52" s="17"/>
      <c r="G52" s="17"/>
      <c r="H52" s="17"/>
      <c r="I52" s="17"/>
      <c r="J52" s="17"/>
      <c r="K52" s="17"/>
    </row>
  </sheetData>
  <mergeCells count="6">
    <mergeCell ref="A1:K1"/>
    <mergeCell ref="A3:A4"/>
    <mergeCell ref="A51:K51"/>
    <mergeCell ref="A52:K52"/>
    <mergeCell ref="B3:L3"/>
    <mergeCell ref="A2:L2"/>
  </mergeCells>
  <printOptions horizontalCentered="1"/>
  <pageMargins left="0.8" right="0.9" top="0.8" bottom="1.2" header="0.3" footer="0.3"/>
  <pageSetup paperSize="213" scale="61" orientation="landscape"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Indicators of public finance</vt:lpstr>
      <vt:lpstr>'Indicators of public finance'!Print_Titles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Birenbra Budha</dc:creator>
  <cp:lastModifiedBy>Alisha Manandhar</cp:lastModifiedBy>
  <dcterms:created xsi:type="dcterms:W3CDTF">2022-06-09T02:07:13Z</dcterms:created>
  <dcterms:modified xsi:type="dcterms:W3CDTF">2023-09-26T11:17:13Z</dcterms:modified>
</cp:coreProperties>
</file>