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T:\Economic Research Department\08. Economic Analysis Division\Database Updates\Database Update-July 2024\Real Sector\Yearly\"/>
    </mc:Choice>
  </mc:AlternateContent>
  <bookViews>
    <workbookView xWindow="0" yWindow="0" windowWidth="28800" windowHeight="12315" firstSheet="2" activeTab="8"/>
  </bookViews>
  <sheets>
    <sheet name="GDP 1964-65 to 1973-74" sheetId="3" r:id="rId1"/>
    <sheet name="GDP 1974-75 to 1986-87" sheetId="4" r:id="rId2"/>
    <sheet name="GDP 1987-88 to 1999-00" sheetId="5" r:id="rId3"/>
    <sheet name="NA Series " sheetId="6" r:id="rId4"/>
    <sheet name="GDP 2001-02 to 2019-20" sheetId="7" r:id="rId5"/>
    <sheet name="GDP 2011 onwards" sheetId="12" r:id="rId6"/>
    <sheet name="GDP Series_Nominal" sheetId="1" r:id="rId7"/>
    <sheet name="GDP Series_Real" sheetId="10" r:id="rId8"/>
    <sheet name="Provincial GDP" sheetId="13" r:id="rId9"/>
  </sheets>
  <definedNames>
    <definedName name="_xlnm.Print_Area" localSheetId="4">'GDP 2001-02 to 2019-20'!$A$1:$U$308</definedName>
    <definedName name="_xlnm.Print_Area" localSheetId="5">'GDP 2011 onwards'!$A$1:$N$349</definedName>
    <definedName name="_xlnm.Print_Area" localSheetId="6">'GDP Series_Nominal'!$A$1:$K$57</definedName>
    <definedName name="_xlnm.Print_Area" localSheetId="7">'GDP Series_Real'!$A$1:$L$60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2" i="12" l="1"/>
  <c r="M41" i="10" l="1"/>
  <c r="L82" i="12"/>
  <c r="K82" i="12"/>
  <c r="J82" i="12"/>
  <c r="I82" i="12"/>
  <c r="H82" i="12"/>
  <c r="G82" i="12"/>
  <c r="F82" i="12"/>
  <c r="E82" i="12"/>
  <c r="D82" i="12"/>
  <c r="C82" i="12"/>
  <c r="L55" i="12"/>
  <c r="K55" i="12"/>
  <c r="J55" i="12"/>
  <c r="I55" i="12"/>
  <c r="H55" i="12"/>
  <c r="G55" i="12"/>
  <c r="F55" i="12"/>
  <c r="E55" i="12"/>
  <c r="D55" i="12"/>
  <c r="C55" i="12"/>
  <c r="V308" i="7" l="1"/>
  <c r="V287" i="7"/>
  <c r="V266" i="7"/>
  <c r="V241" i="7"/>
  <c r="V211" i="7"/>
  <c r="V159" i="7"/>
  <c r="V102" i="7"/>
  <c r="V130" i="7" s="1"/>
  <c r="V74" i="7"/>
  <c r="V73" i="7"/>
  <c r="U73" i="7"/>
  <c r="T73" i="7"/>
  <c r="S73" i="7"/>
  <c r="R73" i="7"/>
  <c r="Q73" i="7"/>
  <c r="P73" i="7"/>
  <c r="O73" i="7"/>
  <c r="N73" i="7"/>
  <c r="M73" i="7"/>
  <c r="L73" i="7"/>
  <c r="K73" i="7"/>
  <c r="J73" i="7"/>
  <c r="I73" i="7"/>
  <c r="H73" i="7"/>
  <c r="G73" i="7"/>
  <c r="F73" i="7"/>
  <c r="E73" i="7"/>
  <c r="D73" i="7"/>
  <c r="C73" i="7"/>
  <c r="V50" i="7"/>
  <c r="V49" i="7"/>
  <c r="U49" i="7"/>
  <c r="T49" i="7"/>
  <c r="S49" i="7"/>
  <c r="R49" i="7"/>
  <c r="Q49" i="7"/>
  <c r="P49" i="7"/>
  <c r="O49" i="7"/>
  <c r="N49" i="7"/>
  <c r="M49" i="7"/>
  <c r="L49" i="7"/>
  <c r="K49" i="7"/>
  <c r="J49" i="7"/>
  <c r="I49" i="7"/>
  <c r="H49" i="7"/>
  <c r="G49" i="7"/>
  <c r="F49" i="7"/>
  <c r="E49" i="7"/>
  <c r="D49" i="7"/>
  <c r="C49" i="7"/>
  <c r="K43" i="6" l="1"/>
  <c r="J43" i="6"/>
  <c r="AF30" i="6"/>
  <c r="AE30" i="6"/>
  <c r="AD30" i="6"/>
  <c r="AC30" i="6"/>
  <c r="AB30" i="6"/>
  <c r="AA30" i="6"/>
  <c r="Z30" i="6"/>
  <c r="AF29" i="6"/>
  <c r="AE29" i="6"/>
  <c r="AD29" i="6"/>
  <c r="AC29" i="6"/>
  <c r="AB29" i="6"/>
  <c r="AA29" i="6"/>
  <c r="Z29" i="6"/>
  <c r="AF28" i="6"/>
  <c r="AE28" i="6"/>
  <c r="AD28" i="6"/>
  <c r="AC28" i="6"/>
  <c r="AB28" i="6"/>
  <c r="AA28" i="6"/>
  <c r="Z28" i="6"/>
  <c r="AF27" i="6"/>
  <c r="AE27" i="6"/>
  <c r="AD27" i="6"/>
  <c r="AC27" i="6"/>
  <c r="AB27" i="6"/>
  <c r="AA27" i="6"/>
  <c r="Z27" i="6"/>
  <c r="AF26" i="6"/>
  <c r="AE26" i="6"/>
  <c r="AD26" i="6"/>
  <c r="AC26" i="6"/>
  <c r="AB26" i="6"/>
  <c r="AA26" i="6"/>
  <c r="Z26" i="6"/>
  <c r="AF25" i="6"/>
  <c r="AE25" i="6"/>
  <c r="AD25" i="6"/>
  <c r="AC25" i="6"/>
  <c r="AB25" i="6"/>
  <c r="AA25" i="6"/>
  <c r="Z25" i="6"/>
  <c r="AF24" i="6"/>
  <c r="AE24" i="6"/>
  <c r="AD24" i="6"/>
  <c r="AC24" i="6"/>
  <c r="AB24" i="6"/>
  <c r="AA24" i="6"/>
  <c r="Z24" i="6"/>
  <c r="AF23" i="6"/>
  <c r="AE23" i="6"/>
  <c r="AD23" i="6"/>
  <c r="AC23" i="6"/>
  <c r="AB23" i="6"/>
  <c r="AA23" i="6"/>
  <c r="Z23" i="6"/>
  <c r="AF22" i="6"/>
  <c r="AE22" i="6"/>
  <c r="AD22" i="6"/>
  <c r="AC22" i="6"/>
  <c r="AB22" i="6"/>
  <c r="AA22" i="6"/>
  <c r="Z22" i="6"/>
  <c r="AF21" i="6"/>
  <c r="AE21" i="6"/>
  <c r="AD21" i="6"/>
  <c r="AC21" i="6"/>
  <c r="AB21" i="6"/>
  <c r="AA21" i="6"/>
  <c r="Z21" i="6"/>
  <c r="AF20" i="6"/>
  <c r="AE20" i="6"/>
  <c r="AD20" i="6"/>
  <c r="AC20" i="6"/>
  <c r="AB20" i="6"/>
  <c r="AA20" i="6"/>
  <c r="Z20" i="6"/>
  <c r="AF19" i="6"/>
  <c r="AE19" i="6"/>
  <c r="AD19" i="6"/>
  <c r="AC19" i="6"/>
  <c r="AB19" i="6"/>
  <c r="AA19" i="6"/>
  <c r="Z19" i="6"/>
  <c r="AF18" i="6"/>
  <c r="AE18" i="6"/>
  <c r="AD18" i="6"/>
  <c r="AC18" i="6"/>
  <c r="AB18" i="6"/>
  <c r="AA18" i="6"/>
  <c r="Z18" i="6"/>
  <c r="AF17" i="6"/>
  <c r="AE17" i="6"/>
  <c r="AD17" i="6"/>
  <c r="AC17" i="6"/>
  <c r="AB17" i="6"/>
  <c r="AA17" i="6"/>
  <c r="Z17" i="6"/>
  <c r="AF16" i="6"/>
  <c r="AE16" i="6"/>
  <c r="AD16" i="6"/>
  <c r="AC16" i="6"/>
  <c r="AB16" i="6"/>
  <c r="AA16" i="6"/>
  <c r="Z16" i="6"/>
  <c r="AF15" i="6"/>
  <c r="AE15" i="6"/>
  <c r="AD15" i="6"/>
  <c r="AC15" i="6"/>
  <c r="AB15" i="6"/>
  <c r="AA15" i="6"/>
  <c r="Z15" i="6"/>
  <c r="AF14" i="6"/>
  <c r="AE14" i="6"/>
  <c r="AD14" i="6"/>
  <c r="AC14" i="6"/>
  <c r="AB14" i="6"/>
  <c r="AA14" i="6"/>
  <c r="Z14" i="6"/>
  <c r="AF13" i="6"/>
  <c r="AE13" i="6"/>
  <c r="AD13" i="6"/>
  <c r="AC13" i="6"/>
  <c r="AB13" i="6"/>
  <c r="AA13" i="6"/>
  <c r="Z13" i="6"/>
  <c r="AF12" i="6"/>
  <c r="AE12" i="6"/>
  <c r="AD12" i="6"/>
  <c r="AC12" i="6"/>
  <c r="AB12" i="6"/>
  <c r="AA12" i="6"/>
  <c r="Z12" i="6"/>
  <c r="AF11" i="6"/>
  <c r="AE11" i="6"/>
  <c r="AD11" i="6"/>
  <c r="AC11" i="6"/>
  <c r="AB11" i="6"/>
  <c r="AA11" i="6"/>
  <c r="Z11" i="6"/>
  <c r="AF10" i="6"/>
  <c r="AE10" i="6"/>
  <c r="AD10" i="6"/>
  <c r="AC10" i="6"/>
  <c r="AB10" i="6"/>
  <c r="AA10" i="6"/>
  <c r="Z10" i="6"/>
  <c r="AF9" i="6"/>
  <c r="AE9" i="6"/>
  <c r="AD9" i="6"/>
  <c r="AC9" i="6"/>
  <c r="AB9" i="6"/>
  <c r="AA9" i="6"/>
  <c r="Z9" i="6"/>
  <c r="AF8" i="6"/>
  <c r="AE8" i="6"/>
  <c r="AD8" i="6"/>
  <c r="AC8" i="6"/>
  <c r="AB8" i="6"/>
  <c r="AA8" i="6"/>
  <c r="Z8" i="6"/>
  <c r="AF7" i="6"/>
  <c r="AE7" i="6"/>
  <c r="AD7" i="6"/>
  <c r="AC7" i="6"/>
  <c r="AB7" i="6"/>
  <c r="AA7" i="6"/>
  <c r="Z7" i="6"/>
  <c r="AF6" i="6"/>
  <c r="AE6" i="6"/>
  <c r="AD6" i="6"/>
  <c r="AC6" i="6"/>
  <c r="AB6" i="6"/>
  <c r="AA6" i="6"/>
  <c r="Z6" i="6"/>
  <c r="AF5" i="6"/>
  <c r="AE5" i="6"/>
  <c r="AD5" i="6"/>
  <c r="AC5" i="6"/>
  <c r="AB5" i="6"/>
  <c r="AA5" i="6"/>
  <c r="Z5" i="6"/>
  <c r="O25" i="5"/>
  <c r="N25" i="5"/>
  <c r="M25" i="5"/>
  <c r="L25" i="5"/>
  <c r="K25" i="5"/>
  <c r="J25" i="5"/>
  <c r="I25" i="5"/>
  <c r="H25" i="5"/>
  <c r="G25" i="5"/>
  <c r="F25" i="5"/>
  <c r="E25" i="5"/>
  <c r="D25" i="5"/>
  <c r="C25" i="5"/>
  <c r="O17" i="5"/>
  <c r="L17" i="5"/>
  <c r="H17" i="5"/>
  <c r="A33" i="13" l="1"/>
  <c r="X170" i="7"/>
</calcChain>
</file>

<file path=xl/sharedStrings.xml><?xml version="1.0" encoding="utf-8"?>
<sst xmlns="http://schemas.openxmlformats.org/spreadsheetml/2006/main" count="2646" uniqueCount="387">
  <si>
    <t>Year</t>
  </si>
  <si>
    <t>Nominal GDP (Rs. in billion)</t>
  </si>
  <si>
    <t>As Percent of GDP*</t>
  </si>
  <si>
    <t xml:space="preserve">Agriculture </t>
  </si>
  <si>
    <t xml:space="preserve">Industry </t>
  </si>
  <si>
    <t xml:space="preserve">Services </t>
  </si>
  <si>
    <t xml:space="preserve">Final Consumption </t>
  </si>
  <si>
    <t xml:space="preserve">Gross Capital Formation </t>
  </si>
  <si>
    <t xml:space="preserve">Gross Fixed Capital Formation (Government) </t>
  </si>
  <si>
    <t xml:space="preserve">Gross Fixed Capital Formation
(Private) </t>
  </si>
  <si>
    <t xml:space="preserve">Gross Domestic Saving </t>
  </si>
  <si>
    <t xml:space="preserve">Gross National Saving </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</si>
  <si>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</si>
  <si>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</si>
  <si>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</si>
  <si>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</si>
  <si>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</si>
  <si>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</si>
  <si>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</si>
  <si>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</si>
  <si>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</si>
  <si>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</si>
  <si>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</si>
  <si>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</si>
  <si>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</si>
  <si>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</si>
  <si>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</si>
  <si>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</si>
  <si>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</si>
  <si>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</si>
  <si>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</si>
  <si>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</si>
  <si>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</si>
  <si>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</si>
  <si>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</si>
  <si>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</si>
  <si>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</si>
  <si>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</si>
  <si>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</si>
  <si>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</si>
  <si>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</si>
  <si>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</si>
  <si>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</si>
  <si>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</si>
  <si>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</si>
  <si>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</si>
  <si>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</si>
  <si>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</si>
  <si>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</si>
  <si>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</si>
  <si>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</si>
  <si>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</si>
  <si>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</si>
  <si>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</si>
  <si>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</si>
  <si>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</si>
  <si>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 Based on revised estimates published by CBS in 2021 following SNA 2008.</t>
  </si>
  <si>
    <t>Real GDP Growth Rate (at basic price)</t>
  </si>
  <si>
    <r>
      <t>Population (million)</t>
    </r>
    <r>
      <rPr>
        <b/>
        <vertAlign val="superscript"/>
        <sz val="7"/>
        <rFont val="Times New Roman"/>
        <family val="1"/>
      </rPr>
      <t>1</t>
    </r>
  </si>
  <si>
    <t>Per Capita GDP 
(in USD)</t>
  </si>
  <si>
    <t>Per Capita GNI 
(in USD)</t>
  </si>
  <si>
    <t>Per Capita GNDI 
(in USD)</t>
  </si>
  <si>
    <t>Total</t>
  </si>
  <si>
    <t>Agriculture</t>
  </si>
  <si>
    <t>Industry</t>
  </si>
  <si>
    <t>Services</t>
  </si>
  <si>
    <t>-</t>
  </si>
  <si>
    <t>2010/11*</t>
  </si>
  <si>
    <t>2018/19</t>
  </si>
  <si>
    <t xml:space="preserve">The period average exchange rate has been used to calculate per capita GDP, GNI, and GNDI </t>
  </si>
  <si>
    <t>Base Year for Real GDP is 2000/01</t>
  </si>
  <si>
    <t>* Base Year for Real GDP is 2010/11.</t>
  </si>
  <si>
    <t>(At Current Prices)</t>
  </si>
  <si>
    <t>Sn.</t>
  </si>
  <si>
    <t>Industries</t>
  </si>
  <si>
    <t>Fiscal Year</t>
  </si>
  <si>
    <t>1964/65</t>
  </si>
  <si>
    <t>1965/66</t>
  </si>
  <si>
    <t>1966/67</t>
  </si>
  <si>
    <t>1967/68</t>
  </si>
  <si>
    <t>1968/69</t>
  </si>
  <si>
    <t>1969/70</t>
  </si>
  <si>
    <t>1970/71</t>
  </si>
  <si>
    <t>1971/72</t>
  </si>
  <si>
    <t>1972/73</t>
  </si>
  <si>
    <t>1973/74</t>
  </si>
  <si>
    <t>Mining &amp; Quarrying</t>
  </si>
  <si>
    <t>Manufacturing</t>
  </si>
  <si>
    <t>Cottage Industries</t>
  </si>
  <si>
    <t>Electricity</t>
  </si>
  <si>
    <t>Construction</t>
  </si>
  <si>
    <t>Wholesale and Retail Trade</t>
  </si>
  <si>
    <t>Transport, Communication</t>
  </si>
  <si>
    <t>Financial Institutions</t>
  </si>
  <si>
    <t>Ownership of Resident</t>
  </si>
  <si>
    <t>Public Administration and Security</t>
  </si>
  <si>
    <t>Non-Agriculture</t>
  </si>
  <si>
    <t>Total GDP at  factor cost</t>
  </si>
  <si>
    <t>Cont..</t>
  </si>
  <si>
    <t>Rs. in ten million</t>
  </si>
  <si>
    <t>Agriculture, Fisheries &amp; Forestry</t>
  </si>
  <si>
    <t xml:space="preserve">     Morden</t>
  </si>
  <si>
    <t xml:space="preserve">     Domestic</t>
  </si>
  <si>
    <t>Electricity,Gas &amp; Water</t>
  </si>
  <si>
    <t>Trade, Restaurants, &amp; Hotels</t>
  </si>
  <si>
    <t xml:space="preserve">      Trade</t>
  </si>
  <si>
    <t xml:space="preserve">      Restaurants, &amp; Hotels</t>
  </si>
  <si>
    <t>Transport, Communication and Storage</t>
  </si>
  <si>
    <t>Financial &amp; Real Estate</t>
  </si>
  <si>
    <t>Community &amp; Social Services</t>
  </si>
  <si>
    <t xml:space="preserve">      Government</t>
  </si>
  <si>
    <t xml:space="preserve">      External Sector</t>
  </si>
  <si>
    <t xml:space="preserve">      Individual Services</t>
  </si>
  <si>
    <t>Less imputed value of banking service</t>
  </si>
  <si>
    <t xml:space="preserve">     Agriculture GDP at factor cost</t>
  </si>
  <si>
    <t xml:space="preserve">     Non-Agriculture GDP at factor cost</t>
  </si>
  <si>
    <t>GDP at producers' prices</t>
  </si>
  <si>
    <t>Transport, Communications and Storages</t>
  </si>
  <si>
    <t>Total GDP at factor cost</t>
  </si>
  <si>
    <t>Net Indirect Taxes</t>
  </si>
  <si>
    <t xml:space="preserve">      (At Current Prices)</t>
  </si>
  <si>
    <t>1981/81</t>
  </si>
  <si>
    <t>1982/82</t>
  </si>
  <si>
    <t>1983/83</t>
  </si>
  <si>
    <t>1984/85+</t>
  </si>
  <si>
    <t>Total Consumption</t>
  </si>
  <si>
    <t>GDS</t>
  </si>
  <si>
    <t>GNS</t>
  </si>
  <si>
    <t xml:space="preserve">Total Investment </t>
  </si>
  <si>
    <t>Gross Fixed Capital Formation</t>
  </si>
  <si>
    <t xml:space="preserve">      Public</t>
  </si>
  <si>
    <t xml:space="preserve">      Private</t>
  </si>
  <si>
    <t>NGDP</t>
  </si>
  <si>
    <t>Gross Domestic Product</t>
  </si>
  <si>
    <t>(Producers' prices)</t>
  </si>
  <si>
    <t>Plus Import of goods and Nfs.</t>
  </si>
  <si>
    <t>Total Resources  Available = Uses</t>
  </si>
  <si>
    <t xml:space="preserve">      Private Consumption</t>
  </si>
  <si>
    <t xml:space="preserve">      Public Consumption</t>
  </si>
  <si>
    <t>Change in Stock</t>
  </si>
  <si>
    <t>Export of Goods and Nfs.</t>
  </si>
  <si>
    <t>Gross Domestic Savings</t>
  </si>
  <si>
    <t>Net Factor Income</t>
  </si>
  <si>
    <t>Net Current Transfer</t>
  </si>
  <si>
    <t>Gross National Savings</t>
  </si>
  <si>
    <t xml:space="preserve">Gross National Product </t>
  </si>
  <si>
    <t xml:space="preserve">1992/93 </t>
  </si>
  <si>
    <t xml:space="preserve">1993/94 </t>
  </si>
  <si>
    <t>Source : Central Bureau of Statistics</t>
  </si>
  <si>
    <t>(at constant prices)</t>
  </si>
  <si>
    <t>In percentage</t>
  </si>
  <si>
    <t>Industrial Classification</t>
  </si>
  <si>
    <t>2010/11</t>
  </si>
  <si>
    <t>2019/20</t>
  </si>
  <si>
    <t>A</t>
  </si>
  <si>
    <t>Agriculture and forestry</t>
  </si>
  <si>
    <t>B</t>
  </si>
  <si>
    <t>Fishing</t>
  </si>
  <si>
    <t>C</t>
  </si>
  <si>
    <t>Mining and quarrying</t>
  </si>
  <si>
    <t>D</t>
  </si>
  <si>
    <t>E</t>
  </si>
  <si>
    <t>Electricty gas and water</t>
  </si>
  <si>
    <t>F</t>
  </si>
  <si>
    <t>G</t>
  </si>
  <si>
    <t>Wholesale and retail trade</t>
  </si>
  <si>
    <t>H</t>
  </si>
  <si>
    <t>Hotels and restaurants</t>
  </si>
  <si>
    <t>I</t>
  </si>
  <si>
    <t>Transport, storage and communications</t>
  </si>
  <si>
    <t>J</t>
  </si>
  <si>
    <t>Financial intermediation</t>
  </si>
  <si>
    <t>K</t>
  </si>
  <si>
    <t>Real estate, renting and business activities</t>
  </si>
  <si>
    <t>L</t>
  </si>
  <si>
    <t>Public administration and defence</t>
  </si>
  <si>
    <t>M</t>
  </si>
  <si>
    <t>Education</t>
  </si>
  <si>
    <t>N</t>
  </si>
  <si>
    <t>Health and social work</t>
  </si>
  <si>
    <t>O</t>
  </si>
  <si>
    <t>Other community, social and personal service activities</t>
  </si>
  <si>
    <t>Agriculture, Forestry and Fishing</t>
  </si>
  <si>
    <t>Non-Agriclture</t>
  </si>
  <si>
    <t>Total GVA including FISIM</t>
  </si>
  <si>
    <t>Financial Intermediation Services Indirectly Measured (FISIM)</t>
  </si>
  <si>
    <t>Gross Domestic Product  (GDP) at basic prices</t>
  </si>
  <si>
    <t>Taxes less subsidies on products</t>
  </si>
  <si>
    <t>Gross Domestic Product (GDP)</t>
  </si>
  <si>
    <t>R = Revised/P = Preliminary</t>
  </si>
  <si>
    <t>NSIC categories P and Q are included in category O.</t>
  </si>
  <si>
    <t>(at current prices)</t>
  </si>
  <si>
    <t>Rs. millions</t>
  </si>
  <si>
    <t>Gross Output at basic prices</t>
  </si>
  <si>
    <t>Intermediate Consumption at purchasers' prices</t>
  </si>
  <si>
    <t>Mining and Quarrying</t>
  </si>
  <si>
    <t>Public Administration and defence</t>
  </si>
  <si>
    <t>Taxes on Products</t>
  </si>
  <si>
    <t>Subsidies on Products</t>
  </si>
  <si>
    <t>(at constant 2000/01 prices)</t>
  </si>
  <si>
    <t xml:space="preserve">NSIC </t>
  </si>
  <si>
    <t>Description</t>
  </si>
  <si>
    <t>Gross Domestic Product  (GDP)</t>
  </si>
  <si>
    <t>Final Consumption Expenditure</t>
  </si>
  <si>
    <t xml:space="preserve">    Government consumption</t>
  </si>
  <si>
    <t xml:space="preserve">        Collective Consumption</t>
  </si>
  <si>
    <t xml:space="preserve">        Individual Consumption </t>
  </si>
  <si>
    <t xml:space="preserve">    Private consumption</t>
  </si>
  <si>
    <t xml:space="preserve">        Food</t>
  </si>
  <si>
    <t xml:space="preserve">        Non-food</t>
  </si>
  <si>
    <t xml:space="preserve">        Services</t>
  </si>
  <si>
    <t xml:space="preserve">    Nonprofit institutions serving households</t>
  </si>
  <si>
    <t xml:space="preserve">  Actual final consumption expenditure of household</t>
  </si>
  <si>
    <t>Gross Capital Formation</t>
  </si>
  <si>
    <t xml:space="preserve">   Gross Fixed Capital Formation(GFCF)</t>
  </si>
  <si>
    <t xml:space="preserve">        Government</t>
  </si>
  <si>
    <t xml:space="preserve">        Private</t>
  </si>
  <si>
    <t xml:space="preserve">   Change in Stock *</t>
  </si>
  <si>
    <t>Net Exports of Goods and Services</t>
  </si>
  <si>
    <t xml:space="preserve">   Imports</t>
  </si>
  <si>
    <t xml:space="preserve">       Goods</t>
  </si>
  <si>
    <t xml:space="preserve">       Services</t>
  </si>
  <si>
    <t xml:space="preserve">   Exports</t>
  </si>
  <si>
    <t>*Change in stock is derived residually, therefore, statistical discrepancy /error is also included in this entry.</t>
  </si>
  <si>
    <t>Compensation of Employees</t>
  </si>
  <si>
    <t>Taxes less subsidies on production and imports</t>
  </si>
  <si>
    <t xml:space="preserve">Taxes less subsidies on production </t>
  </si>
  <si>
    <t>Operating Surplus/Mixed Income, Gross</t>
  </si>
  <si>
    <t>Factor  income,  Net</t>
  </si>
  <si>
    <t>Gross National Income (GNI)</t>
  </si>
  <si>
    <t xml:space="preserve">Current transfers, Net </t>
  </si>
  <si>
    <t>Gross National Disposable Income (GNDI)</t>
  </si>
  <si>
    <t>Gross Domestic Saving</t>
  </si>
  <si>
    <t>Gross National Saving</t>
  </si>
  <si>
    <t>Lending/Borrowing (Resource gap) (+/-)</t>
  </si>
  <si>
    <t>Percapita GDP  (NRs.)</t>
  </si>
  <si>
    <t>Annual Change in nominal percapita  GDP (%)</t>
  </si>
  <si>
    <t>Percapita GNI  (NRs.)</t>
  </si>
  <si>
    <t>Annual Change in nominal percapita  GNI (%)</t>
  </si>
  <si>
    <t>Percapita GNDI  (NRs.)</t>
  </si>
  <si>
    <t>Annual Change in nominal percapita  GNDI (%)</t>
  </si>
  <si>
    <t>Percapita GDP at constant price (NRs.)</t>
  </si>
  <si>
    <t>Annual Change in real percapita  GDP (%)</t>
  </si>
  <si>
    <t>Percapita GNI at constant price (NRs.)</t>
  </si>
  <si>
    <t>Annual Change in real percapita  GNI (%)</t>
  </si>
  <si>
    <t>Percapita GNDI at constant price (NRs.)</t>
  </si>
  <si>
    <t>Annual Change in real percapita  GNDI (%)</t>
  </si>
  <si>
    <t>Percapita incomes in US$</t>
  </si>
  <si>
    <t xml:space="preserve">Nominal Percapita GDP (US$) </t>
  </si>
  <si>
    <t>Nominal Percapita GNI (US$)</t>
  </si>
  <si>
    <t>Nominal Percapita GNDI (US$)</t>
  </si>
  <si>
    <t>Final Consumption Expenditure as percentage of GDP</t>
  </si>
  <si>
    <t>Gross Domestic Saving as percentage of GDP</t>
  </si>
  <si>
    <t>Gross National Saving as percentage of GDP</t>
  </si>
  <si>
    <t>Exports of goods and services as percentage of GDP</t>
  </si>
  <si>
    <t>Imports  of goods and services as percentage of GDP</t>
  </si>
  <si>
    <t>Gross Fixed Capital Formation as percentage of GDP</t>
  </si>
  <si>
    <t>Resource Gap as percentage of GDP( +/-)</t>
  </si>
  <si>
    <t>Workers' Remittances as percentage of GDP</t>
  </si>
  <si>
    <t>GDP at basic prices( current)/In millions Rs.</t>
  </si>
  <si>
    <t>Primary Sector</t>
  </si>
  <si>
    <t>Secondary Sector</t>
  </si>
  <si>
    <t>Tertiary Sector</t>
  </si>
  <si>
    <t>GDP at basic price( constant)/In millions Rs.</t>
  </si>
  <si>
    <t>Annual Growth Rates of GDP (in percentage)</t>
  </si>
  <si>
    <t>Implicit GDP Deflator</t>
  </si>
  <si>
    <t>Composition of GDP (in percentage)</t>
  </si>
  <si>
    <t>2020/21</t>
  </si>
  <si>
    <t>Agriculture, forestry and fishing</t>
  </si>
  <si>
    <t>Electricity, gas, steam and air conditioning supply</t>
  </si>
  <si>
    <t>Water supply; sewerage, waste management and remediation activities</t>
  </si>
  <si>
    <t>Wholesale and retail trade; repair of motor vehicles and motorcycles</t>
  </si>
  <si>
    <t>Transportation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</si>
  <si>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</si>
  <si>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</si>
  <si>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</si>
  <si>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</si>
  <si>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</si>
  <si>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</si>
  <si>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</si>
  <si>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P</t>
  </si>
  <si>
    <t>Q</t>
  </si>
  <si>
    <t>Human health and social work activities</t>
  </si>
  <si>
    <t>R, S, T, U</t>
  </si>
  <si>
    <t>Arts, entertainment and recreation; Other service activities; and Activities of households as employers; undifferentiated goods- and services-producing activities of households for own use</t>
  </si>
  <si>
    <t>(at constant 2010/11 prices)</t>
  </si>
  <si>
    <t xml:space="preserve">       General Government</t>
  </si>
  <si>
    <t xml:space="preserve">       State Owned Enterprises</t>
  </si>
  <si>
    <t>GDP</t>
  </si>
  <si>
    <t>Statistical Discrepancies</t>
  </si>
  <si>
    <t>Statistical Discrepancies as percentage of GDP</t>
  </si>
  <si>
    <t xml:space="preserve">      General  Government</t>
  </si>
  <si>
    <t>Primary Income Receivable</t>
  </si>
  <si>
    <t>Primary Income Payable</t>
  </si>
  <si>
    <t xml:space="preserve">Current transfers Receivable </t>
  </si>
  <si>
    <t>Current transfers Payable</t>
  </si>
  <si>
    <t xml:space="preserve">Product Tax as a percentage of GDP </t>
  </si>
  <si>
    <t>Total Tax as a percentage of GDP</t>
  </si>
  <si>
    <t>Exchange rate (US$: NRs)</t>
  </si>
  <si>
    <t>Population (millions)</t>
  </si>
  <si>
    <t>Annual Growth Rate of GDP by Economic Activities</t>
  </si>
  <si>
    <t>Real Sector Indicators</t>
  </si>
  <si>
    <t xml:space="preserve">Human health and social work activities, Other Service activities and </t>
  </si>
  <si>
    <r>
      <rPr>
        <i/>
        <vertAlign val="superscript"/>
        <sz val="8"/>
        <rFont val="Times New Roman"/>
        <family val="1"/>
      </rPr>
      <t xml:space="preserve">1 </t>
    </r>
    <r>
      <rPr>
        <i/>
        <sz val="8"/>
        <rFont val="Times New Roman"/>
        <family val="1"/>
      </rPr>
      <t>Population series is estimated using exponential growth in census data of 1971, 1981, 1991, 2001, and 2011</t>
    </r>
  </si>
  <si>
    <t>Gandaki</t>
  </si>
  <si>
    <t>Lumbini</t>
  </si>
  <si>
    <t>Karnali</t>
  </si>
  <si>
    <t xml:space="preserve"> Gross Domestic Product by Industrial Origin</t>
  </si>
  <si>
    <t>Gross Domestic Product by Industrial Origin</t>
  </si>
  <si>
    <t>National Accounts Sources and Uses</t>
  </si>
  <si>
    <t xml:space="preserve"> Gross Output by Industrial Division</t>
  </si>
  <si>
    <t xml:space="preserve"> Intermediate Consumption by Industrial Division</t>
  </si>
  <si>
    <t xml:space="preserve">Gross Value Added by Industrial Division </t>
  </si>
  <si>
    <t xml:space="preserve"> Gross Value Added by Industrial Division </t>
  </si>
  <si>
    <t xml:space="preserve"> Gross Domestic product: Expenditure Category</t>
  </si>
  <si>
    <t xml:space="preserve"> Gross Domestic Product: Expenditure Category</t>
  </si>
  <si>
    <t>Gross National Disposable Income and Saving</t>
  </si>
  <si>
    <t xml:space="preserve"> Summary of Macro Economic Indicators</t>
  </si>
  <si>
    <t xml:space="preserve"> GDP, GDP Growth Rate, Deflators and Composition by Broad Industry Group </t>
  </si>
  <si>
    <t xml:space="preserve"> Gross Domestic Product Deflator by Industrial Division</t>
  </si>
  <si>
    <t xml:space="preserve"> Composition of Gross Domestic Product by ISIC Division</t>
  </si>
  <si>
    <t>2 GDP Deflator has been calculated as Nominal GDP divided by Real GDP times 100. This series may not match with old series of CBS as GDP has been rebased to new fiscal year, that is, 2010/11.</t>
  </si>
  <si>
    <r>
      <t>GDP Deflator</t>
    </r>
    <r>
      <rPr>
        <b/>
        <vertAlign val="superscript"/>
        <sz val="7"/>
        <rFont val="Times New Roman"/>
        <family val="1"/>
      </rPr>
      <t>2</t>
    </r>
  </si>
  <si>
    <t>Real GDP 
(at basic price) (Rs. in billion)</t>
  </si>
  <si>
    <t>Real GDP 
(at purchasers' price) 
(Rs. in billion)</t>
  </si>
  <si>
    <t>* The figures are in the percentage of Nominal GDP at purchasers' price.</t>
  </si>
  <si>
    <t>Table 1: Annual Growth Rate of GDP by Economic Activities</t>
  </si>
  <si>
    <t>2067/68</t>
  </si>
  <si>
    <t>2068/69</t>
  </si>
  <si>
    <t>2069/70</t>
  </si>
  <si>
    <t>2070/71</t>
  </si>
  <si>
    <t>2071/72</t>
  </si>
  <si>
    <t>2072/73</t>
  </si>
  <si>
    <t>2073/74</t>
  </si>
  <si>
    <t>2074/75</t>
  </si>
  <si>
    <t xml:space="preserve">2075/76 </t>
  </si>
  <si>
    <t xml:space="preserve">2076/77 </t>
  </si>
  <si>
    <t>2021/22</t>
  </si>
  <si>
    <t>Table 2: Gross Output by Industrial Division</t>
  </si>
  <si>
    <t>Table 3: Intermediate Consumption by Industrial Division</t>
  </si>
  <si>
    <t xml:space="preserve">Table 4: Gross Value Added by Industrial Division </t>
  </si>
  <si>
    <t xml:space="preserve">Table 5: Gross Value Added by Industrial Division </t>
  </si>
  <si>
    <t>Table 6: Gross Domestic product by Expenditure Approach</t>
  </si>
  <si>
    <t>Table 7: Gross Domestic Product by Expenditure Approach</t>
  </si>
  <si>
    <t>Table 8: Gross National Disposable Income and Saving</t>
  </si>
  <si>
    <t>Table 9: Summary of Macro Economic Indicators</t>
  </si>
  <si>
    <t xml:space="preserve">Table 10: GDP, GDP Growth Rate, Deflators and Composition by Broad Industry Group </t>
  </si>
  <si>
    <t>Table11: Gross Domestic Product Deflator by Industrial Division</t>
  </si>
  <si>
    <t>Table 12: Composition of Gross Domestic Product by ISIC Division</t>
  </si>
  <si>
    <t>Real GDP Growth Rate 
(at purchasers'  price)</t>
  </si>
  <si>
    <t xml:space="preserve">2077/78 </t>
  </si>
  <si>
    <t>2078/79 R</t>
  </si>
  <si>
    <t>2022/23</t>
  </si>
  <si>
    <t>Koshi</t>
  </si>
  <si>
    <t>Table 1: Provincial  Annual Gross Value Added by Industrial Division, 2079/80</t>
  </si>
  <si>
    <t>(at current prices, in million Rs.)</t>
  </si>
  <si>
    <t>Madhes</t>
  </si>
  <si>
    <t>Bagamati</t>
  </si>
  <si>
    <t>Sudur Pashchim</t>
  </si>
  <si>
    <t>Total GVA</t>
  </si>
  <si>
    <t>2076/77</t>
  </si>
  <si>
    <t>2077/78</t>
  </si>
  <si>
    <t>Table 2: Provincial  Annual Gross Value Added by Industrial Division, 2079/80</t>
  </si>
  <si>
    <t>(at constant prices 2010/11,  in million Rs.)</t>
  </si>
  <si>
    <t>Table 3: Composition of Annual Gross Domestic Product by Province, 2079/80 (at current  price)</t>
  </si>
  <si>
    <t>Aggregate</t>
  </si>
  <si>
    <t>Table 4: Composition of Annual Gross Domestics Product by Industrial Division at Province  Level, 2079/80  (at current  price)</t>
  </si>
  <si>
    <t>Table5: Growth Rate of Annual Gross Domestic Product by Industrial Division at Province  Level, 2079/80</t>
  </si>
  <si>
    <t>Aggregate at basic price</t>
  </si>
  <si>
    <t>Aggregate at purchaser price</t>
  </si>
  <si>
    <t>Table 6: Annual GDP, Growth Rate, Deflator and Composition by Broad Industrial Group at Province  Level, 2079/80</t>
  </si>
  <si>
    <t>2078/79</t>
  </si>
  <si>
    <t>2079/80R</t>
  </si>
  <si>
    <t xml:space="preserve">2078/79 </t>
  </si>
  <si>
    <t>2079/80 R</t>
  </si>
  <si>
    <t>2080/81 P</t>
  </si>
  <si>
    <t>2023/24</t>
  </si>
  <si>
    <t>Statistical Discrepancies as a percentage of GDP</t>
  </si>
  <si>
    <r>
      <t>2022/23</t>
    </r>
    <r>
      <rPr>
        <vertAlign val="superscript"/>
        <sz val="7"/>
        <rFont val="Times New Roman"/>
        <family val="1"/>
      </rPr>
      <t>R</t>
    </r>
  </si>
  <si>
    <r>
      <t>2023/24</t>
    </r>
    <r>
      <rPr>
        <vertAlign val="superscript"/>
        <sz val="7"/>
        <rFont val="Times New Roman"/>
        <family val="1"/>
      </rPr>
      <t>P</t>
    </r>
  </si>
  <si>
    <t>2080/81P</t>
  </si>
  <si>
    <t>R, S, T</t>
  </si>
  <si>
    <t>Other Services</t>
  </si>
  <si>
    <t>Sum</t>
  </si>
  <si>
    <t>Nominal Percapita GDP (US$)</t>
  </si>
  <si>
    <t>Source: Various issues of Economic Survey MoF, GoN; Central Bureau of Statistics, 2023/24</t>
  </si>
  <si>
    <t>Source: Various issues of Economic Survey MoF, GoN; Central Bureau of Statistics 2023/24</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</si>
</sst>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8" formatCode="&quot;$&quot;#,##0.00_);[Red]\(&quot;$&quot;#,##0.00\)"/>
    <numFmt numFmtId="41" formatCode="_(* #,##0_);_(* \(#,##0\);_(* &quot;-&quot;_);_(@_)"/>
    <numFmt numFmtId="43" formatCode="_(* #,##0.00_);_(* \(#,##0.00\);_(* &quot;-&quot;??_);_(@_)"/>
    <numFmt numFmtId="164" formatCode="0.0"/>
    <numFmt numFmtId="165" formatCode="0.000"/>
    <numFmt numFmtId="166" formatCode="0.0_)"/>
    <numFmt numFmtId="167" formatCode="0_)"/>
    <numFmt numFmtId="168" formatCode="[$-409]mmmm\ d\,\ yyyy;@"/>
    <numFmt numFmtId="169" formatCode="0.0000"/>
    <numFmt numFmtId="170" formatCode="0.000000"/>
    <numFmt numFmtId="171" formatCode="0.00000"/>
    <numFmt numFmtId="172" formatCode="0.0000000"/>
    <numFmt numFmtId="173" formatCode="#,##0;[Red]#,##0"/>
    <numFmt numFmtId="174" formatCode="#,##0.0000000"/>
    <numFmt numFmtId="175" formatCode="General_)"/>
    <numFmt numFmtId="176" formatCode="#,##0.0"/>
  </numFmts>
  <fonts count="41">
    <font>
      <sz val="8"/>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Helvetica"/>
      <family val="2"/>
    </font>
    <font>
      <b/>
      <sz val="7"/>
      <name val="Times New Roman"/>
      <family val="1"/>
    </font>
    <font>
      <sz val="7"/>
      <name val="Times New Roman"/>
      <family val="1"/>
    </font>
    <font>
      <vertAlign val="superscript"/>
      <sz val="7"/>
      <name val="Times New Roman"/>
      <family val="1"/>
    </font>
    <font>
      <sz val="8"/>
      <name val="Times New Roman"/>
      <family val="1"/>
    </font>
    <font>
      <i/>
      <sz val="8"/>
      <name val="Times New Roman"/>
      <family val="1"/>
    </font>
    <font>
      <sz val="10"/>
      <name val="Times New Roman"/>
      <family val="1"/>
    </font>
    <font>
      <b/>
      <vertAlign val="superscript"/>
      <sz val="7"/>
      <name val="Times New Roman"/>
      <family val="1"/>
    </font>
    <font>
      <sz val="10"/>
      <name val="Arial"/>
      <family val="2"/>
    </font>
    <font>
      <b/>
      <sz val="14"/>
      <name val="Times New Roman"/>
      <family val="1"/>
    </font>
    <font>
      <sz val="9"/>
      <name val="Dev - Exl"/>
    </font>
    <font>
      <b/>
      <sz val="10"/>
      <name val="Times New Roman"/>
      <family val="1"/>
    </font>
    <font>
      <i/>
      <sz val="10"/>
      <name val="Times New Roman"/>
      <family val="1"/>
    </font>
    <font>
      <b/>
      <i/>
      <sz val="10"/>
      <name val="Times New Roman"/>
      <family val="1"/>
    </font>
    <font>
      <sz val="11"/>
      <name val="Calibri"/>
      <family val="2"/>
      <scheme val="minor"/>
    </font>
    <font>
      <b/>
      <sz val="12"/>
      <name val="Times New Roman"/>
      <family val="1"/>
    </font>
    <font>
      <b/>
      <sz val="11"/>
      <name val="Arial"/>
      <family val="2"/>
    </font>
    <font>
      <i/>
      <sz val="10"/>
      <name val="Arial"/>
      <family val="2"/>
    </font>
    <font>
      <b/>
      <sz val="11"/>
      <name val="Calibri"/>
      <family val="2"/>
      <scheme val="minor"/>
    </font>
    <font>
      <b/>
      <sz val="8"/>
      <name val="Times New Roman"/>
      <family val="1"/>
    </font>
    <font>
      <b/>
      <sz val="11"/>
      <name val="Times New Roman"/>
      <family val="1"/>
    </font>
    <font>
      <sz val="10"/>
      <color rgb="FFFF0000"/>
      <name val="Times New Roman"/>
      <family val="1"/>
    </font>
    <font>
      <sz val="10"/>
      <color theme="1"/>
      <name val="Times New Roman"/>
      <family val="1"/>
    </font>
    <font>
      <i/>
      <vertAlign val="superscript"/>
      <sz val="8"/>
      <name val="Times New Roman"/>
      <family val="1"/>
    </font>
    <font>
      <sz val="11"/>
      <color theme="1"/>
      <name val="Times New Roman"/>
      <family val="1"/>
    </font>
    <font>
      <b/>
      <sz val="10"/>
      <color theme="1"/>
      <name val="Times New Roman"/>
      <family val="1"/>
    </font>
    <font>
      <sz val="11"/>
      <name val="Calibri"/>
      <family val="2"/>
    </font>
    <font>
      <sz val="10"/>
      <color theme="1"/>
      <name val="Times New Roman"/>
      <family val="1"/>
    </font>
    <font>
      <b/>
      <i/>
      <sz val="10"/>
      <color theme="1"/>
      <name val="Times New Roman"/>
      <family val="1"/>
    </font>
    <font>
      <sz val="11"/>
      <color theme="1"/>
      <name val="&quot;Times New Roman&quot;"/>
    </font>
    <font>
      <sz val="11"/>
      <color theme="1"/>
      <name val="Calibri"/>
      <family val="2"/>
      <scheme val="minor"/>
    </font>
    <font>
      <sz val="10"/>
      <name val="Geneva"/>
    </font>
    <font>
      <sz val="10"/>
      <name val="Courier"/>
      <family val="3"/>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bgColor rgb="FFDEEAF6"/>
      </patternFill>
    </fill>
    <fill>
      <patternFill patternType="solid">
        <fgColor theme="0"/>
        <bgColor theme="0"/>
      </patternFill>
    </fill>
  </fills>
  <borders count="9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diagonal/>
    </border>
    <border>
      <left style="thin">
        <color indexed="64"/>
      </left>
      <right style="medium">
        <color indexed="64"/>
      </right>
      <top/>
      <bottom style="thin">
        <color indexed="64"/>
      </bottom>
      <diagonal/>
    </border>
    <border>
      <left/>
      <right style="medium">
        <color indexed="64"/>
      </right>
      <top/>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bottom/>
      <diagonal/>
    </border>
    <border>
      <left style="thin">
        <color rgb="FF000000"/>
      </left>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medium">
        <color indexed="64"/>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medium">
        <color indexed="64"/>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indexed="64"/>
      </bottom>
      <diagonal/>
    </border>
    <border>
      <left/>
      <right style="thin">
        <color rgb="FF000000"/>
      </right>
      <top style="thin">
        <color rgb="FF000000"/>
      </top>
      <bottom style="medium">
        <color indexed="64"/>
      </bottom>
      <diagonal/>
    </border>
  </borders>
  <cellStyleXfs count="26">
    <xf numFmtId="0" fontId="0" fillId="0" borderId="0">
      <alignment vertical="center"/>
    </xf>
    <xf numFmtId="0" fontId="7" fillId="0" borderId="0"/>
    <xf numFmtId="0" fontId="16" fillId="0" borderId="0"/>
    <xf numFmtId="0" fontId="18" fillId="0" borderId="0"/>
    <xf numFmtId="0" fontId="6" fillId="0" borderId="0"/>
    <xf numFmtId="0" fontId="7" fillId="0" borderId="0"/>
    <xf numFmtId="0" fontId="7" fillId="0" borderId="0"/>
    <xf numFmtId="0" fontId="5" fillId="0" borderId="0"/>
    <xf numFmtId="0" fontId="4" fillId="0" borderId="0"/>
    <xf numFmtId="0" fontId="3" fillId="0" borderId="0"/>
    <xf numFmtId="0" fontId="2" fillId="0" borderId="0"/>
    <xf numFmtId="0" fontId="38" fillId="0" borderId="0"/>
    <xf numFmtId="0" fontId="7" fillId="0" borderId="0"/>
    <xf numFmtId="43" fontId="7" fillId="0" borderId="0" applyFont="0" applyFill="0" applyBorder="0" applyAlignment="0" applyProtection="0"/>
    <xf numFmtId="0" fontId="7" fillId="0" borderId="0"/>
    <xf numFmtId="0" fontId="7" fillId="0" borderId="0"/>
    <xf numFmtId="0" fontId="1" fillId="0" borderId="0"/>
    <xf numFmtId="40" fontId="39" fillId="0" borderId="0" applyFont="0" applyFill="0" applyBorder="0" applyAlignment="0" applyProtection="0"/>
    <xf numFmtId="41" fontId="7" fillId="0" borderId="0" applyFont="0" applyFill="0" applyBorder="0" applyAlignment="0" applyProtection="0"/>
    <xf numFmtId="8" fontId="39" fillId="0" borderId="0" applyFont="0" applyFill="0" applyBorder="0" applyAlignment="0" applyProtection="0"/>
    <xf numFmtId="0" fontId="12" fillId="0" borderId="0">
      <alignment vertical="center"/>
    </xf>
    <xf numFmtId="0" fontId="40" fillId="0" borderId="0"/>
    <xf numFmtId="0" fontId="7" fillId="0" borderId="0"/>
    <xf numFmtId="0" fontId="7" fillId="0" borderId="0"/>
    <xf numFmtId="9" fontId="39" fillId="0" borderId="0" applyFont="0" applyFill="0" applyBorder="0" applyAlignment="0" applyProtection="0"/>
    <xf numFmtId="0" fontId="12" fillId="0" borderId="0">
      <alignment vertical="center"/>
    </xf>
  </cellStyleXfs>
  <cellXfs count="834">
    <xf numFmtId="0" fontId="0" fillId="0" borderId="0" xfId="0">
      <alignment vertical="center"/>
    </xf>
    <xf numFmtId="0" fontId="8" fillId="0" borderId="1" xfId="1" applyFont="1" applyBorder="1"/>
    <xf numFmtId="0" fontId="8" fillId="0" borderId="2" xfId="1" applyFont="1" applyBorder="1"/>
    <xf numFmtId="0" fontId="8" fillId="0" borderId="3" xfId="1" applyFont="1" applyBorder="1"/>
    <xf numFmtId="0" fontId="8" fillId="0" borderId="0" xfId="1" applyFont="1"/>
    <xf numFmtId="0" fontId="8" fillId="0" borderId="0" xfId="1" applyFont="1" applyBorder="1"/>
    <xf numFmtId="0" fontId="8" fillId="0" borderId="4" xfId="1" applyFont="1" applyBorder="1"/>
    <xf numFmtId="0" fontId="8" fillId="0" borderId="0" xfId="1" applyFont="1" applyBorder="1" applyAlignment="1">
      <alignment horizontal="center" vertical="top"/>
    </xf>
    <xf numFmtId="0" fontId="8" fillId="0" borderId="5" xfId="1" applyFont="1" applyBorder="1" applyAlignment="1">
      <alignment horizontal="left" vertical="top"/>
    </xf>
    <xf numFmtId="0" fontId="9" fillId="0" borderId="0" xfId="1" applyFont="1" applyBorder="1" applyAlignment="1">
      <alignment horizontal="center"/>
    </xf>
    <xf numFmtId="0" fontId="10" fillId="0" borderId="0" xfId="1" applyFont="1"/>
    <xf numFmtId="0" fontId="9" fillId="0" borderId="11" xfId="1" applyFont="1" applyBorder="1" applyAlignment="1">
      <alignment horizontal="center" vertical="center" wrapText="1"/>
    </xf>
    <xf numFmtId="0" fontId="9" fillId="0" borderId="0" xfId="1" applyFont="1" applyBorder="1" applyAlignment="1">
      <alignment horizontal="center" vertical="center" wrapText="1"/>
    </xf>
    <xf numFmtId="0" fontId="10" fillId="0" borderId="6" xfId="1" applyFont="1" applyBorder="1" applyAlignment="1">
      <alignment vertical="center"/>
    </xf>
    <xf numFmtId="2" fontId="10" fillId="0" borderId="6" xfId="1" applyNumberFormat="1" applyFont="1" applyBorder="1" applyAlignment="1">
      <alignment vertical="center"/>
    </xf>
    <xf numFmtId="164" fontId="10" fillId="0" borderId="6" xfId="1" applyNumberFormat="1" applyFont="1" applyBorder="1" applyAlignment="1">
      <alignment vertical="center"/>
    </xf>
    <xf numFmtId="164" fontId="10" fillId="0" borderId="0" xfId="1" applyNumberFormat="1" applyFont="1" applyBorder="1" applyAlignment="1">
      <alignment vertical="center"/>
    </xf>
    <xf numFmtId="0" fontId="9" fillId="0" borderId="0" xfId="1" applyFont="1" applyAlignment="1">
      <alignment vertical="center"/>
    </xf>
    <xf numFmtId="0" fontId="10" fillId="0" borderId="12" xfId="1" applyFont="1" applyBorder="1" applyAlignment="1">
      <alignment vertical="center"/>
    </xf>
    <xf numFmtId="2" fontId="10" fillId="0" borderId="12" xfId="1" applyNumberFormat="1" applyFont="1" applyBorder="1" applyAlignment="1">
      <alignment vertical="center"/>
    </xf>
    <xf numFmtId="164" fontId="10" fillId="0" borderId="12" xfId="1" applyNumberFormat="1" applyFont="1" applyBorder="1" applyAlignment="1">
      <alignment vertical="center"/>
    </xf>
    <xf numFmtId="0" fontId="10" fillId="0" borderId="12" xfId="1" applyFont="1" applyBorder="1" applyAlignment="1">
      <alignment vertical="center" shrinkToFit="1"/>
    </xf>
    <xf numFmtId="0" fontId="9" fillId="0" borderId="0" xfId="1" applyFont="1" applyBorder="1" applyAlignment="1">
      <alignment vertical="center"/>
    </xf>
    <xf numFmtId="0" fontId="10" fillId="0" borderId="0" xfId="1" applyFont="1" applyBorder="1" applyAlignment="1">
      <alignment vertical="center"/>
    </xf>
    <xf numFmtId="0" fontId="12" fillId="0" borderId="0" xfId="1" applyFont="1" applyBorder="1" applyAlignment="1"/>
    <xf numFmtId="0" fontId="10" fillId="0" borderId="0" xfId="0" applyFont="1" applyFill="1" applyBorder="1" applyAlignment="1">
      <alignment horizontal="left"/>
    </xf>
    <xf numFmtId="0" fontId="10" fillId="0" borderId="0" xfId="1" applyFont="1" applyBorder="1"/>
    <xf numFmtId="0" fontId="13" fillId="0" borderId="0" xfId="1" applyFont="1"/>
    <xf numFmtId="0" fontId="14" fillId="0" borderId="0" xfId="1" applyFont="1"/>
    <xf numFmtId="0" fontId="8" fillId="0" borderId="2" xfId="1" applyFont="1" applyFill="1" applyBorder="1"/>
    <xf numFmtId="0" fontId="8" fillId="0" borderId="0" xfId="1" applyFont="1" applyFill="1"/>
    <xf numFmtId="0" fontId="10" fillId="0" borderId="0" xfId="1" applyFont="1" applyFill="1"/>
    <xf numFmtId="0" fontId="10" fillId="0" borderId="6" xfId="1" applyFont="1" applyFill="1" applyBorder="1" applyAlignment="1">
      <alignment vertical="center"/>
    </xf>
    <xf numFmtId="0" fontId="9" fillId="0" borderId="0" xfId="1" applyFont="1" applyFill="1" applyAlignment="1">
      <alignment vertical="center"/>
    </xf>
    <xf numFmtId="0" fontId="10" fillId="0" borderId="12" xfId="1" applyFont="1" applyFill="1" applyBorder="1" applyAlignment="1">
      <alignment vertical="center"/>
    </xf>
    <xf numFmtId="0" fontId="10" fillId="0" borderId="12" xfId="1" applyFont="1" applyFill="1" applyBorder="1" applyAlignment="1">
      <alignment vertical="center" shrinkToFit="1"/>
    </xf>
    <xf numFmtId="0" fontId="9" fillId="0" borderId="0" xfId="1" applyFont="1" applyFill="1" applyBorder="1" applyAlignment="1">
      <alignment vertical="center"/>
    </xf>
    <xf numFmtId="0" fontId="10" fillId="0" borderId="0" xfId="1" applyFont="1" applyFill="1" applyBorder="1" applyAlignment="1">
      <alignment vertical="center"/>
    </xf>
    <xf numFmtId="0" fontId="13" fillId="0" borderId="0" xfId="1" applyFont="1" applyFill="1" applyBorder="1" applyAlignment="1"/>
    <xf numFmtId="164" fontId="10" fillId="0" borderId="0" xfId="1" applyNumberFormat="1" applyFont="1" applyFill="1" applyBorder="1" applyAlignment="1">
      <alignment vertical="center"/>
    </xf>
    <xf numFmtId="0" fontId="10" fillId="0" borderId="0" xfId="1" applyFont="1" applyFill="1" applyBorder="1"/>
    <xf numFmtId="0" fontId="14" fillId="0" borderId="0" xfId="1" applyFont="1" applyFill="1"/>
    <xf numFmtId="0" fontId="14" fillId="0" borderId="0" xfId="1" applyFont="1" applyFill="1" applyBorder="1"/>
    <xf numFmtId="0" fontId="12" fillId="0" borderId="0" xfId="1" applyFont="1" applyFill="1" applyBorder="1" applyAlignment="1"/>
    <xf numFmtId="0" fontId="17" fillId="0" borderId="0" xfId="2" applyFont="1" applyAlignment="1"/>
    <xf numFmtId="164" fontId="17" fillId="0" borderId="0" xfId="3" applyNumberFormat="1" applyFont="1" applyBorder="1"/>
    <xf numFmtId="0" fontId="19" fillId="0" borderId="0" xfId="2" applyFont="1" applyAlignment="1"/>
    <xf numFmtId="164" fontId="14" fillId="0" borderId="0" xfId="3" applyNumberFormat="1" applyFont="1" applyBorder="1"/>
    <xf numFmtId="0" fontId="14" fillId="0" borderId="0" xfId="3" applyFont="1"/>
    <xf numFmtId="164" fontId="14" fillId="0" borderId="0" xfId="3" applyNumberFormat="1" applyFont="1"/>
    <xf numFmtId="164" fontId="14" fillId="0" borderId="11" xfId="3" quotePrefix="1" applyNumberFormat="1" applyFont="1" applyBorder="1" applyAlignment="1">
      <alignment horizontal="center" vertical="center"/>
    </xf>
    <xf numFmtId="164" fontId="14" fillId="0" borderId="19" xfId="3" quotePrefix="1" applyNumberFormat="1" applyFont="1" applyBorder="1" applyAlignment="1">
      <alignment horizontal="center" vertical="center"/>
    </xf>
    <xf numFmtId="0" fontId="14" fillId="0" borderId="20" xfId="3" applyFont="1" applyBorder="1" applyAlignment="1">
      <alignment horizontal="center"/>
    </xf>
    <xf numFmtId="0" fontId="14" fillId="0" borderId="12" xfId="2" applyFont="1" applyBorder="1" applyAlignment="1">
      <alignment horizontal="left"/>
    </xf>
    <xf numFmtId="164" fontId="19" fillId="0" borderId="12" xfId="3" applyNumberFormat="1" applyFont="1" applyBorder="1" applyAlignment="1">
      <alignment horizontal="right"/>
    </xf>
    <xf numFmtId="164" fontId="19" fillId="0" borderId="21" xfId="3" applyNumberFormat="1" applyFont="1" applyBorder="1" applyAlignment="1">
      <alignment horizontal="right"/>
    </xf>
    <xf numFmtId="164" fontId="19" fillId="0" borderId="0" xfId="3" applyNumberFormat="1" applyFont="1" applyBorder="1"/>
    <xf numFmtId="164" fontId="14" fillId="0" borderId="12" xfId="3" applyNumberFormat="1" applyFont="1" applyBorder="1"/>
    <xf numFmtId="164" fontId="20" fillId="0" borderId="12" xfId="3" applyNumberFormat="1" applyFont="1" applyBorder="1" applyAlignment="1">
      <alignment horizontal="right"/>
    </xf>
    <xf numFmtId="164" fontId="20" fillId="0" borderId="21" xfId="3" applyNumberFormat="1" applyFont="1" applyBorder="1" applyAlignment="1">
      <alignment horizontal="right"/>
    </xf>
    <xf numFmtId="164" fontId="21" fillId="0" borderId="12" xfId="3" applyNumberFormat="1" applyFont="1" applyBorder="1" applyAlignment="1">
      <alignment horizontal="right"/>
    </xf>
    <xf numFmtId="164" fontId="14" fillId="0" borderId="12" xfId="3" applyNumberFormat="1" applyFont="1" applyBorder="1" applyAlignment="1">
      <alignment horizontal="left"/>
    </xf>
    <xf numFmtId="164" fontId="14" fillId="0" borderId="12" xfId="3" applyNumberFormat="1" applyFont="1" applyBorder="1" applyAlignment="1">
      <alignment horizontal="right"/>
    </xf>
    <xf numFmtId="0" fontId="20" fillId="0" borderId="20" xfId="3" applyFont="1" applyBorder="1" applyAlignment="1">
      <alignment horizontal="center"/>
    </xf>
    <xf numFmtId="164" fontId="20" fillId="0" borderId="0" xfId="3" applyNumberFormat="1" applyFont="1" applyBorder="1"/>
    <xf numFmtId="0" fontId="20" fillId="0" borderId="18" xfId="3" applyFont="1" applyBorder="1" applyAlignment="1">
      <alignment horizontal="center"/>
    </xf>
    <xf numFmtId="164" fontId="14" fillId="0" borderId="10" xfId="3" applyNumberFormat="1" applyFont="1" applyBorder="1" applyAlignment="1">
      <alignment horizontal="right"/>
    </xf>
    <xf numFmtId="164" fontId="14" fillId="0" borderId="22" xfId="3" applyNumberFormat="1" applyFont="1" applyBorder="1" applyAlignment="1">
      <alignment horizontal="right"/>
    </xf>
    <xf numFmtId="0" fontId="20" fillId="0" borderId="23" xfId="3" applyFont="1" applyBorder="1" applyAlignment="1">
      <alignment horizontal="center"/>
    </xf>
    <xf numFmtId="0" fontId="19" fillId="0" borderId="24" xfId="2" applyFont="1" applyBorder="1" applyAlignment="1">
      <alignment horizontal="left"/>
    </xf>
    <xf numFmtId="164" fontId="19" fillId="0" borderId="25" xfId="3" applyNumberFormat="1" applyFont="1" applyBorder="1" applyAlignment="1">
      <alignment horizontal="right"/>
    </xf>
    <xf numFmtId="164" fontId="19" fillId="0" borderId="26" xfId="3" applyNumberFormat="1" applyFont="1" applyBorder="1" applyAlignment="1">
      <alignment horizontal="right"/>
    </xf>
    <xf numFmtId="0" fontId="14" fillId="0" borderId="0" xfId="3" applyFont="1" applyAlignment="1">
      <alignment horizontal="center"/>
    </xf>
    <xf numFmtId="164" fontId="14" fillId="0" borderId="0" xfId="3" applyNumberFormat="1" applyFont="1" applyAlignment="1">
      <alignment horizontal="right"/>
    </xf>
    <xf numFmtId="0" fontId="14" fillId="0" borderId="0" xfId="2" applyFont="1" applyAlignment="1">
      <alignment horizontal="right"/>
    </xf>
    <xf numFmtId="164" fontId="19" fillId="0" borderId="12" xfId="3" applyNumberFormat="1" applyFont="1" applyBorder="1"/>
    <xf numFmtId="164" fontId="19" fillId="0" borderId="21" xfId="3" applyNumberFormat="1" applyFont="1" applyBorder="1"/>
    <xf numFmtId="164" fontId="20" fillId="0" borderId="12" xfId="3" applyNumberFormat="1" applyFont="1" applyBorder="1"/>
    <xf numFmtId="164" fontId="14" fillId="0" borderId="21" xfId="3" applyNumberFormat="1" applyFont="1" applyBorder="1"/>
    <xf numFmtId="164" fontId="20" fillId="0" borderId="12" xfId="3" applyNumberFormat="1" applyFont="1" applyBorder="1" applyAlignment="1">
      <alignment horizontal="center"/>
    </xf>
    <xf numFmtId="164" fontId="20" fillId="0" borderId="21" xfId="3" applyNumberFormat="1" applyFont="1" applyBorder="1"/>
    <xf numFmtId="164" fontId="14" fillId="0" borderId="10" xfId="3" quotePrefix="1" applyNumberFormat="1" applyFont="1" applyBorder="1" applyAlignment="1">
      <alignment horizontal="left"/>
    </xf>
    <xf numFmtId="0" fontId="14" fillId="0" borderId="10" xfId="3" applyFont="1" applyBorder="1"/>
    <xf numFmtId="164" fontId="20" fillId="0" borderId="10" xfId="3" applyNumberFormat="1" applyFont="1" applyBorder="1"/>
    <xf numFmtId="164" fontId="20" fillId="0" borderId="22" xfId="3" applyNumberFormat="1" applyFont="1" applyBorder="1"/>
    <xf numFmtId="0" fontId="14" fillId="0" borderId="12" xfId="3" applyFont="1" applyBorder="1"/>
    <xf numFmtId="0" fontId="19" fillId="0" borderId="12" xfId="2" applyFont="1" applyBorder="1" applyAlignment="1">
      <alignment horizontal="left"/>
    </xf>
    <xf numFmtId="164" fontId="20" fillId="0" borderId="21" xfId="3" applyNumberFormat="1" applyFont="1" applyBorder="1" applyAlignment="1">
      <alignment horizontal="center"/>
    </xf>
    <xf numFmtId="0" fontId="19" fillId="0" borderId="25" xfId="2" applyFont="1" applyBorder="1" applyAlignment="1">
      <alignment horizontal="left"/>
    </xf>
    <xf numFmtId="164" fontId="19" fillId="0" borderId="25" xfId="3" applyNumberFormat="1" applyFont="1" applyBorder="1"/>
    <xf numFmtId="164" fontId="20" fillId="0" borderId="25" xfId="3" applyNumberFormat="1" applyFont="1" applyBorder="1"/>
    <xf numFmtId="164" fontId="20" fillId="0" borderId="26" xfId="3" applyNumberFormat="1" applyFont="1" applyBorder="1"/>
    <xf numFmtId="164" fontId="14" fillId="0" borderId="11" xfId="2" quotePrefix="1" applyNumberFormat="1" applyFont="1" applyBorder="1" applyAlignment="1">
      <alignment horizontal="center"/>
    </xf>
    <xf numFmtId="164" fontId="14" fillId="0" borderId="19" xfId="2" quotePrefix="1" applyNumberFormat="1" applyFont="1" applyBorder="1" applyAlignment="1">
      <alignment horizontal="center"/>
    </xf>
    <xf numFmtId="164" fontId="14" fillId="0" borderId="21" xfId="3" applyNumberFormat="1" applyFont="1" applyBorder="1" applyAlignment="1">
      <alignment horizontal="right"/>
    </xf>
    <xf numFmtId="164" fontId="21" fillId="0" borderId="0" xfId="3" applyNumberFormat="1" applyFont="1" applyBorder="1"/>
    <xf numFmtId="0" fontId="14" fillId="0" borderId="18" xfId="3" applyFont="1" applyBorder="1" applyAlignment="1">
      <alignment horizontal="center"/>
    </xf>
    <xf numFmtId="0" fontId="19" fillId="0" borderId="10" xfId="2" applyFont="1" applyBorder="1" applyAlignment="1">
      <alignment horizontal="left"/>
    </xf>
    <xf numFmtId="165" fontId="14" fillId="0" borderId="10" xfId="3" applyNumberFormat="1" applyFont="1" applyBorder="1" applyAlignment="1">
      <alignment horizontal="right"/>
    </xf>
    <xf numFmtId="0" fontId="19" fillId="0" borderId="20" xfId="3" applyFont="1" applyBorder="1" applyAlignment="1">
      <alignment horizontal="center"/>
    </xf>
    <xf numFmtId="0" fontId="14" fillId="0" borderId="12" xfId="3" applyFont="1" applyBorder="1" applyAlignment="1">
      <alignment horizontal="right"/>
    </xf>
    <xf numFmtId="0" fontId="19" fillId="0" borderId="23" xfId="3" applyFont="1" applyBorder="1" applyAlignment="1">
      <alignment horizontal="center"/>
    </xf>
    <xf numFmtId="0" fontId="14" fillId="0" borderId="0" xfId="2" applyFont="1"/>
    <xf numFmtId="0" fontId="14" fillId="0" borderId="0" xfId="3" applyFont="1" applyAlignment="1">
      <alignment horizontal="left"/>
    </xf>
    <xf numFmtId="0" fontId="17" fillId="0" borderId="0" xfId="2" applyFont="1" applyBorder="1"/>
    <xf numFmtId="0" fontId="14" fillId="0" borderId="0" xfId="2" applyFont="1" applyBorder="1"/>
    <xf numFmtId="0" fontId="19" fillId="0" borderId="0" xfId="2" applyFont="1"/>
    <xf numFmtId="0" fontId="14" fillId="0" borderId="0" xfId="2" applyFont="1" applyBorder="1" applyAlignment="1">
      <alignment horizontal="right"/>
    </xf>
    <xf numFmtId="0" fontId="14" fillId="0" borderId="28" xfId="2" applyFont="1" applyBorder="1"/>
    <xf numFmtId="0" fontId="14" fillId="0" borderId="16" xfId="2" applyFont="1" applyBorder="1" applyAlignment="1">
      <alignment horizontal="center"/>
    </xf>
    <xf numFmtId="0" fontId="14" fillId="0" borderId="17" xfId="2" applyFont="1" applyBorder="1" applyAlignment="1">
      <alignment horizontal="center"/>
    </xf>
    <xf numFmtId="0" fontId="14" fillId="0" borderId="11" xfId="2" applyFont="1" applyBorder="1"/>
    <xf numFmtId="0" fontId="19" fillId="0" borderId="11" xfId="2" applyFont="1" applyBorder="1"/>
    <xf numFmtId="0" fontId="19" fillId="0" borderId="11" xfId="2" applyFont="1" applyBorder="1" applyAlignment="1">
      <alignment wrapText="1"/>
    </xf>
    <xf numFmtId="0" fontId="14" fillId="0" borderId="11" xfId="2" applyFont="1" applyBorder="1" applyAlignment="1">
      <alignment wrapText="1"/>
    </xf>
    <xf numFmtId="0" fontId="14" fillId="0" borderId="20" xfId="2" applyFont="1" applyBorder="1"/>
    <xf numFmtId="0" fontId="14" fillId="0" borderId="12" xfId="2" applyFont="1" applyBorder="1"/>
    <xf numFmtId="0" fontId="14" fillId="0" borderId="21" xfId="2" applyFont="1" applyBorder="1"/>
    <xf numFmtId="0" fontId="14" fillId="0" borderId="11" xfId="2" applyFont="1" applyBorder="1" applyAlignment="1">
      <alignment horizontal="center"/>
    </xf>
    <xf numFmtId="164" fontId="14" fillId="0" borderId="11" xfId="2" applyNumberFormat="1" applyFont="1" applyBorder="1"/>
    <xf numFmtId="2" fontId="14" fillId="0" borderId="11" xfId="2" applyNumberFormat="1" applyFont="1" applyBorder="1"/>
    <xf numFmtId="164" fontId="14" fillId="0" borderId="12" xfId="2" applyNumberFormat="1" applyFont="1" applyBorder="1"/>
    <xf numFmtId="164" fontId="14" fillId="0" borderId="21" xfId="2" applyNumberFormat="1" applyFont="1" applyBorder="1" applyProtection="1"/>
    <xf numFmtId="0" fontId="14" fillId="0" borderId="20" xfId="2" applyFont="1" applyBorder="1" applyAlignment="1">
      <alignment horizontal="left"/>
    </xf>
    <xf numFmtId="0" fontId="19" fillId="0" borderId="0" xfId="2" applyFont="1" applyBorder="1"/>
    <xf numFmtId="0" fontId="19" fillId="0" borderId="20" xfId="2" applyFont="1" applyBorder="1"/>
    <xf numFmtId="164" fontId="19" fillId="0" borderId="12" xfId="2" applyNumberFormat="1" applyFont="1" applyBorder="1"/>
    <xf numFmtId="0" fontId="19" fillId="0" borderId="12" xfId="2" applyFont="1" applyBorder="1"/>
    <xf numFmtId="164" fontId="19" fillId="0" borderId="21" xfId="2" applyNumberFormat="1" applyFont="1" applyBorder="1" applyProtection="1"/>
    <xf numFmtId="0" fontId="14" fillId="0" borderId="18" xfId="2" applyFont="1" applyBorder="1"/>
    <xf numFmtId="164" fontId="14" fillId="0" borderId="10" xfId="2" applyNumberFormat="1" applyFont="1" applyBorder="1"/>
    <xf numFmtId="0" fontId="14" fillId="0" borderId="10" xfId="2" applyFont="1" applyBorder="1"/>
    <xf numFmtId="164" fontId="14" fillId="0" borderId="22" xfId="2" applyNumberFormat="1" applyFont="1" applyBorder="1" applyProtection="1"/>
    <xf numFmtId="164" fontId="14" fillId="0" borderId="11" xfId="2" applyNumberFormat="1" applyFont="1" applyBorder="1" applyProtection="1"/>
    <xf numFmtId="166" fontId="14" fillId="0" borderId="11" xfId="2" applyNumberFormat="1" applyFont="1" applyBorder="1" applyProtection="1"/>
    <xf numFmtId="166" fontId="14" fillId="0" borderId="21" xfId="2" applyNumberFormat="1" applyFont="1" applyBorder="1" applyProtection="1"/>
    <xf numFmtId="0" fontId="14" fillId="0" borderId="11" xfId="2" applyNumberFormat="1" applyFont="1" applyBorder="1" applyAlignment="1">
      <alignment horizontal="center"/>
    </xf>
    <xf numFmtId="164" fontId="14" fillId="0" borderId="12" xfId="2" applyNumberFormat="1" applyFont="1" applyBorder="1" applyProtection="1"/>
    <xf numFmtId="0" fontId="19" fillId="0" borderId="23" xfId="2" applyFont="1" applyBorder="1"/>
    <xf numFmtId="164" fontId="14" fillId="0" borderId="25" xfId="2" applyNumberFormat="1" applyFont="1" applyBorder="1"/>
    <xf numFmtId="0" fontId="14" fillId="0" borderId="25" xfId="2" applyFont="1" applyBorder="1"/>
    <xf numFmtId="164" fontId="14" fillId="0" borderId="26" xfId="2" applyNumberFormat="1" applyFont="1" applyBorder="1" applyProtection="1"/>
    <xf numFmtId="164" fontId="14" fillId="0" borderId="0" xfId="2" applyNumberFormat="1" applyFont="1"/>
    <xf numFmtId="167" fontId="14" fillId="0" borderId="0" xfId="2" applyNumberFormat="1" applyFont="1" applyProtection="1"/>
    <xf numFmtId="164" fontId="14" fillId="0" borderId="0" xfId="2" applyNumberFormat="1" applyFont="1" applyAlignment="1">
      <alignment horizontal="right"/>
    </xf>
    <xf numFmtId="0" fontId="14" fillId="0" borderId="16" xfId="2" applyNumberFormat="1" applyFont="1" applyBorder="1" applyAlignment="1">
      <alignment horizontal="center"/>
    </xf>
    <xf numFmtId="0" fontId="14" fillId="0" borderId="16" xfId="2" applyFont="1" applyBorder="1"/>
    <xf numFmtId="0" fontId="14" fillId="0" borderId="17" xfId="2" applyFont="1" applyBorder="1"/>
    <xf numFmtId="164" fontId="14" fillId="0" borderId="21" xfId="2" applyNumberFormat="1" applyFont="1" applyBorder="1"/>
    <xf numFmtId="166" fontId="14" fillId="0" borderId="12" xfId="2" applyNumberFormat="1" applyFont="1" applyBorder="1" applyProtection="1"/>
    <xf numFmtId="164" fontId="19" fillId="0" borderId="12" xfId="2" applyNumberFormat="1" applyFont="1" applyBorder="1" applyProtection="1"/>
    <xf numFmtId="166" fontId="19" fillId="0" borderId="12" xfId="2" applyNumberFormat="1" applyFont="1" applyBorder="1" applyProtection="1"/>
    <xf numFmtId="166" fontId="19" fillId="0" borderId="21" xfId="2" applyNumberFormat="1" applyFont="1" applyBorder="1" applyProtection="1"/>
    <xf numFmtId="2" fontId="14" fillId="0" borderId="12" xfId="2" applyNumberFormat="1" applyFont="1" applyBorder="1" applyProtection="1"/>
    <xf numFmtId="164" fontId="14" fillId="0" borderId="10" xfId="2" applyNumberFormat="1" applyFont="1" applyBorder="1" applyProtection="1"/>
    <xf numFmtId="166" fontId="14" fillId="0" borderId="10" xfId="2" applyNumberFormat="1" applyFont="1" applyBorder="1" applyProtection="1"/>
    <xf numFmtId="166" fontId="14" fillId="0" borderId="22" xfId="2" applyNumberFormat="1" applyFont="1" applyBorder="1" applyProtection="1"/>
    <xf numFmtId="166" fontId="14" fillId="0" borderId="12" xfId="2" applyNumberFormat="1" applyFont="1" applyBorder="1"/>
    <xf numFmtId="166" fontId="14" fillId="0" borderId="21" xfId="2" applyNumberFormat="1" applyFont="1" applyBorder="1"/>
    <xf numFmtId="164" fontId="14" fillId="0" borderId="25" xfId="2" applyNumberFormat="1" applyFont="1" applyBorder="1" applyProtection="1"/>
    <xf numFmtId="164" fontId="14" fillId="0" borderId="26" xfId="2" applyNumberFormat="1" applyFont="1" applyBorder="1"/>
    <xf numFmtId="164" fontId="14" fillId="0" borderId="0" xfId="2" applyNumberFormat="1" applyFont="1" applyBorder="1" applyProtection="1"/>
    <xf numFmtId="0" fontId="22" fillId="0" borderId="0" xfId="4" applyFont="1"/>
    <xf numFmtId="0" fontId="24" fillId="0" borderId="0" xfId="4" applyFont="1" applyBorder="1" applyAlignment="1">
      <alignment horizontal="center"/>
    </xf>
    <xf numFmtId="0" fontId="7" fillId="0" borderId="0" xfId="4" applyFont="1" applyBorder="1" applyAlignment="1"/>
    <xf numFmtId="0" fontId="25" fillId="0" borderId="0" xfId="4" applyFont="1" applyBorder="1" applyAlignment="1">
      <alignment horizontal="right"/>
    </xf>
    <xf numFmtId="0" fontId="14" fillId="0" borderId="0" xfId="4" applyFont="1"/>
    <xf numFmtId="0" fontId="21" fillId="0" borderId="0" xfId="4" applyFont="1" applyBorder="1" applyAlignment="1"/>
    <xf numFmtId="0" fontId="19" fillId="0" borderId="30" xfId="4" applyFont="1" applyBorder="1" applyAlignment="1">
      <alignment horizontal="center"/>
    </xf>
    <xf numFmtId="0" fontId="19" fillId="0" borderId="31" xfId="4" applyFont="1" applyBorder="1" applyAlignment="1">
      <alignment horizontal="center"/>
    </xf>
    <xf numFmtId="0" fontId="19" fillId="0" borderId="11" xfId="4" quotePrefix="1" applyFont="1" applyBorder="1" applyAlignment="1">
      <alignment horizontal="center"/>
    </xf>
    <xf numFmtId="0" fontId="19" fillId="0" borderId="11" xfId="4" applyFont="1" applyBorder="1" applyAlignment="1">
      <alignment horizontal="center"/>
    </xf>
    <xf numFmtId="0" fontId="19" fillId="0" borderId="33" xfId="4" applyFont="1" applyBorder="1" applyAlignment="1">
      <alignment horizontal="center"/>
    </xf>
    <xf numFmtId="1" fontId="19" fillId="0" borderId="32" xfId="4" applyNumberFormat="1" applyFont="1" applyBorder="1" applyAlignment="1">
      <alignment horizontal="center"/>
    </xf>
    <xf numFmtId="1" fontId="19" fillId="0" borderId="11" xfId="4" applyNumberFormat="1" applyFont="1" applyBorder="1" applyAlignment="1">
      <alignment horizontal="left"/>
    </xf>
    <xf numFmtId="1" fontId="14" fillId="0" borderId="11" xfId="4" applyNumberFormat="1" applyFont="1" applyBorder="1"/>
    <xf numFmtId="2" fontId="14" fillId="0" borderId="11" xfId="4" applyNumberFormat="1" applyFont="1" applyBorder="1"/>
    <xf numFmtId="2" fontId="14" fillId="0" borderId="33" xfId="4" applyNumberFormat="1" applyFont="1" applyBorder="1"/>
    <xf numFmtId="1" fontId="19" fillId="0" borderId="11" xfId="4" applyNumberFormat="1" applyFont="1" applyBorder="1"/>
    <xf numFmtId="1" fontId="19" fillId="0" borderId="11" xfId="4" applyNumberFormat="1" applyFont="1" applyBorder="1" applyAlignment="1">
      <alignment horizontal="left" indent="1"/>
    </xf>
    <xf numFmtId="0" fontId="21" fillId="0" borderId="11" xfId="4" applyFont="1" applyBorder="1"/>
    <xf numFmtId="3" fontId="21" fillId="0" borderId="11" xfId="4" applyNumberFormat="1" applyFont="1" applyBorder="1"/>
    <xf numFmtId="0" fontId="19" fillId="0" borderId="11" xfId="4" applyFont="1" applyFill="1" applyBorder="1"/>
    <xf numFmtId="0" fontId="21" fillId="0" borderId="11" xfId="4" applyFont="1" applyFill="1" applyBorder="1"/>
    <xf numFmtId="0" fontId="21" fillId="0" borderId="37" xfId="4" applyFont="1" applyFill="1" applyBorder="1"/>
    <xf numFmtId="3" fontId="21" fillId="0" borderId="37" xfId="4" applyNumberFormat="1" applyFont="1" applyBorder="1"/>
    <xf numFmtId="2" fontId="19" fillId="0" borderId="37" xfId="4" applyNumberFormat="1" applyFont="1" applyBorder="1"/>
    <xf numFmtId="2" fontId="19" fillId="0" borderId="38" xfId="4" applyNumberFormat="1" applyFont="1" applyBorder="1"/>
    <xf numFmtId="0" fontId="26" fillId="0" borderId="0" xfId="4" applyFont="1"/>
    <xf numFmtId="1" fontId="19" fillId="0" borderId="0" xfId="4" applyNumberFormat="1" applyFont="1" applyFill="1" applyBorder="1"/>
    <xf numFmtId="0" fontId="14" fillId="0" borderId="0" xfId="4" applyFont="1" applyBorder="1"/>
    <xf numFmtId="168" fontId="27" fillId="0" borderId="0" xfId="4" applyNumberFormat="1" applyFont="1" applyBorder="1" applyAlignment="1">
      <alignment horizontal="left"/>
    </xf>
    <xf numFmtId="0" fontId="20" fillId="0" borderId="0" xfId="4" applyFont="1"/>
    <xf numFmtId="0" fontId="28" fillId="0" borderId="0" xfId="4" applyFont="1" applyBorder="1" applyAlignment="1">
      <alignment horizontal="center"/>
    </xf>
    <xf numFmtId="1" fontId="14" fillId="0" borderId="0" xfId="4" applyNumberFormat="1" applyFont="1" applyBorder="1"/>
    <xf numFmtId="0" fontId="21" fillId="0" borderId="0" xfId="4" applyFont="1" applyBorder="1" applyAlignment="1">
      <alignment horizontal="right"/>
    </xf>
    <xf numFmtId="0" fontId="19" fillId="0" borderId="39" xfId="4" applyFont="1" applyBorder="1" applyAlignment="1">
      <alignment horizontal="center"/>
    </xf>
    <xf numFmtId="1" fontId="14" fillId="0" borderId="39" xfId="4" applyNumberFormat="1" applyFont="1" applyBorder="1"/>
    <xf numFmtId="0" fontId="21" fillId="0" borderId="40" xfId="4" applyFont="1" applyBorder="1"/>
    <xf numFmtId="3" fontId="21" fillId="0" borderId="41" xfId="4" applyNumberFormat="1" applyFont="1" applyBorder="1"/>
    <xf numFmtId="1" fontId="14" fillId="0" borderId="0" xfId="4" applyNumberFormat="1" applyFont="1"/>
    <xf numFmtId="168" fontId="27" fillId="0" borderId="0" xfId="4" applyNumberFormat="1" applyFont="1" applyBorder="1" applyAlignment="1">
      <alignment horizontal="right"/>
    </xf>
    <xf numFmtId="169" fontId="14" fillId="0" borderId="0" xfId="4" applyNumberFormat="1" applyFont="1"/>
    <xf numFmtId="0" fontId="28" fillId="0" borderId="0" xfId="4" applyFont="1" applyAlignment="1">
      <alignment horizontal="center"/>
    </xf>
    <xf numFmtId="0" fontId="20" fillId="0" borderId="0" xfId="4" applyFont="1" applyAlignment="1"/>
    <xf numFmtId="0" fontId="19" fillId="0" borderId="32" xfId="4" applyFont="1" applyBorder="1" applyAlignment="1">
      <alignment horizontal="center"/>
    </xf>
    <xf numFmtId="0" fontId="21" fillId="0" borderId="37" xfId="4" applyFont="1" applyBorder="1"/>
    <xf numFmtId="0" fontId="19" fillId="0" borderId="0" xfId="4" applyFont="1" applyFill="1" applyBorder="1"/>
    <xf numFmtId="2" fontId="14" fillId="0" borderId="0" xfId="4" applyNumberFormat="1" applyFont="1"/>
    <xf numFmtId="0" fontId="17" fillId="0" borderId="0" xfId="4" applyFont="1" applyAlignment="1">
      <alignment horizontal="center"/>
    </xf>
    <xf numFmtId="170" fontId="17" fillId="0" borderId="0" xfId="4" applyNumberFormat="1" applyFont="1" applyAlignment="1">
      <alignment horizontal="center"/>
    </xf>
    <xf numFmtId="0" fontId="20" fillId="0" borderId="0" xfId="4" applyFont="1" applyBorder="1" applyAlignment="1"/>
    <xf numFmtId="0" fontId="19" fillId="0" borderId="11" xfId="4" applyFont="1" applyBorder="1"/>
    <xf numFmtId="3" fontId="21" fillId="0" borderId="39" xfId="4" applyNumberFormat="1" applyFont="1" applyBorder="1"/>
    <xf numFmtId="0" fontId="14" fillId="0" borderId="11" xfId="4" applyFont="1" applyFill="1" applyBorder="1" applyAlignment="1">
      <alignment horizontal="left" indent="1"/>
    </xf>
    <xf numFmtId="1" fontId="14" fillId="0" borderId="11" xfId="4" applyNumberFormat="1" applyFont="1" applyFill="1" applyBorder="1"/>
    <xf numFmtId="1" fontId="19" fillId="0" borderId="0" xfId="4" applyNumberFormat="1" applyFont="1" applyFill="1" applyAlignment="1"/>
    <xf numFmtId="1" fontId="19" fillId="0" borderId="0" xfId="4" applyNumberFormat="1" applyFont="1" applyAlignment="1"/>
    <xf numFmtId="171" fontId="19" fillId="0" borderId="0" xfId="4" applyNumberFormat="1" applyFont="1" applyFill="1" applyAlignment="1"/>
    <xf numFmtId="0" fontId="19" fillId="0" borderId="11" xfId="4" quotePrefix="1" applyFont="1" applyBorder="1" applyAlignment="1">
      <alignment horizontal="right"/>
    </xf>
    <xf numFmtId="1" fontId="14" fillId="0" borderId="33" xfId="4" applyNumberFormat="1" applyFont="1" applyFill="1" applyBorder="1"/>
    <xf numFmtId="1" fontId="14" fillId="0" borderId="33" xfId="4" applyNumberFormat="1" applyFont="1" applyBorder="1"/>
    <xf numFmtId="1" fontId="19" fillId="0" borderId="39" xfId="4" applyNumberFormat="1" applyFont="1" applyBorder="1"/>
    <xf numFmtId="1" fontId="14" fillId="0" borderId="39" xfId="4" applyNumberFormat="1" applyFont="1" applyFill="1" applyBorder="1"/>
    <xf numFmtId="0" fontId="21" fillId="0" borderId="0" xfId="4" applyFont="1" applyBorder="1"/>
    <xf numFmtId="0" fontId="19" fillId="0" borderId="32" xfId="4" applyFont="1" applyFill="1" applyBorder="1"/>
    <xf numFmtId="3" fontId="19" fillId="0" borderId="11" xfId="4" applyNumberFormat="1" applyFont="1" applyBorder="1"/>
    <xf numFmtId="3" fontId="19" fillId="2" borderId="11" xfId="4" applyNumberFormat="1" applyFont="1" applyFill="1" applyBorder="1"/>
    <xf numFmtId="3" fontId="19" fillId="2" borderId="39" xfId="4" applyNumberFormat="1" applyFont="1" applyFill="1" applyBorder="1"/>
    <xf numFmtId="0" fontId="19" fillId="0" borderId="32" xfId="4" applyFont="1" applyBorder="1"/>
    <xf numFmtId="3" fontId="19" fillId="0" borderId="39" xfId="4" applyNumberFormat="1" applyFont="1" applyBorder="1"/>
    <xf numFmtId="0" fontId="21" fillId="0" borderId="32" xfId="4" applyFont="1" applyBorder="1"/>
    <xf numFmtId="0" fontId="19" fillId="0" borderId="0" xfId="4" applyFont="1"/>
    <xf numFmtId="0" fontId="14" fillId="0" borderId="32" xfId="4" applyFont="1" applyBorder="1"/>
    <xf numFmtId="3" fontId="14" fillId="0" borderId="11" xfId="4" applyNumberFormat="1" applyFont="1" applyBorder="1"/>
    <xf numFmtId="3" fontId="14" fillId="0" borderId="39" xfId="4" applyNumberFormat="1" applyFont="1" applyBorder="1"/>
    <xf numFmtId="0" fontId="21" fillId="0" borderId="0" xfId="4" applyFont="1" applyFill="1"/>
    <xf numFmtId="0" fontId="21" fillId="0" borderId="32" xfId="4" applyFont="1" applyFill="1" applyBorder="1"/>
    <xf numFmtId="3" fontId="21" fillId="0" borderId="11" xfId="4" applyNumberFormat="1" applyFont="1" applyFill="1" applyBorder="1"/>
    <xf numFmtId="3" fontId="21" fillId="0" borderId="39" xfId="4" applyNumberFormat="1" applyFont="1" applyFill="1" applyBorder="1"/>
    <xf numFmtId="0" fontId="20" fillId="0" borderId="0" xfId="4" applyFont="1" applyFill="1"/>
    <xf numFmtId="0" fontId="14" fillId="0" borderId="0" xfId="4" applyFont="1" applyFill="1"/>
    <xf numFmtId="3" fontId="19" fillId="0" borderId="11" xfId="4" applyNumberFormat="1" applyFont="1" applyFill="1" applyBorder="1"/>
    <xf numFmtId="3" fontId="19" fillId="0" borderId="39" xfId="4" applyNumberFormat="1" applyFont="1" applyFill="1" applyBorder="1"/>
    <xf numFmtId="0" fontId="19" fillId="0" borderId="0" xfId="4" applyFont="1" applyFill="1"/>
    <xf numFmtId="0" fontId="14" fillId="0" borderId="32" xfId="4" applyFont="1" applyFill="1" applyBorder="1"/>
    <xf numFmtId="3" fontId="14" fillId="0" borderId="11" xfId="4" applyNumberFormat="1" applyFont="1" applyFill="1" applyBorder="1"/>
    <xf numFmtId="3" fontId="14" fillId="0" borderId="39" xfId="4" applyNumberFormat="1" applyFont="1" applyFill="1" applyBorder="1"/>
    <xf numFmtId="0" fontId="14" fillId="0" borderId="11" xfId="4" applyFont="1" applyBorder="1"/>
    <xf numFmtId="0" fontId="14" fillId="0" borderId="40" xfId="4" applyFont="1" applyBorder="1"/>
    <xf numFmtId="3" fontId="14" fillId="0" borderId="37" xfId="4" applyNumberFormat="1" applyFont="1" applyBorder="1"/>
    <xf numFmtId="1" fontId="14" fillId="0" borderId="37" xfId="4" applyNumberFormat="1" applyFont="1" applyBorder="1"/>
    <xf numFmtId="3" fontId="14" fillId="0" borderId="37" xfId="4" applyNumberFormat="1" applyFont="1" applyFill="1" applyBorder="1"/>
    <xf numFmtId="3" fontId="14" fillId="0" borderId="41" xfId="4" applyNumberFormat="1" applyFont="1" applyFill="1" applyBorder="1"/>
    <xf numFmtId="0" fontId="14" fillId="0" borderId="0" xfId="4" applyFont="1" applyFill="1" applyBorder="1" applyAlignment="1"/>
    <xf numFmtId="169" fontId="14" fillId="0" borderId="0" xfId="4" applyNumberFormat="1" applyFont="1" applyBorder="1" applyAlignment="1"/>
    <xf numFmtId="1" fontId="14" fillId="0" borderId="0" xfId="4" applyNumberFormat="1" applyFont="1" applyBorder="1" applyAlignment="1"/>
    <xf numFmtId="1" fontId="14" fillId="0" borderId="0" xfId="4" applyNumberFormat="1" applyFont="1" applyBorder="1" applyAlignment="1">
      <alignment horizontal="center"/>
    </xf>
    <xf numFmtId="172" fontId="14" fillId="0" borderId="0" xfId="4" applyNumberFormat="1" applyFont="1" applyBorder="1" applyAlignment="1">
      <alignment horizontal="center"/>
    </xf>
    <xf numFmtId="169" fontId="14" fillId="0" borderId="0" xfId="4" applyNumberFormat="1" applyFont="1" applyBorder="1" applyAlignment="1">
      <alignment horizontal="center"/>
    </xf>
    <xf numFmtId="0" fontId="20" fillId="0" borderId="0" xfId="4" applyFont="1" applyBorder="1" applyAlignment="1">
      <alignment horizontal="center"/>
    </xf>
    <xf numFmtId="3" fontId="14" fillId="0" borderId="11" xfId="4" applyNumberFormat="1" applyFont="1" applyBorder="1" applyAlignment="1">
      <alignment horizontal="right"/>
    </xf>
    <xf numFmtId="3" fontId="14" fillId="0" borderId="39" xfId="4" applyNumberFormat="1" applyFont="1" applyBorder="1" applyAlignment="1">
      <alignment horizontal="right"/>
    </xf>
    <xf numFmtId="0" fontId="21" fillId="0" borderId="0" xfId="4" applyFont="1"/>
    <xf numFmtId="3" fontId="21" fillId="0" borderId="11" xfId="4" applyNumberFormat="1" applyFont="1" applyBorder="1" applyAlignment="1">
      <alignment horizontal="right"/>
    </xf>
    <xf numFmtId="3" fontId="21" fillId="0" borderId="39" xfId="4" applyNumberFormat="1" applyFont="1" applyBorder="1" applyAlignment="1">
      <alignment horizontal="right"/>
    </xf>
    <xf numFmtId="0" fontId="21" fillId="3" borderId="32" xfId="4" applyFont="1" applyFill="1" applyBorder="1"/>
    <xf numFmtId="0" fontId="19" fillId="3" borderId="32" xfId="4" applyFont="1" applyFill="1" applyBorder="1"/>
    <xf numFmtId="0" fontId="14" fillId="3" borderId="32" xfId="4" applyFont="1" applyFill="1" applyBorder="1"/>
    <xf numFmtId="3" fontId="14" fillId="0" borderId="37" xfId="4" applyNumberFormat="1" applyFont="1" applyBorder="1" applyAlignment="1">
      <alignment horizontal="right"/>
    </xf>
    <xf numFmtId="168" fontId="27" fillId="0" borderId="42" xfId="4" applyNumberFormat="1" applyFont="1" applyBorder="1" applyAlignment="1">
      <alignment horizontal="right"/>
    </xf>
    <xf numFmtId="3" fontId="14" fillId="0" borderId="0" xfId="4" applyNumberFormat="1" applyFont="1"/>
    <xf numFmtId="3" fontId="14" fillId="0" borderId="0" xfId="4" applyNumberFormat="1" applyFont="1" applyBorder="1"/>
    <xf numFmtId="0" fontId="19" fillId="0" borderId="32" xfId="4" applyFont="1" applyBorder="1" applyAlignment="1">
      <alignment horizontal="left" vertical="center"/>
    </xf>
    <xf numFmtId="3" fontId="19" fillId="0" borderId="11" xfId="4" applyNumberFormat="1" applyFont="1" applyBorder="1" applyAlignment="1">
      <alignment horizontal="right"/>
    </xf>
    <xf numFmtId="3" fontId="19" fillId="0" borderId="39" xfId="4" applyNumberFormat="1" applyFont="1" applyBorder="1" applyAlignment="1">
      <alignment horizontal="right"/>
    </xf>
    <xf numFmtId="0" fontId="14" fillId="0" borderId="32" xfId="4" applyFont="1" applyFill="1" applyBorder="1" applyAlignment="1">
      <alignment horizontal="left" indent="1"/>
    </xf>
    <xf numFmtId="0" fontId="19" fillId="0" borderId="40" xfId="4" applyFont="1" applyFill="1" applyBorder="1"/>
    <xf numFmtId="3" fontId="19" fillId="0" borderId="37" xfId="4" applyNumberFormat="1" applyFont="1" applyFill="1" applyBorder="1"/>
    <xf numFmtId="3" fontId="19" fillId="0" borderId="41" xfId="4" applyNumberFormat="1" applyFont="1" applyFill="1" applyBorder="1"/>
    <xf numFmtId="173" fontId="19" fillId="0" borderId="0" xfId="4" applyNumberFormat="1" applyFont="1"/>
    <xf numFmtId="174" fontId="19" fillId="0" borderId="0" xfId="4" applyNumberFormat="1" applyFont="1" applyFill="1"/>
    <xf numFmtId="3" fontId="19" fillId="0" borderId="0" xfId="4" applyNumberFormat="1" applyFont="1" applyFill="1"/>
    <xf numFmtId="0" fontId="17" fillId="0" borderId="0" xfId="4" applyFont="1" applyBorder="1" applyAlignment="1">
      <alignment horizontal="center"/>
    </xf>
    <xf numFmtId="1" fontId="19" fillId="0" borderId="7" xfId="4" applyNumberFormat="1" applyFont="1" applyBorder="1"/>
    <xf numFmtId="0" fontId="14" fillId="0" borderId="32" xfId="4" applyFont="1" applyBorder="1" applyAlignment="1">
      <alignment horizontal="left" indent="1"/>
    </xf>
    <xf numFmtId="2" fontId="14" fillId="0" borderId="7" xfId="4" applyNumberFormat="1" applyFont="1" applyBorder="1"/>
    <xf numFmtId="2" fontId="14" fillId="0" borderId="39" xfId="4" applyNumberFormat="1" applyFont="1" applyBorder="1"/>
    <xf numFmtId="0" fontId="19" fillId="0" borderId="32" xfId="4" applyFont="1" applyBorder="1" applyAlignment="1">
      <alignment horizontal="left"/>
    </xf>
    <xf numFmtId="1" fontId="14" fillId="0" borderId="7" xfId="4" applyNumberFormat="1" applyFont="1" applyBorder="1"/>
    <xf numFmtId="2" fontId="19" fillId="0" borderId="11" xfId="4" applyNumberFormat="1" applyFont="1" applyBorder="1"/>
    <xf numFmtId="2" fontId="19" fillId="0" borderId="7" xfId="4" applyNumberFormat="1" applyFont="1" applyBorder="1"/>
    <xf numFmtId="2" fontId="19" fillId="0" borderId="39" xfId="4" applyNumberFormat="1" applyFont="1" applyBorder="1"/>
    <xf numFmtId="171" fontId="14" fillId="0" borderId="0" xfId="4" applyNumberFormat="1" applyFont="1"/>
    <xf numFmtId="164" fontId="14" fillId="0" borderId="0" xfId="4" applyNumberFormat="1" applyFont="1"/>
    <xf numFmtId="0" fontId="19" fillId="0" borderId="0" xfId="4" applyFont="1" applyFill="1" applyBorder="1" applyAlignment="1">
      <alignment horizontal="center"/>
    </xf>
    <xf numFmtId="0" fontId="19" fillId="0" borderId="0" xfId="4" applyFont="1" applyBorder="1" applyAlignment="1">
      <alignment horizontal="center"/>
    </xf>
    <xf numFmtId="175" fontId="19" fillId="0" borderId="32" xfId="4" applyNumberFormat="1" applyFont="1" applyFill="1" applyBorder="1" applyAlignment="1" applyProtection="1">
      <alignment horizontal="left"/>
    </xf>
    <xf numFmtId="1" fontId="19" fillId="0" borderId="11" xfId="4" applyNumberFormat="1" applyFont="1" applyFill="1" applyBorder="1" applyAlignment="1" applyProtection="1">
      <alignment horizontal="right"/>
    </xf>
    <xf numFmtId="1" fontId="19" fillId="0" borderId="9" xfId="4" applyNumberFormat="1" applyFont="1" applyFill="1" applyBorder="1" applyAlignment="1" applyProtection="1">
      <alignment horizontal="right"/>
    </xf>
    <xf numFmtId="1" fontId="19" fillId="0" borderId="39" xfId="4" applyNumberFormat="1" applyFont="1" applyFill="1" applyBorder="1" applyAlignment="1" applyProtection="1">
      <alignment horizontal="right"/>
    </xf>
    <xf numFmtId="175" fontId="14" fillId="0" borderId="32" xfId="4" applyNumberFormat="1" applyFont="1" applyFill="1" applyBorder="1" applyAlignment="1" applyProtection="1">
      <alignment horizontal="left" indent="1"/>
    </xf>
    <xf numFmtId="1" fontId="14" fillId="0" borderId="11" xfId="4" applyNumberFormat="1" applyFont="1" applyFill="1" applyBorder="1" applyAlignment="1" applyProtection="1">
      <alignment horizontal="right"/>
    </xf>
    <xf numFmtId="1" fontId="14" fillId="0" borderId="9" xfId="4" applyNumberFormat="1" applyFont="1" applyFill="1" applyBorder="1" applyAlignment="1" applyProtection="1">
      <alignment horizontal="right"/>
    </xf>
    <xf numFmtId="1" fontId="14" fillId="0" borderId="39" xfId="4" applyNumberFormat="1" applyFont="1" applyFill="1" applyBorder="1" applyAlignment="1" applyProtection="1">
      <alignment horizontal="right"/>
    </xf>
    <xf numFmtId="2" fontId="19" fillId="0" borderId="11" xfId="4" applyNumberFormat="1" applyFont="1" applyFill="1" applyBorder="1" applyAlignment="1" applyProtection="1">
      <alignment horizontal="right"/>
    </xf>
    <xf numFmtId="2" fontId="19" fillId="0" borderId="9" xfId="4" applyNumberFormat="1" applyFont="1" applyFill="1" applyBorder="1" applyAlignment="1" applyProtection="1">
      <alignment horizontal="right"/>
    </xf>
    <xf numFmtId="2" fontId="19" fillId="0" borderId="39" xfId="4" applyNumberFormat="1" applyFont="1" applyFill="1" applyBorder="1" applyAlignment="1" applyProtection="1">
      <alignment horizontal="right"/>
    </xf>
    <xf numFmtId="2" fontId="14" fillId="0" borderId="11" xfId="4" applyNumberFormat="1" applyFont="1" applyFill="1" applyBorder="1" applyAlignment="1" applyProtection="1">
      <alignment horizontal="right"/>
    </xf>
    <xf numFmtId="2" fontId="14" fillId="0" borderId="9" xfId="4" applyNumberFormat="1" applyFont="1" applyFill="1" applyBorder="1" applyAlignment="1" applyProtection="1">
      <alignment horizontal="right"/>
    </xf>
    <xf numFmtId="2" fontId="14" fillId="0" borderId="39" xfId="4" applyNumberFormat="1" applyFont="1" applyFill="1" applyBorder="1" applyAlignment="1" applyProtection="1">
      <alignment horizontal="right"/>
    </xf>
    <xf numFmtId="175" fontId="19" fillId="0" borderId="11" xfId="4" applyNumberFormat="1" applyFont="1" applyFill="1" applyBorder="1" applyAlignment="1" applyProtection="1">
      <alignment horizontal="left"/>
    </xf>
    <xf numFmtId="175" fontId="19" fillId="0" borderId="9" xfId="4" applyNumberFormat="1" applyFont="1" applyFill="1" applyBorder="1" applyAlignment="1" applyProtection="1">
      <alignment horizontal="left"/>
    </xf>
    <xf numFmtId="175" fontId="19" fillId="0" borderId="39" xfId="4" applyNumberFormat="1" applyFont="1" applyFill="1" applyBorder="1" applyAlignment="1" applyProtection="1">
      <alignment horizontal="left"/>
    </xf>
    <xf numFmtId="2" fontId="14" fillId="0" borderId="37" xfId="4" applyNumberFormat="1" applyFont="1" applyFill="1" applyBorder="1" applyAlignment="1" applyProtection="1">
      <alignment horizontal="right"/>
    </xf>
    <xf numFmtId="2" fontId="14" fillId="0" borderId="43" xfId="4" applyNumberFormat="1" applyFont="1" applyFill="1" applyBorder="1" applyAlignment="1" applyProtection="1">
      <alignment horizontal="right"/>
    </xf>
    <xf numFmtId="2" fontId="14" fillId="0" borderId="41" xfId="4" applyNumberFormat="1" applyFont="1" applyFill="1" applyBorder="1" applyAlignment="1" applyProtection="1">
      <alignment horizontal="right"/>
    </xf>
    <xf numFmtId="2" fontId="21" fillId="0" borderId="37" xfId="4" applyNumberFormat="1" applyFont="1" applyBorder="1"/>
    <xf numFmtId="2" fontId="21" fillId="0" borderId="44" xfId="4" applyNumberFormat="1" applyFont="1" applyBorder="1"/>
    <xf numFmtId="2" fontId="21" fillId="0" borderId="41" xfId="4" applyNumberFormat="1" applyFont="1" applyBorder="1"/>
    <xf numFmtId="169" fontId="29" fillId="0" borderId="0" xfId="4" applyNumberFormat="1" applyFont="1"/>
    <xf numFmtId="1" fontId="19" fillId="0" borderId="40" xfId="4" applyNumberFormat="1" applyFont="1" applyBorder="1" applyAlignment="1">
      <alignment horizontal="center"/>
    </xf>
    <xf numFmtId="1" fontId="19" fillId="0" borderId="37" xfId="4" applyNumberFormat="1" applyFont="1" applyBorder="1"/>
    <xf numFmtId="2" fontId="14" fillId="0" borderId="37" xfId="4" applyNumberFormat="1" applyFont="1" applyBorder="1"/>
    <xf numFmtId="2" fontId="14" fillId="0" borderId="44" xfId="4" applyNumberFormat="1" applyFont="1" applyBorder="1"/>
    <xf numFmtId="2" fontId="14" fillId="0" borderId="41" xfId="4" applyNumberFormat="1" applyFont="1" applyBorder="1"/>
    <xf numFmtId="164" fontId="14" fillId="0" borderId="11" xfId="5" applyNumberFormat="1" applyFont="1" applyBorder="1"/>
    <xf numFmtId="164" fontId="14" fillId="0" borderId="11" xfId="5" applyNumberFormat="1" applyFont="1" applyFill="1" applyBorder="1"/>
    <xf numFmtId="164" fontId="14" fillId="0" borderId="11" xfId="5" applyNumberFormat="1" applyFont="1" applyFill="1" applyBorder="1" applyAlignment="1">
      <alignment horizontal="right"/>
    </xf>
    <xf numFmtId="0" fontId="9" fillId="0" borderId="11" xfId="1" applyFont="1" applyFill="1" applyBorder="1" applyAlignment="1">
      <alignment horizontal="center" vertical="center" wrapText="1"/>
    </xf>
    <xf numFmtId="0" fontId="14" fillId="0" borderId="11" xfId="2" applyNumberFormat="1" applyFont="1" applyFill="1" applyBorder="1" applyAlignment="1">
      <alignment horizontal="center"/>
    </xf>
    <xf numFmtId="164" fontId="14" fillId="0" borderId="11" xfId="2" applyNumberFormat="1" applyFont="1" applyFill="1" applyBorder="1" applyProtection="1"/>
    <xf numFmtId="166" fontId="14" fillId="0" borderId="11" xfId="2" applyNumberFormat="1" applyFont="1" applyFill="1" applyBorder="1" applyProtection="1"/>
    <xf numFmtId="164" fontId="14" fillId="0" borderId="12" xfId="2" applyNumberFormat="1" applyFont="1" applyFill="1" applyBorder="1" applyProtection="1"/>
    <xf numFmtId="2" fontId="14" fillId="0" borderId="11" xfId="2" applyNumberFormat="1" applyFont="1" applyFill="1" applyBorder="1"/>
    <xf numFmtId="0" fontId="14" fillId="0" borderId="11" xfId="2" applyFont="1" applyFill="1" applyBorder="1"/>
    <xf numFmtId="164" fontId="14" fillId="0" borderId="11" xfId="2" applyNumberFormat="1" applyFont="1" applyFill="1" applyBorder="1"/>
    <xf numFmtId="166" fontId="14" fillId="0" borderId="11" xfId="2" applyNumberFormat="1" applyFont="1" applyFill="1" applyBorder="1"/>
    <xf numFmtId="164" fontId="14" fillId="0" borderId="12" xfId="2" applyNumberFormat="1" applyFont="1" applyFill="1" applyBorder="1"/>
    <xf numFmtId="164" fontId="14" fillId="0" borderId="21" xfId="2" applyNumberFormat="1" applyFont="1" applyFill="1" applyBorder="1"/>
    <xf numFmtId="0" fontId="14" fillId="0" borderId="0" xfId="2" applyFont="1" applyFill="1" applyBorder="1"/>
    <xf numFmtId="0" fontId="10" fillId="0" borderId="4" xfId="1" applyFont="1" applyFill="1" applyBorder="1" applyAlignment="1">
      <alignment vertical="center"/>
    </xf>
    <xf numFmtId="0" fontId="10" fillId="0" borderId="13" xfId="1" applyFont="1" applyFill="1" applyBorder="1" applyAlignment="1">
      <alignment vertical="center"/>
    </xf>
    <xf numFmtId="2" fontId="10" fillId="0" borderId="6" xfId="1" applyNumberFormat="1" applyFont="1" applyFill="1" applyBorder="1" applyAlignment="1">
      <alignment horizontal="center" vertical="center"/>
    </xf>
    <xf numFmtId="164" fontId="10" fillId="0" borderId="6" xfId="1" applyNumberFormat="1" applyFont="1" applyFill="1" applyBorder="1" applyAlignment="1">
      <alignment horizontal="center" vertical="center"/>
    </xf>
    <xf numFmtId="164" fontId="10" fillId="0" borderId="12" xfId="1" applyNumberFormat="1" applyFont="1" applyFill="1" applyBorder="1" applyAlignment="1">
      <alignment horizontal="center" vertical="center"/>
    </xf>
    <xf numFmtId="164" fontId="10" fillId="0" borderId="12" xfId="1" quotePrefix="1" applyNumberFormat="1" applyFont="1" applyFill="1" applyBorder="1" applyAlignment="1">
      <alignment horizontal="center" vertical="center"/>
    </xf>
    <xf numFmtId="164" fontId="10" fillId="0" borderId="10" xfId="1" applyNumberFormat="1" applyFont="1" applyFill="1" applyBorder="1" applyAlignment="1">
      <alignment horizontal="center" vertical="center"/>
    </xf>
    <xf numFmtId="0" fontId="14" fillId="0" borderId="0" xfId="6" applyFont="1"/>
    <xf numFmtId="0" fontId="19" fillId="0" borderId="32" xfId="4" applyFont="1" applyBorder="1" applyAlignment="1">
      <alignment horizontal="center" vertical="center" wrapText="1"/>
    </xf>
    <xf numFmtId="0" fontId="23" fillId="0" borderId="29" xfId="4" applyFont="1" applyBorder="1" applyAlignment="1">
      <alignment vertical="center"/>
    </xf>
    <xf numFmtId="0" fontId="19" fillId="0" borderId="29" xfId="4" applyFont="1" applyBorder="1" applyAlignment="1">
      <alignment vertical="center" wrapText="1"/>
    </xf>
    <xf numFmtId="0" fontId="19" fillId="0" borderId="32" xfId="4" applyFont="1" applyBorder="1" applyAlignment="1">
      <alignment vertical="center" wrapText="1"/>
    </xf>
    <xf numFmtId="0" fontId="19" fillId="0" borderId="30" xfId="4" applyFont="1" applyBorder="1" applyAlignment="1">
      <alignment vertical="center" wrapText="1"/>
    </xf>
    <xf numFmtId="0" fontId="19" fillId="0" borderId="11" xfId="4" applyFont="1" applyBorder="1" applyAlignment="1">
      <alignment vertical="center" wrapText="1"/>
    </xf>
    <xf numFmtId="2" fontId="10" fillId="0" borderId="10" xfId="1" applyNumberFormat="1" applyFont="1" applyBorder="1" applyAlignment="1">
      <alignment vertical="center"/>
    </xf>
    <xf numFmtId="0" fontId="22" fillId="0" borderId="0" xfId="8" applyFont="1"/>
    <xf numFmtId="0" fontId="24" fillId="0" borderId="0" xfId="8" applyFont="1" applyBorder="1" applyAlignment="1">
      <alignment horizontal="center" wrapText="1"/>
    </xf>
    <xf numFmtId="1" fontId="21" fillId="0" borderId="0" xfId="8" applyNumberFormat="1" applyFont="1" applyBorder="1" applyAlignment="1"/>
    <xf numFmtId="0" fontId="21" fillId="0" borderId="0" xfId="8" applyFont="1" applyBorder="1" applyAlignment="1"/>
    <xf numFmtId="0" fontId="14" fillId="0" borderId="0" xfId="8" applyFont="1"/>
    <xf numFmtId="1" fontId="19" fillId="0" borderId="30" xfId="8" applyNumberFormat="1" applyFont="1" applyBorder="1" applyAlignment="1">
      <alignment horizontal="center"/>
    </xf>
    <xf numFmtId="0" fontId="19" fillId="0" borderId="30" xfId="8" applyFont="1" applyBorder="1" applyAlignment="1">
      <alignment horizontal="center"/>
    </xf>
    <xf numFmtId="1" fontId="19" fillId="0" borderId="11" xfId="8" applyNumberFormat="1" applyFont="1" applyBorder="1" applyAlignment="1">
      <alignment horizontal="center"/>
    </xf>
    <xf numFmtId="0" fontId="19" fillId="0" borderId="11" xfId="8" applyFont="1" applyBorder="1" applyAlignment="1">
      <alignment horizontal="center"/>
    </xf>
    <xf numFmtId="1" fontId="19" fillId="0" borderId="32" xfId="8" applyNumberFormat="1" applyFont="1" applyBorder="1" applyAlignment="1">
      <alignment horizontal="center" wrapText="1"/>
    </xf>
    <xf numFmtId="1" fontId="19" fillId="0" borderId="11" xfId="8" applyNumberFormat="1" applyFont="1" applyBorder="1" applyAlignment="1">
      <alignment wrapText="1"/>
    </xf>
    <xf numFmtId="1" fontId="14" fillId="0" borderId="11" xfId="8" applyNumberFormat="1" applyFont="1" applyBorder="1"/>
    <xf numFmtId="2" fontId="14" fillId="0" borderId="11" xfId="8" applyNumberFormat="1" applyFont="1" applyBorder="1"/>
    <xf numFmtId="2" fontId="22" fillId="0" borderId="0" xfId="8" applyNumberFormat="1" applyFont="1"/>
    <xf numFmtId="1" fontId="19" fillId="0" borderId="11" xfId="8" applyNumberFormat="1" applyFont="1" applyBorder="1" applyAlignment="1">
      <alignment horizontal="left" wrapText="1"/>
    </xf>
    <xf numFmtId="0" fontId="21" fillId="0" borderId="11" xfId="8" applyFont="1" applyFill="1" applyBorder="1" applyAlignment="1">
      <alignment wrapText="1"/>
    </xf>
    <xf numFmtId="1" fontId="19" fillId="0" borderId="11" xfId="8" applyNumberFormat="1" applyFont="1" applyBorder="1"/>
    <xf numFmtId="2" fontId="19" fillId="0" borderId="11" xfId="8" applyNumberFormat="1" applyFont="1" applyBorder="1"/>
    <xf numFmtId="2" fontId="21" fillId="0" borderId="11" xfId="8" applyNumberFormat="1" applyFont="1" applyBorder="1"/>
    <xf numFmtId="0" fontId="19" fillId="0" borderId="11" xfId="8" applyFont="1" applyFill="1" applyBorder="1" applyAlignment="1">
      <alignment wrapText="1"/>
    </xf>
    <xf numFmtId="0" fontId="21" fillId="0" borderId="37" xfId="8" applyFont="1" applyFill="1" applyBorder="1" applyAlignment="1">
      <alignment wrapText="1"/>
    </xf>
    <xf numFmtId="1" fontId="21" fillId="0" borderId="37" xfId="8" applyNumberFormat="1" applyFont="1" applyBorder="1"/>
    <xf numFmtId="2" fontId="21" fillId="0" borderId="37" xfId="8" applyNumberFormat="1" applyFont="1" applyBorder="1"/>
    <xf numFmtId="1" fontId="22" fillId="0" borderId="0" xfId="8" applyNumberFormat="1" applyFont="1" applyAlignment="1">
      <alignment horizontal="right"/>
    </xf>
    <xf numFmtId="169" fontId="22" fillId="0" borderId="0" xfId="8" applyNumberFormat="1" applyFont="1" applyAlignment="1">
      <alignment horizontal="right"/>
    </xf>
    <xf numFmtId="168" fontId="27" fillId="0" borderId="0" xfId="8" applyNumberFormat="1" applyFont="1" applyBorder="1" applyAlignment="1">
      <alignment horizontal="right"/>
    </xf>
    <xf numFmtId="0" fontId="20" fillId="0" borderId="0" xfId="8" applyFont="1" applyAlignment="1">
      <alignment wrapText="1"/>
    </xf>
    <xf numFmtId="0" fontId="14" fillId="0" borderId="0" xfId="8" applyFont="1" applyAlignment="1">
      <alignment wrapText="1"/>
    </xf>
    <xf numFmtId="0" fontId="28" fillId="0" borderId="0" xfId="8" applyFont="1" applyBorder="1" applyAlignment="1">
      <alignment horizontal="center" wrapText="1"/>
    </xf>
    <xf numFmtId="1" fontId="14" fillId="0" borderId="0" xfId="8" applyNumberFormat="1" applyFont="1" applyBorder="1"/>
    <xf numFmtId="0" fontId="21" fillId="0" borderId="0" xfId="8" applyFont="1" applyBorder="1" applyAlignment="1">
      <alignment horizontal="right"/>
    </xf>
    <xf numFmtId="0" fontId="14" fillId="0" borderId="0" xfId="8" applyFont="1" applyBorder="1"/>
    <xf numFmtId="0" fontId="28" fillId="0" borderId="0" xfId="8" applyFont="1" applyBorder="1" applyAlignment="1">
      <alignment horizontal="center"/>
    </xf>
    <xf numFmtId="3" fontId="21" fillId="0" borderId="37" xfId="8" applyNumberFormat="1" applyFont="1" applyBorder="1"/>
    <xf numFmtId="1" fontId="19" fillId="0" borderId="0" xfId="8" applyNumberFormat="1" applyFont="1" applyFill="1" applyBorder="1" applyAlignment="1"/>
    <xf numFmtId="0" fontId="14" fillId="0" borderId="0" xfId="8" applyFont="1" applyAlignment="1"/>
    <xf numFmtId="1" fontId="14" fillId="0" borderId="0" xfId="8" applyNumberFormat="1" applyFont="1"/>
    <xf numFmtId="1" fontId="19" fillId="0" borderId="0" xfId="8" applyNumberFormat="1" applyFont="1" applyFill="1" applyBorder="1"/>
    <xf numFmtId="168" fontId="27" fillId="0" borderId="0" xfId="8" applyNumberFormat="1" applyFont="1" applyBorder="1" applyAlignment="1">
      <alignment horizontal="left"/>
    </xf>
    <xf numFmtId="1" fontId="19" fillId="0" borderId="0" xfId="8" applyNumberFormat="1" applyFont="1" applyFill="1" applyBorder="1" applyAlignment="1">
      <alignment wrapText="1"/>
    </xf>
    <xf numFmtId="0" fontId="20" fillId="0" borderId="0" xfId="8" applyFont="1"/>
    <xf numFmtId="0" fontId="28" fillId="0" borderId="0" xfId="8" applyFont="1" applyAlignment="1">
      <alignment horizontal="center" wrapText="1"/>
    </xf>
    <xf numFmtId="0" fontId="28" fillId="0" borderId="0" xfId="8" applyFont="1" applyAlignment="1">
      <alignment horizontal="center"/>
    </xf>
    <xf numFmtId="1" fontId="30" fillId="0" borderId="11" xfId="8" applyNumberFormat="1" applyFont="1" applyBorder="1"/>
    <xf numFmtId="1" fontId="22" fillId="0" borderId="11" xfId="8" applyNumberFormat="1" applyFont="1" applyBorder="1"/>
    <xf numFmtId="0" fontId="21" fillId="0" borderId="40" xfId="8" applyFont="1" applyBorder="1" applyAlignment="1">
      <alignment wrapText="1"/>
    </xf>
    <xf numFmtId="0" fontId="21" fillId="0" borderId="37" xfId="8" applyFont="1" applyBorder="1" applyAlignment="1">
      <alignment wrapText="1"/>
    </xf>
    <xf numFmtId="0" fontId="19" fillId="0" borderId="0" xfId="8" applyFont="1" applyFill="1" applyBorder="1" applyAlignment="1">
      <alignment wrapText="1"/>
    </xf>
    <xf numFmtId="0" fontId="17" fillId="0" borderId="0" xfId="8" applyFont="1" applyAlignment="1">
      <alignment horizontal="center"/>
    </xf>
    <xf numFmtId="170" fontId="17" fillId="0" borderId="0" xfId="8" applyNumberFormat="1" applyFont="1" applyAlignment="1">
      <alignment horizontal="center"/>
    </xf>
    <xf numFmtId="1" fontId="22" fillId="0" borderId="0" xfId="8" applyNumberFormat="1" applyFont="1"/>
    <xf numFmtId="1" fontId="21" fillId="0" borderId="11" xfId="8" applyNumberFormat="1" applyFont="1" applyBorder="1"/>
    <xf numFmtId="3" fontId="21" fillId="0" borderId="11" xfId="8" applyNumberFormat="1" applyFont="1" applyBorder="1"/>
    <xf numFmtId="0" fontId="14" fillId="0" borderId="11" xfId="8" applyFont="1" applyFill="1" applyBorder="1" applyAlignment="1">
      <alignment horizontal="left" wrapText="1"/>
    </xf>
    <xf numFmtId="1" fontId="14" fillId="0" borderId="11" xfId="8" applyNumberFormat="1" applyFont="1" applyFill="1" applyBorder="1"/>
    <xf numFmtId="0" fontId="19" fillId="0" borderId="32" xfId="8" applyFont="1" applyBorder="1" applyAlignment="1">
      <alignment horizontal="center" wrapText="1"/>
    </xf>
    <xf numFmtId="3" fontId="22" fillId="0" borderId="0" xfId="8" applyNumberFormat="1" applyFont="1"/>
    <xf numFmtId="0" fontId="21" fillId="0" borderId="0" xfId="8" applyFont="1" applyBorder="1" applyAlignment="1">
      <alignment wrapText="1"/>
    </xf>
    <xf numFmtId="0" fontId="21" fillId="0" borderId="0" xfId="8" applyFont="1" applyBorder="1"/>
    <xf numFmtId="0" fontId="19" fillId="0" borderId="32" xfId="8" applyFont="1" applyFill="1" applyBorder="1" applyAlignment="1">
      <alignment wrapText="1"/>
    </xf>
    <xf numFmtId="1" fontId="19" fillId="2" borderId="11" xfId="8" applyNumberFormat="1" applyFont="1" applyFill="1" applyBorder="1"/>
    <xf numFmtId="0" fontId="19" fillId="0" borderId="32" xfId="8" applyFont="1" applyBorder="1" applyAlignment="1">
      <alignment wrapText="1"/>
    </xf>
    <xf numFmtId="3" fontId="19" fillId="0" borderId="11" xfId="8" applyNumberFormat="1" applyFont="1" applyBorder="1"/>
    <xf numFmtId="0" fontId="21" fillId="0" borderId="32" xfId="8" applyFont="1" applyBorder="1" applyAlignment="1">
      <alignment wrapText="1"/>
    </xf>
    <xf numFmtId="0" fontId="19" fillId="0" borderId="0" xfId="8" applyFont="1" applyAlignment="1">
      <alignment wrapText="1"/>
    </xf>
    <xf numFmtId="0" fontId="14" fillId="0" borderId="32" xfId="8" applyFont="1" applyBorder="1" applyAlignment="1">
      <alignment wrapText="1"/>
    </xf>
    <xf numFmtId="3" fontId="14" fillId="0" borderId="11" xfId="8" applyNumberFormat="1" applyFont="1" applyBorder="1"/>
    <xf numFmtId="0" fontId="21" fillId="0" borderId="0" xfId="8" applyFont="1" applyFill="1" applyAlignment="1">
      <alignment wrapText="1"/>
    </xf>
    <xf numFmtId="0" fontId="21" fillId="0" borderId="32" xfId="8" applyFont="1" applyFill="1" applyBorder="1" applyAlignment="1">
      <alignment wrapText="1"/>
    </xf>
    <xf numFmtId="1" fontId="21" fillId="0" borderId="11" xfId="8" applyNumberFormat="1" applyFont="1" applyFill="1" applyBorder="1"/>
    <xf numFmtId="3" fontId="21" fillId="0" borderId="11" xfId="8" applyNumberFormat="1" applyFont="1" applyFill="1" applyBorder="1"/>
    <xf numFmtId="0" fontId="20" fillId="0" borderId="0" xfId="8" applyFont="1" applyFill="1" applyAlignment="1">
      <alignment wrapText="1"/>
    </xf>
    <xf numFmtId="0" fontId="14" fillId="0" borderId="0" xfId="8" applyFont="1" applyFill="1" applyAlignment="1">
      <alignment wrapText="1"/>
    </xf>
    <xf numFmtId="1" fontId="19" fillId="0" borderId="11" xfId="8" applyNumberFormat="1" applyFont="1" applyFill="1" applyBorder="1"/>
    <xf numFmtId="3" fontId="19" fillId="0" borderId="11" xfId="8" applyNumberFormat="1" applyFont="1" applyFill="1" applyBorder="1"/>
    <xf numFmtId="0" fontId="19" fillId="0" borderId="0" xfId="8" applyFont="1" applyFill="1" applyAlignment="1">
      <alignment wrapText="1"/>
    </xf>
    <xf numFmtId="0" fontId="14" fillId="0" borderId="32" xfId="8" applyFont="1" applyFill="1" applyBorder="1" applyAlignment="1">
      <alignment wrapText="1"/>
    </xf>
    <xf numFmtId="3" fontId="14" fillId="0" borderId="11" xfId="8" applyNumberFormat="1" applyFont="1" applyFill="1" applyBorder="1"/>
    <xf numFmtId="1" fontId="32" fillId="0" borderId="11" xfId="8" applyNumberFormat="1" applyFont="1" applyBorder="1"/>
    <xf numFmtId="0" fontId="19" fillId="0" borderId="40" xfId="8" applyFont="1" applyBorder="1" applyAlignment="1">
      <alignment wrapText="1"/>
    </xf>
    <xf numFmtId="2" fontId="19" fillId="0" borderId="37" xfId="8" applyNumberFormat="1" applyFont="1" applyBorder="1"/>
    <xf numFmtId="3" fontId="19" fillId="0" borderId="37" xfId="8" applyNumberFormat="1" applyFont="1" applyBorder="1"/>
    <xf numFmtId="0" fontId="14" fillId="0" borderId="10" xfId="8" applyFont="1" applyFill="1" applyBorder="1" applyAlignment="1">
      <alignment wrapText="1"/>
    </xf>
    <xf numFmtId="164" fontId="14" fillId="0" borderId="10" xfId="8" applyNumberFormat="1" applyFont="1" applyBorder="1" applyAlignment="1"/>
    <xf numFmtId="164" fontId="14" fillId="0" borderId="11" xfId="8" applyNumberFormat="1" applyFont="1" applyBorder="1" applyAlignment="1"/>
    <xf numFmtId="1" fontId="14" fillId="0" borderId="0" xfId="8" applyNumberFormat="1" applyFont="1" applyBorder="1" applyAlignment="1"/>
    <xf numFmtId="0" fontId="22" fillId="0" borderId="0" xfId="8" applyFont="1" applyAlignment="1">
      <alignment wrapText="1"/>
    </xf>
    <xf numFmtId="1" fontId="14" fillId="0" borderId="0" xfId="8" applyNumberFormat="1" applyFont="1" applyBorder="1" applyAlignment="1">
      <alignment horizontal="center"/>
    </xf>
    <xf numFmtId="165" fontId="14" fillId="0" borderId="0" xfId="8" applyNumberFormat="1" applyFont="1" applyBorder="1" applyAlignment="1">
      <alignment horizontal="center"/>
    </xf>
    <xf numFmtId="165" fontId="22" fillId="0" borderId="0" xfId="8" applyNumberFormat="1" applyFont="1"/>
    <xf numFmtId="169" fontId="14" fillId="0" borderId="0" xfId="8" applyNumberFormat="1" applyFont="1" applyBorder="1" applyAlignment="1">
      <alignment horizontal="center"/>
    </xf>
    <xf numFmtId="0" fontId="21" fillId="0" borderId="0" xfId="8" applyFont="1" applyAlignment="1">
      <alignment wrapText="1"/>
    </xf>
    <xf numFmtId="3" fontId="14" fillId="0" borderId="0" xfId="8" applyNumberFormat="1" applyFont="1"/>
    <xf numFmtId="3" fontId="14" fillId="0" borderId="0" xfId="8" applyNumberFormat="1" applyFont="1" applyBorder="1"/>
    <xf numFmtId="0" fontId="19" fillId="0" borderId="32" xfId="8" applyFont="1" applyBorder="1" applyAlignment="1">
      <alignment horizontal="left" vertical="center" wrapText="1"/>
    </xf>
    <xf numFmtId="1" fontId="19" fillId="0" borderId="11" xfId="8" applyNumberFormat="1" applyFont="1" applyBorder="1" applyAlignment="1">
      <alignment horizontal="right"/>
    </xf>
    <xf numFmtId="3" fontId="19" fillId="0" borderId="11" xfId="8" applyNumberFormat="1" applyFont="1" applyBorder="1" applyAlignment="1">
      <alignment horizontal="right"/>
    </xf>
    <xf numFmtId="0" fontId="14" fillId="0" borderId="32" xfId="8" applyFont="1" applyFill="1" applyBorder="1" applyAlignment="1">
      <alignment horizontal="left" wrapText="1"/>
    </xf>
    <xf numFmtId="0" fontId="19" fillId="0" borderId="40" xfId="8" applyFont="1" applyFill="1" applyBorder="1" applyAlignment="1">
      <alignment wrapText="1"/>
    </xf>
    <xf numFmtId="1" fontId="19" fillId="0" borderId="37" xfId="8" applyNumberFormat="1" applyFont="1" applyFill="1" applyBorder="1"/>
    <xf numFmtId="3" fontId="19" fillId="0" borderId="37" xfId="8" applyNumberFormat="1" applyFont="1" applyFill="1" applyBorder="1"/>
    <xf numFmtId="3" fontId="19" fillId="0" borderId="0" xfId="8" applyNumberFormat="1" applyFont="1" applyFill="1" applyBorder="1"/>
    <xf numFmtId="1" fontId="19" fillId="0" borderId="0" xfId="8" applyNumberFormat="1" applyFont="1" applyFill="1"/>
    <xf numFmtId="0" fontId="19" fillId="0" borderId="0" xfId="8" applyFont="1" applyFill="1"/>
    <xf numFmtId="174" fontId="19" fillId="0" borderId="0" xfId="8" applyNumberFormat="1" applyFont="1" applyFill="1"/>
    <xf numFmtId="3" fontId="19" fillId="0" borderId="0" xfId="8" applyNumberFormat="1" applyFont="1" applyFill="1"/>
    <xf numFmtId="0" fontId="17" fillId="0" borderId="0" xfId="8" applyFont="1" applyBorder="1" applyAlignment="1">
      <alignment horizontal="center" wrapText="1"/>
    </xf>
    <xf numFmtId="1" fontId="17" fillId="0" borderId="0" xfId="8" applyNumberFormat="1" applyFont="1" applyBorder="1" applyAlignment="1">
      <alignment horizontal="center"/>
    </xf>
    <xf numFmtId="0" fontId="17" fillId="0" borderId="0" xfId="8" applyFont="1" applyBorder="1" applyAlignment="1">
      <alignment horizontal="center"/>
    </xf>
    <xf numFmtId="0" fontId="14" fillId="0" borderId="32" xfId="8" applyFont="1" applyBorder="1" applyAlignment="1">
      <alignment horizontal="left" wrapText="1"/>
    </xf>
    <xf numFmtId="0" fontId="22" fillId="0" borderId="11" xfId="8" applyFont="1" applyBorder="1"/>
    <xf numFmtId="0" fontId="19" fillId="0" borderId="32" xfId="8" applyFont="1" applyBorder="1" applyAlignment="1">
      <alignment horizontal="left" wrapText="1"/>
    </xf>
    <xf numFmtId="164" fontId="19" fillId="0" borderId="11" xfId="8" applyNumberFormat="1" applyFont="1" applyBorder="1"/>
    <xf numFmtId="0" fontId="19" fillId="0" borderId="32" xfId="8" applyFont="1" applyFill="1" applyBorder="1" applyAlignment="1">
      <alignment horizontal="left" wrapText="1"/>
    </xf>
    <xf numFmtId="2" fontId="19" fillId="0" borderId="11" xfId="8" applyNumberFormat="1" applyFont="1" applyFill="1" applyBorder="1"/>
    <xf numFmtId="0" fontId="19" fillId="0" borderId="40" xfId="8" applyFont="1" applyFill="1" applyBorder="1" applyAlignment="1">
      <alignment horizontal="left" wrapText="1"/>
    </xf>
    <xf numFmtId="164" fontId="19" fillId="0" borderId="37" xfId="8" applyNumberFormat="1" applyFont="1" applyFill="1" applyBorder="1"/>
    <xf numFmtId="0" fontId="14" fillId="0" borderId="30" xfId="8" applyFont="1" applyBorder="1" applyAlignment="1">
      <alignment horizontal="left" wrapText="1"/>
    </xf>
    <xf numFmtId="164" fontId="14" fillId="0" borderId="30" xfId="8" applyNumberFormat="1" applyFont="1" applyBorder="1"/>
    <xf numFmtId="0" fontId="14" fillId="0" borderId="30" xfId="8" applyFont="1" applyBorder="1"/>
    <xf numFmtId="2" fontId="14" fillId="0" borderId="30" xfId="8" applyNumberFormat="1" applyFont="1" applyBorder="1"/>
    <xf numFmtId="0" fontId="14" fillId="0" borderId="11" xfId="8" applyFont="1" applyBorder="1" applyAlignment="1">
      <alignment horizontal="left" wrapText="1"/>
    </xf>
    <xf numFmtId="164" fontId="14" fillId="0" borderId="11" xfId="8" applyNumberFormat="1" applyFont="1" applyBorder="1"/>
    <xf numFmtId="0" fontId="14" fillId="0" borderId="0" xfId="8" applyFont="1" applyFill="1" applyBorder="1" applyAlignment="1">
      <alignment wrapText="1"/>
    </xf>
    <xf numFmtId="175" fontId="19" fillId="0" borderId="32" xfId="8" applyNumberFormat="1" applyFont="1" applyFill="1" applyBorder="1" applyAlignment="1" applyProtection="1">
      <alignment horizontal="left" wrapText="1"/>
    </xf>
    <xf numFmtId="1" fontId="19" fillId="0" borderId="11" xfId="8" applyNumberFormat="1" applyFont="1" applyFill="1" applyBorder="1" applyAlignment="1" applyProtection="1">
      <alignment horizontal="right"/>
    </xf>
    <xf numFmtId="175" fontId="14" fillId="0" borderId="32" xfId="8" applyNumberFormat="1" applyFont="1" applyFill="1" applyBorder="1" applyAlignment="1" applyProtection="1">
      <alignment horizontal="left" wrapText="1"/>
    </xf>
    <xf numFmtId="1" fontId="14" fillId="0" borderId="11" xfId="8" applyNumberFormat="1" applyFont="1" applyFill="1" applyBorder="1" applyAlignment="1" applyProtection="1">
      <alignment horizontal="right"/>
    </xf>
    <xf numFmtId="2" fontId="19" fillId="0" borderId="11" xfId="8" applyNumberFormat="1" applyFont="1" applyFill="1" applyBorder="1" applyAlignment="1" applyProtection="1">
      <alignment horizontal="right"/>
    </xf>
    <xf numFmtId="2" fontId="14" fillId="0" borderId="11" xfId="8" applyNumberFormat="1" applyFont="1" applyFill="1" applyBorder="1" applyAlignment="1" applyProtection="1">
      <alignment horizontal="right"/>
    </xf>
    <xf numFmtId="164" fontId="14" fillId="0" borderId="11" xfId="8" applyNumberFormat="1" applyFont="1" applyFill="1" applyBorder="1" applyAlignment="1" applyProtection="1">
      <alignment horizontal="right"/>
    </xf>
    <xf numFmtId="1" fontId="19" fillId="0" borderId="11" xfId="8" applyNumberFormat="1" applyFont="1" applyFill="1" applyBorder="1" applyAlignment="1" applyProtection="1">
      <alignment horizontal="left"/>
    </xf>
    <xf numFmtId="175" fontId="19" fillId="0" borderId="11" xfId="8" applyNumberFormat="1" applyFont="1" applyFill="1" applyBorder="1" applyAlignment="1" applyProtection="1">
      <alignment horizontal="left"/>
    </xf>
    <xf numFmtId="175" fontId="14" fillId="0" borderId="40" xfId="8" applyNumberFormat="1" applyFont="1" applyFill="1" applyBorder="1" applyAlignment="1" applyProtection="1">
      <alignment horizontal="left" wrapText="1"/>
    </xf>
    <xf numFmtId="164" fontId="14" fillId="0" borderId="37" xfId="8" applyNumberFormat="1" applyFont="1" applyFill="1" applyBorder="1" applyAlignment="1" applyProtection="1">
      <alignment horizontal="right"/>
    </xf>
    <xf numFmtId="1" fontId="14" fillId="0" borderId="37" xfId="8" applyNumberFormat="1" applyFont="1" applyBorder="1"/>
    <xf numFmtId="2" fontId="14" fillId="0" borderId="37" xfId="8" applyNumberFormat="1" applyFont="1" applyBorder="1"/>
    <xf numFmtId="169" fontId="29" fillId="0" borderId="0" xfId="8" applyNumberFormat="1" applyFont="1"/>
    <xf numFmtId="169" fontId="14" fillId="0" borderId="0" xfId="8" applyNumberFormat="1" applyFont="1"/>
    <xf numFmtId="2" fontId="14" fillId="0" borderId="0" xfId="8" applyNumberFormat="1" applyFont="1"/>
    <xf numFmtId="1" fontId="19" fillId="0" borderId="40" xfId="8" applyNumberFormat="1" applyFont="1" applyBorder="1" applyAlignment="1">
      <alignment horizontal="center" wrapText="1"/>
    </xf>
    <xf numFmtId="1" fontId="19" fillId="0" borderId="37" xfId="8" applyNumberFormat="1" applyFont="1" applyBorder="1" applyAlignment="1">
      <alignment wrapText="1"/>
    </xf>
    <xf numFmtId="0" fontId="19" fillId="0" borderId="30" xfId="0" applyFont="1" applyBorder="1" applyAlignment="1">
      <alignment horizontal="center"/>
    </xf>
    <xf numFmtId="0" fontId="19" fillId="0" borderId="47" xfId="0" applyFont="1" applyBorder="1" applyAlignment="1">
      <alignment horizontal="center"/>
    </xf>
    <xf numFmtId="0" fontId="19" fillId="0" borderId="11" xfId="0" applyFont="1" applyBorder="1" applyAlignment="1">
      <alignment horizontal="center"/>
    </xf>
    <xf numFmtId="0" fontId="19" fillId="0" borderId="39" xfId="0" applyFont="1" applyBorder="1" applyAlignment="1">
      <alignment horizontal="center"/>
    </xf>
    <xf numFmtId="2" fontId="14" fillId="0" borderId="11" xfId="0" applyNumberFormat="1" applyFont="1" applyBorder="1" applyAlignment="1"/>
    <xf numFmtId="2" fontId="14" fillId="0" borderId="39" xfId="0" applyNumberFormat="1" applyFont="1" applyBorder="1" applyAlignment="1"/>
    <xf numFmtId="2" fontId="21" fillId="0" borderId="11" xfId="0" applyNumberFormat="1" applyFont="1" applyBorder="1" applyAlignment="1"/>
    <xf numFmtId="2" fontId="21" fillId="0" borderId="39" xfId="0" applyNumberFormat="1" applyFont="1" applyBorder="1" applyAlignment="1"/>
    <xf numFmtId="2" fontId="21" fillId="0" borderId="37" xfId="0" applyNumberFormat="1" applyFont="1" applyBorder="1" applyAlignment="1"/>
    <xf numFmtId="2" fontId="21" fillId="0" borderId="41" xfId="0" applyNumberFormat="1" applyFont="1" applyBorder="1" applyAlignment="1"/>
    <xf numFmtId="0" fontId="22" fillId="0" borderId="0" xfId="0" applyFont="1" applyAlignment="1"/>
    <xf numFmtId="0" fontId="21" fillId="0" borderId="0" xfId="0" applyFont="1" applyBorder="1" applyAlignment="1"/>
    <xf numFmtId="1" fontId="14" fillId="0" borderId="11" xfId="0" applyNumberFormat="1" applyFont="1" applyBorder="1" applyAlignment="1"/>
    <xf numFmtId="1" fontId="14" fillId="0" borderId="39" xfId="0" applyNumberFormat="1" applyFont="1" applyBorder="1" applyAlignment="1"/>
    <xf numFmtId="3" fontId="21" fillId="0" borderId="37" xfId="0" applyNumberFormat="1" applyFont="1" applyBorder="1" applyAlignment="1"/>
    <xf numFmtId="3" fontId="21" fillId="0" borderId="41" xfId="0" applyNumberFormat="1" applyFont="1" applyBorder="1" applyAlignment="1"/>
    <xf numFmtId="168" fontId="27" fillId="0" borderId="0" xfId="0" applyNumberFormat="1" applyFont="1" applyBorder="1" applyAlignment="1">
      <alignment horizontal="left"/>
    </xf>
    <xf numFmtId="1" fontId="30" fillId="0" borderId="11" xfId="0" applyNumberFormat="1" applyFont="1" applyBorder="1" applyAlignment="1"/>
    <xf numFmtId="3" fontId="21" fillId="0" borderId="11" xfId="0" applyNumberFormat="1" applyFont="1" applyBorder="1" applyAlignment="1"/>
    <xf numFmtId="3" fontId="21" fillId="0" borderId="39" xfId="0" applyNumberFormat="1" applyFont="1" applyBorder="1" applyAlignment="1"/>
    <xf numFmtId="1" fontId="14" fillId="0" borderId="11" xfId="0" applyNumberFormat="1" applyFont="1" applyFill="1" applyBorder="1" applyAlignment="1"/>
    <xf numFmtId="1" fontId="19" fillId="2" borderId="11" xfId="0" applyNumberFormat="1" applyFont="1" applyFill="1" applyBorder="1" applyAlignment="1"/>
    <xf numFmtId="1" fontId="19" fillId="2" borderId="39" xfId="0" applyNumberFormat="1" applyFont="1" applyFill="1" applyBorder="1" applyAlignment="1"/>
    <xf numFmtId="3" fontId="19" fillId="0" borderId="11" xfId="0" applyNumberFormat="1" applyFont="1" applyBorder="1" applyAlignment="1"/>
    <xf numFmtId="3" fontId="19" fillId="0" borderId="39" xfId="0" applyNumberFormat="1" applyFont="1" applyBorder="1" applyAlignment="1"/>
    <xf numFmtId="3" fontId="14" fillId="0" borderId="11" xfId="0" applyNumberFormat="1" applyFont="1" applyBorder="1" applyAlignment="1"/>
    <xf numFmtId="3" fontId="14" fillId="0" borderId="39" xfId="0" applyNumberFormat="1" applyFont="1" applyBorder="1" applyAlignment="1"/>
    <xf numFmtId="3" fontId="21" fillId="0" borderId="11" xfId="0" applyNumberFormat="1" applyFont="1" applyFill="1" applyBorder="1" applyAlignment="1"/>
    <xf numFmtId="3" fontId="19" fillId="0" borderId="11" xfId="0" applyNumberFormat="1" applyFont="1" applyFill="1" applyBorder="1" applyAlignment="1"/>
    <xf numFmtId="3" fontId="14" fillId="0" borderId="11" xfId="0" applyNumberFormat="1" applyFont="1" applyFill="1" applyBorder="1" applyAlignment="1"/>
    <xf numFmtId="1" fontId="32" fillId="0" borderId="11" xfId="0" applyNumberFormat="1" applyFont="1" applyBorder="1" applyAlignment="1"/>
    <xf numFmtId="1" fontId="32" fillId="0" borderId="39" xfId="0" applyNumberFormat="1" applyFont="1" applyBorder="1" applyAlignment="1"/>
    <xf numFmtId="3" fontId="19" fillId="0" borderId="37" xfId="0" applyNumberFormat="1" applyFont="1" applyBorder="1" applyAlignment="1"/>
    <xf numFmtId="3" fontId="19" fillId="0" borderId="41" xfId="0" applyNumberFormat="1" applyFont="1" applyBorder="1" applyAlignment="1"/>
    <xf numFmtId="164" fontId="14" fillId="0" borderId="10" xfId="0" applyNumberFormat="1" applyFont="1" applyBorder="1" applyAlignment="1"/>
    <xf numFmtId="164" fontId="14" fillId="0" borderId="11" xfId="0" applyNumberFormat="1" applyFont="1" applyBorder="1" applyAlignment="1"/>
    <xf numFmtId="3" fontId="14" fillId="0" borderId="11" xfId="0" applyNumberFormat="1" applyFont="1" applyBorder="1" applyAlignment="1">
      <alignment horizontal="right"/>
    </xf>
    <xf numFmtId="3" fontId="14" fillId="0" borderId="39" xfId="0" applyNumberFormat="1" applyFont="1" applyBorder="1" applyAlignment="1">
      <alignment horizontal="right"/>
    </xf>
    <xf numFmtId="3" fontId="21" fillId="0" borderId="11" xfId="0" applyNumberFormat="1" applyFont="1" applyBorder="1" applyAlignment="1">
      <alignment horizontal="right"/>
    </xf>
    <xf numFmtId="3" fontId="21" fillId="0" borderId="39" xfId="0" applyNumberFormat="1" applyFont="1" applyBorder="1" applyAlignment="1">
      <alignment horizontal="right"/>
    </xf>
    <xf numFmtId="1" fontId="14" fillId="0" borderId="11" xfId="0" applyNumberFormat="1" applyFont="1" applyBorder="1" applyAlignment="1">
      <alignment horizontal="right"/>
    </xf>
    <xf numFmtId="1" fontId="14" fillId="0" borderId="39" xfId="0" applyNumberFormat="1" applyFont="1" applyBorder="1" applyAlignment="1">
      <alignment horizontal="right"/>
    </xf>
    <xf numFmtId="3" fontId="19" fillId="0" borderId="11" xfId="0" applyNumberFormat="1" applyFont="1" applyBorder="1" applyAlignment="1">
      <alignment horizontal="right"/>
    </xf>
    <xf numFmtId="3" fontId="19" fillId="0" borderId="39" xfId="0" applyNumberFormat="1" applyFont="1" applyBorder="1" applyAlignment="1">
      <alignment horizontal="right"/>
    </xf>
    <xf numFmtId="1" fontId="19" fillId="0" borderId="11" xfId="0" applyNumberFormat="1" applyFont="1" applyFill="1" applyBorder="1" applyAlignment="1"/>
    <xf numFmtId="1" fontId="19" fillId="0" borderId="37" xfId="0" applyNumberFormat="1" applyFont="1" applyFill="1" applyBorder="1" applyAlignment="1"/>
    <xf numFmtId="1" fontId="19" fillId="0" borderId="11" xfId="0" applyNumberFormat="1" applyFont="1" applyBorder="1" applyAlignment="1"/>
    <xf numFmtId="1" fontId="19" fillId="0" borderId="39" xfId="0" applyNumberFormat="1" applyFont="1" applyBorder="1" applyAlignment="1"/>
    <xf numFmtId="0" fontId="22" fillId="0" borderId="11" xfId="0" applyFont="1" applyBorder="1" applyAlignment="1"/>
    <xf numFmtId="0" fontId="22" fillId="0" borderId="39" xfId="0" applyFont="1" applyBorder="1" applyAlignment="1"/>
    <xf numFmtId="2" fontId="19" fillId="0" borderId="11" xfId="0" applyNumberFormat="1" applyFont="1" applyBorder="1" applyAlignment="1"/>
    <xf numFmtId="2" fontId="19" fillId="0" borderId="39" xfId="0" applyNumberFormat="1" applyFont="1" applyBorder="1" applyAlignment="1"/>
    <xf numFmtId="2" fontId="19" fillId="0" borderId="11" xfId="0" applyNumberFormat="1" applyFont="1" applyFill="1" applyBorder="1" applyAlignment="1"/>
    <xf numFmtId="164" fontId="19" fillId="0" borderId="37" xfId="0" applyNumberFormat="1" applyFont="1" applyFill="1" applyBorder="1" applyAlignment="1"/>
    <xf numFmtId="2" fontId="14" fillId="0" borderId="30" xfId="0" applyNumberFormat="1" applyFont="1" applyBorder="1" applyAlignment="1"/>
    <xf numFmtId="1" fontId="19" fillId="0" borderId="11" xfId="0" applyNumberFormat="1" applyFont="1" applyFill="1" applyBorder="1" applyAlignment="1" applyProtection="1">
      <alignment horizontal="right"/>
    </xf>
    <xf numFmtId="1" fontId="14" fillId="0" borderId="11" xfId="0" applyNumberFormat="1" applyFont="1" applyFill="1" applyBorder="1" applyAlignment="1" applyProtection="1">
      <alignment horizontal="right"/>
    </xf>
    <xf numFmtId="2" fontId="19" fillId="0" borderId="11" xfId="0" applyNumberFormat="1" applyFont="1" applyFill="1" applyBorder="1" applyAlignment="1" applyProtection="1">
      <alignment horizontal="right"/>
    </xf>
    <xf numFmtId="2" fontId="14" fillId="0" borderId="11" xfId="0" applyNumberFormat="1" applyFont="1" applyFill="1" applyBorder="1" applyAlignment="1" applyProtection="1">
      <alignment horizontal="right"/>
    </xf>
    <xf numFmtId="164" fontId="14" fillId="0" borderId="11" xfId="0" applyNumberFormat="1" applyFont="1" applyFill="1" applyBorder="1" applyAlignment="1" applyProtection="1">
      <alignment horizontal="right"/>
    </xf>
    <xf numFmtId="175" fontId="19" fillId="0" borderId="11" xfId="0" applyNumberFormat="1" applyFont="1" applyFill="1" applyBorder="1" applyAlignment="1" applyProtection="1">
      <alignment horizontal="left"/>
    </xf>
    <xf numFmtId="164" fontId="14" fillId="0" borderId="37" xfId="0" applyNumberFormat="1" applyFont="1" applyFill="1" applyBorder="1" applyAlignment="1" applyProtection="1">
      <alignment horizontal="right"/>
    </xf>
    <xf numFmtId="2" fontId="14" fillId="0" borderId="37" xfId="0" applyNumberFormat="1" applyFont="1" applyBorder="1" applyAlignment="1"/>
    <xf numFmtId="2" fontId="14" fillId="0" borderId="41" xfId="0" applyNumberFormat="1" applyFont="1" applyBorder="1" applyAlignment="1"/>
    <xf numFmtId="0" fontId="10" fillId="0" borderId="10" xfId="1" applyFont="1" applyFill="1" applyBorder="1" applyAlignment="1">
      <alignment vertical="center"/>
    </xf>
    <xf numFmtId="0" fontId="17" fillId="0" borderId="0" xfId="6" applyFont="1"/>
    <xf numFmtId="0" fontId="23" fillId="0" borderId="0" xfId="6" applyFont="1"/>
    <xf numFmtId="0" fontId="23" fillId="0" borderId="48" xfId="6" applyFont="1" applyBorder="1"/>
    <xf numFmtId="0" fontId="14" fillId="0" borderId="48" xfId="6" applyFont="1" applyBorder="1"/>
    <xf numFmtId="1" fontId="19" fillId="0" borderId="0" xfId="6" applyNumberFormat="1" applyFont="1"/>
    <xf numFmtId="3" fontId="21" fillId="0" borderId="0" xfId="9" applyNumberFormat="1" applyFont="1" applyBorder="1"/>
    <xf numFmtId="3" fontId="21" fillId="0" borderId="0" xfId="9" applyNumberFormat="1" applyFont="1"/>
    <xf numFmtId="1" fontId="3" fillId="0" borderId="0" xfId="9" applyNumberFormat="1" applyAlignment="1">
      <alignment horizontal="right"/>
    </xf>
    <xf numFmtId="14" fontId="14" fillId="0" borderId="0" xfId="6" applyNumberFormat="1" applyFont="1"/>
    <xf numFmtId="3" fontId="14" fillId="0" borderId="0" xfId="6" applyNumberFormat="1" applyFont="1"/>
    <xf numFmtId="0" fontId="19" fillId="0" borderId="0" xfId="9" applyFont="1" applyAlignment="1">
      <alignment horizontal="left" indent="1"/>
    </xf>
    <xf numFmtId="0" fontId="3" fillId="0" borderId="0" xfId="9"/>
    <xf numFmtId="1" fontId="3" fillId="0" borderId="0" xfId="9" applyNumberFormat="1"/>
    <xf numFmtId="0" fontId="19" fillId="0" borderId="0" xfId="6" applyFont="1" applyAlignment="1">
      <alignment horizontal="center"/>
    </xf>
    <xf numFmtId="3" fontId="21" fillId="0" borderId="0" xfId="6" applyNumberFormat="1" applyFont="1"/>
    <xf numFmtId="2" fontId="14" fillId="0" borderId="0" xfId="6" applyNumberFormat="1" applyFont="1"/>
    <xf numFmtId="0" fontId="19" fillId="0" borderId="0" xfId="6" applyFont="1"/>
    <xf numFmtId="0" fontId="14" fillId="0" borderId="0" xfId="6" applyFont="1" applyAlignment="1">
      <alignment horizontal="center" vertical="center"/>
    </xf>
    <xf numFmtId="1" fontId="19" fillId="0" borderId="0" xfId="9" applyNumberFormat="1" applyFont="1" applyAlignment="1">
      <alignment horizontal="center" wrapText="1"/>
    </xf>
    <xf numFmtId="1" fontId="14" fillId="0" borderId="0" xfId="6" applyNumberFormat="1" applyFont="1" applyAlignment="1">
      <alignment horizontal="right"/>
    </xf>
    <xf numFmtId="14" fontId="14" fillId="0" borderId="0" xfId="6" applyNumberFormat="1" applyFont="1" applyAlignment="1">
      <alignment horizontal="right"/>
    </xf>
    <xf numFmtId="0" fontId="21" fillId="0" borderId="0" xfId="9" applyFont="1" applyAlignment="1">
      <alignment horizontal="left" wrapText="1"/>
    </xf>
    <xf numFmtId="0" fontId="19" fillId="0" borderId="48" xfId="6" applyFont="1" applyBorder="1"/>
    <xf numFmtId="0" fontId="17" fillId="0" borderId="48" xfId="6" applyFont="1" applyBorder="1"/>
    <xf numFmtId="0" fontId="17" fillId="0" borderId="48" xfId="6" applyFont="1" applyBorder="1" applyAlignment="1">
      <alignment horizontal="center"/>
    </xf>
    <xf numFmtId="1" fontId="19" fillId="0" borderId="0" xfId="9" applyNumberFormat="1" applyFont="1" applyAlignment="1">
      <alignment horizontal="center" wrapText="1"/>
    </xf>
    <xf numFmtId="0" fontId="22" fillId="0" borderId="6" xfId="8" applyFont="1" applyBorder="1"/>
    <xf numFmtId="0" fontId="22" fillId="0" borderId="12" xfId="8" applyFont="1" applyBorder="1"/>
    <xf numFmtId="14" fontId="22" fillId="0" borderId="0" xfId="8" applyNumberFormat="1" applyFont="1"/>
    <xf numFmtId="0" fontId="19" fillId="0" borderId="7" xfId="0" applyFont="1" applyBorder="1" applyAlignment="1">
      <alignment horizontal="center"/>
    </xf>
    <xf numFmtId="0" fontId="19" fillId="0" borderId="31" xfId="0" applyFont="1" applyBorder="1" applyAlignment="1">
      <alignment horizontal="center"/>
    </xf>
    <xf numFmtId="0" fontId="19" fillId="0" borderId="33" xfId="0" applyFont="1" applyBorder="1" applyAlignment="1">
      <alignment horizontal="center"/>
    </xf>
    <xf numFmtId="3" fontId="14" fillId="0" borderId="33" xfId="0" applyNumberFormat="1" applyFont="1" applyBorder="1" applyAlignment="1"/>
    <xf numFmtId="3" fontId="14" fillId="0" borderId="7" xfId="0" applyNumberFormat="1" applyFont="1" applyBorder="1" applyAlignment="1"/>
    <xf numFmtId="1" fontId="22" fillId="0" borderId="39" xfId="0" applyNumberFormat="1" applyFont="1" applyBorder="1" applyAlignment="1"/>
    <xf numFmtId="3" fontId="22" fillId="0" borderId="50" xfId="0" applyNumberFormat="1" applyFont="1" applyBorder="1" applyAlignment="1"/>
    <xf numFmtId="3" fontId="21" fillId="0" borderId="7" xfId="0" applyNumberFormat="1" applyFont="1" applyBorder="1" applyAlignment="1"/>
    <xf numFmtId="1" fontId="14" fillId="0" borderId="51" xfId="0" applyNumberFormat="1" applyFont="1" applyBorder="1" applyAlignment="1"/>
    <xf numFmtId="1" fontId="14" fillId="0" borderId="30" xfId="0" applyNumberFormat="1" applyFont="1" applyBorder="1" applyAlignment="1"/>
    <xf numFmtId="1" fontId="14" fillId="0" borderId="47" xfId="0" applyNumberFormat="1" applyFont="1" applyBorder="1" applyAlignment="1"/>
    <xf numFmtId="164" fontId="14" fillId="0" borderId="37" xfId="0" applyNumberFormat="1" applyFont="1" applyBorder="1" applyAlignment="1"/>
    <xf numFmtId="164" fontId="14" fillId="0" borderId="41" xfId="0" applyNumberFormat="1" applyFont="1" applyBorder="1" applyAlignment="1"/>
    <xf numFmtId="1" fontId="14" fillId="0" borderId="10" xfId="0" applyNumberFormat="1" applyFont="1" applyBorder="1" applyAlignment="1"/>
    <xf numFmtId="164" fontId="14" fillId="0" borderId="51" xfId="0" applyNumberFormat="1" applyFont="1" applyBorder="1" applyAlignment="1"/>
    <xf numFmtId="2" fontId="14" fillId="0" borderId="0" xfId="0" applyNumberFormat="1" applyFont="1" applyBorder="1" applyAlignment="1"/>
    <xf numFmtId="1" fontId="19" fillId="0" borderId="30" xfId="0" applyNumberFormat="1" applyFont="1" applyBorder="1" applyAlignment="1">
      <alignment horizontal="center"/>
    </xf>
    <xf numFmtId="1" fontId="19" fillId="0" borderId="11" xfId="0" applyNumberFormat="1" applyFont="1" applyBorder="1" applyAlignment="1">
      <alignment horizontal="center"/>
    </xf>
    <xf numFmtId="0" fontId="19" fillId="0" borderId="32" xfId="0" applyFont="1" applyBorder="1" applyAlignment="1">
      <alignment wrapText="1"/>
    </xf>
    <xf numFmtId="0" fontId="21" fillId="0" borderId="32" xfId="0" applyFont="1" applyBorder="1" applyAlignment="1">
      <alignment wrapText="1"/>
    </xf>
    <xf numFmtId="0" fontId="14" fillId="0" borderId="32" xfId="0" applyFont="1" applyBorder="1" applyAlignment="1">
      <alignment wrapText="1"/>
    </xf>
    <xf numFmtId="0" fontId="21" fillId="3" borderId="32" xfId="0" applyFont="1" applyFill="1" applyBorder="1" applyAlignment="1">
      <alignment wrapText="1"/>
    </xf>
    <xf numFmtId="0" fontId="19" fillId="3" borderId="32" xfId="0" applyFont="1" applyFill="1" applyBorder="1" applyAlignment="1">
      <alignment wrapText="1"/>
    </xf>
    <xf numFmtId="0" fontId="14" fillId="3" borderId="32" xfId="0" applyFont="1" applyFill="1" applyBorder="1" applyAlignment="1">
      <alignment wrapText="1"/>
    </xf>
    <xf numFmtId="0" fontId="19" fillId="0" borderId="40" xfId="0" applyFont="1" applyBorder="1" applyAlignment="1">
      <alignment wrapText="1"/>
    </xf>
    <xf numFmtId="176" fontId="19" fillId="0" borderId="37" xfId="0" applyNumberFormat="1" applyFont="1" applyBorder="1" applyAlignment="1"/>
    <xf numFmtId="0" fontId="14" fillId="0" borderId="45" xfId="0" applyFont="1" applyBorder="1" applyAlignment="1">
      <alignment wrapText="1"/>
    </xf>
    <xf numFmtId="0" fontId="14" fillId="0" borderId="36" xfId="0" applyFont="1" applyBorder="1" applyAlignment="1">
      <alignment wrapText="1"/>
    </xf>
    <xf numFmtId="168" fontId="27" fillId="0" borderId="0" xfId="0" applyNumberFormat="1" applyFont="1" applyAlignment="1">
      <alignment horizontal="right"/>
    </xf>
    <xf numFmtId="1" fontId="19" fillId="0" borderId="0" xfId="0" applyNumberFormat="1" applyFont="1" applyAlignment="1">
      <alignment wrapText="1"/>
    </xf>
    <xf numFmtId="0" fontId="19" fillId="0" borderId="49" xfId="0" applyFont="1" applyBorder="1" applyAlignment="1">
      <alignment horizontal="center"/>
    </xf>
    <xf numFmtId="1" fontId="19" fillId="0" borderId="37" xfId="0" applyNumberFormat="1" applyFont="1" applyBorder="1" applyAlignment="1"/>
    <xf numFmtId="1" fontId="19" fillId="0" borderId="41" xfId="0" applyNumberFormat="1" applyFont="1" applyBorder="1" applyAlignment="1"/>
    <xf numFmtId="0" fontId="22" fillId="0" borderId="52" xfId="0" applyFont="1" applyBorder="1" applyAlignment="1"/>
    <xf numFmtId="164" fontId="19" fillId="0" borderId="37" xfId="0" applyNumberFormat="1" applyFont="1" applyBorder="1" applyAlignment="1"/>
    <xf numFmtId="164" fontId="19" fillId="0" borderId="41" xfId="0" applyNumberFormat="1" applyFont="1" applyBorder="1" applyAlignment="1"/>
    <xf numFmtId="2" fontId="14" fillId="0" borderId="47" xfId="0" applyNumberFormat="1" applyFont="1" applyBorder="1" applyAlignment="1"/>
    <xf numFmtId="1" fontId="19" fillId="0" borderId="11" xfId="0" applyNumberFormat="1" applyFont="1" applyBorder="1" applyAlignment="1">
      <alignment horizontal="right"/>
    </xf>
    <xf numFmtId="1" fontId="19" fillId="0" borderId="39" xfId="0" applyNumberFormat="1" applyFont="1" applyBorder="1" applyAlignment="1">
      <alignment horizontal="right"/>
    </xf>
    <xf numFmtId="2" fontId="19" fillId="0" borderId="11" xfId="0" applyNumberFormat="1" applyFont="1" applyBorder="1" applyAlignment="1">
      <alignment horizontal="right"/>
    </xf>
    <xf numFmtId="2" fontId="19" fillId="0" borderId="39" xfId="0" applyNumberFormat="1" applyFont="1" applyBorder="1" applyAlignment="1">
      <alignment horizontal="right"/>
    </xf>
    <xf numFmtId="2" fontId="14" fillId="0" borderId="11" xfId="0" applyNumberFormat="1" applyFont="1" applyBorder="1" applyAlignment="1">
      <alignment horizontal="right"/>
    </xf>
    <xf numFmtId="2" fontId="14" fillId="0" borderId="39" xfId="0" applyNumberFormat="1" applyFont="1" applyBorder="1" applyAlignment="1">
      <alignment horizontal="right"/>
    </xf>
    <xf numFmtId="164" fontId="14" fillId="0" borderId="11" xfId="0" applyNumberFormat="1" applyFont="1" applyBorder="1" applyAlignment="1">
      <alignment horizontal="right"/>
    </xf>
    <xf numFmtId="164" fontId="14" fillId="0" borderId="39" xfId="0" applyNumberFormat="1" applyFont="1" applyBorder="1" applyAlignment="1">
      <alignment horizontal="right"/>
    </xf>
    <xf numFmtId="175" fontId="19" fillId="0" borderId="11" xfId="0" applyNumberFormat="1" applyFont="1" applyBorder="1" applyAlignment="1">
      <alignment horizontal="left"/>
    </xf>
    <xf numFmtId="175" fontId="19" fillId="0" borderId="39" xfId="0" applyNumberFormat="1" applyFont="1" applyBorder="1" applyAlignment="1">
      <alignment horizontal="left"/>
    </xf>
    <xf numFmtId="164" fontId="14" fillId="0" borderId="37" xfId="0" applyNumberFormat="1" applyFont="1" applyBorder="1" applyAlignment="1">
      <alignment horizontal="right"/>
    </xf>
    <xf numFmtId="164" fontId="14" fillId="0" borderId="41" xfId="0" applyNumberFormat="1" applyFont="1" applyBorder="1" applyAlignment="1">
      <alignment horizontal="right"/>
    </xf>
    <xf numFmtId="0" fontId="33" fillId="2" borderId="60" xfId="0" applyFont="1" applyFill="1" applyBorder="1" applyAlignment="1">
      <alignment horizontal="center" vertical="center" wrapText="1"/>
    </xf>
    <xf numFmtId="0" fontId="33" fillId="2" borderId="61" xfId="0" applyFont="1" applyFill="1" applyBorder="1" applyAlignment="1">
      <alignment horizontal="center" vertical="center" wrapText="1"/>
    </xf>
    <xf numFmtId="0" fontId="33" fillId="4" borderId="61" xfId="0" applyFont="1" applyFill="1" applyBorder="1" applyAlignment="1"/>
    <xf numFmtId="0" fontId="33" fillId="4" borderId="62" xfId="0" applyFont="1" applyFill="1" applyBorder="1" applyAlignment="1"/>
    <xf numFmtId="0" fontId="33" fillId="4" borderId="61" xfId="0" applyFont="1" applyFill="1" applyBorder="1" applyAlignment="1">
      <alignment horizontal="center" vertical="center" wrapText="1"/>
    </xf>
    <xf numFmtId="0" fontId="33" fillId="4" borderId="62" xfId="0" applyFont="1" applyFill="1" applyBorder="1" applyAlignment="1">
      <alignment horizontal="center" vertical="center" wrapText="1"/>
    </xf>
    <xf numFmtId="1" fontId="33" fillId="0" borderId="60" xfId="0" applyNumberFormat="1" applyFont="1" applyBorder="1" applyAlignment="1">
      <alignment horizontal="center" wrapText="1"/>
    </xf>
    <xf numFmtId="1" fontId="33" fillId="0" borderId="65" xfId="0" applyNumberFormat="1" applyFont="1" applyBorder="1" applyAlignment="1">
      <alignment wrapText="1"/>
    </xf>
    <xf numFmtId="1" fontId="35" fillId="2" borderId="60" xfId="0" applyNumberFormat="1" applyFont="1" applyFill="1" applyBorder="1" applyAlignment="1">
      <alignment horizontal="right"/>
    </xf>
    <xf numFmtId="1" fontId="35" fillId="2" borderId="61" xfId="0" applyNumberFormat="1" applyFont="1" applyFill="1" applyBorder="1" applyAlignment="1">
      <alignment horizontal="right"/>
    </xf>
    <xf numFmtId="1" fontId="35" fillId="4" borderId="61" xfId="0" applyNumberFormat="1" applyFont="1" applyFill="1" applyBorder="1" applyAlignment="1">
      <alignment horizontal="right"/>
    </xf>
    <xf numFmtId="0" fontId="36" fillId="0" borderId="65" xfId="0" applyFont="1" applyBorder="1" applyAlignment="1">
      <alignment wrapText="1"/>
    </xf>
    <xf numFmtId="0" fontId="33" fillId="0" borderId="65" xfId="0" applyFont="1" applyBorder="1" applyAlignment="1">
      <alignment horizontal="left" wrapText="1"/>
    </xf>
    <xf numFmtId="0" fontId="36" fillId="0" borderId="69" xfId="0" applyFont="1" applyBorder="1" applyAlignment="1">
      <alignment horizontal="left" wrapText="1"/>
    </xf>
    <xf numFmtId="1" fontId="35" fillId="2" borderId="70" xfId="0" applyNumberFormat="1" applyFont="1" applyFill="1" applyBorder="1" applyAlignment="1">
      <alignment horizontal="right"/>
    </xf>
    <xf numFmtId="1" fontId="35" fillId="2" borderId="71" xfId="0" applyNumberFormat="1" applyFont="1" applyFill="1" applyBorder="1" applyAlignment="1">
      <alignment horizontal="right"/>
    </xf>
    <xf numFmtId="1" fontId="35" fillId="4" borderId="71" xfId="0" applyNumberFormat="1" applyFont="1" applyFill="1" applyBorder="1" applyAlignment="1">
      <alignment horizontal="right"/>
    </xf>
    <xf numFmtId="1" fontId="33" fillId="0" borderId="65" xfId="0" applyNumberFormat="1" applyFont="1" applyBorder="1" applyAlignment="1">
      <alignment horizontal="left" wrapText="1"/>
    </xf>
    <xf numFmtId="1" fontId="35" fillId="2" borderId="60" xfId="0" applyNumberFormat="1" applyFont="1" applyFill="1" applyBorder="1" applyAlignment="1"/>
    <xf numFmtId="1" fontId="35" fillId="2" borderId="61" xfId="0" applyNumberFormat="1" applyFont="1" applyFill="1" applyBorder="1" applyAlignment="1"/>
    <xf numFmtId="1" fontId="35" fillId="4" borderId="61" xfId="0" applyNumberFormat="1" applyFont="1" applyFill="1" applyBorder="1" applyAlignment="1"/>
    <xf numFmtId="0" fontId="36" fillId="0" borderId="65" xfId="0" applyFont="1" applyBorder="1" applyAlignment="1">
      <alignment horizontal="left" wrapText="1"/>
    </xf>
    <xf numFmtId="1" fontId="35" fillId="2" borderId="70" xfId="0" applyNumberFormat="1" applyFont="1" applyFill="1" applyBorder="1" applyAlignment="1"/>
    <xf numFmtId="1" fontId="35" fillId="2" borderId="71" xfId="0" applyNumberFormat="1" applyFont="1" applyFill="1" applyBorder="1" applyAlignment="1"/>
    <xf numFmtId="1" fontId="35" fillId="4" borderId="71" xfId="0" applyNumberFormat="1" applyFont="1" applyFill="1" applyBorder="1" applyAlignment="1"/>
    <xf numFmtId="164" fontId="35" fillId="2" borderId="60" xfId="0" applyNumberFormat="1" applyFont="1" applyFill="1" applyBorder="1" applyAlignment="1"/>
    <xf numFmtId="164" fontId="35" fillId="2" borderId="61" xfId="0" applyNumberFormat="1" applyFont="1" applyFill="1" applyBorder="1" applyAlignment="1"/>
    <xf numFmtId="164" fontId="35" fillId="4" borderId="61" xfId="0" applyNumberFormat="1" applyFont="1" applyFill="1" applyBorder="1" applyAlignment="1"/>
    <xf numFmtId="164" fontId="35" fillId="2" borderId="66" xfId="0" applyNumberFormat="1" applyFont="1" applyFill="1" applyBorder="1" applyAlignment="1"/>
    <xf numFmtId="164" fontId="35" fillId="2" borderId="77" xfId="0" applyNumberFormat="1" applyFont="1" applyFill="1" applyBorder="1" applyAlignment="1"/>
    <xf numFmtId="164" fontId="35" fillId="4" borderId="77" xfId="0" applyNumberFormat="1" applyFont="1" applyFill="1" applyBorder="1" applyAlignment="1"/>
    <xf numFmtId="1" fontId="33" fillId="0" borderId="0" xfId="0" applyNumberFormat="1" applyFont="1" applyAlignment="1">
      <alignment horizontal="center" wrapText="1"/>
    </xf>
    <xf numFmtId="1" fontId="35" fillId="0" borderId="60" xfId="0" applyNumberFormat="1" applyFont="1" applyBorder="1" applyAlignment="1">
      <alignment horizontal="center" wrapText="1"/>
    </xf>
    <xf numFmtId="1" fontId="35" fillId="0" borderId="65" xfId="0" applyNumberFormat="1" applyFont="1" applyBorder="1" applyAlignment="1">
      <alignment horizontal="left" wrapText="1"/>
    </xf>
    <xf numFmtId="2" fontId="35" fillId="2" borderId="60" xfId="0" applyNumberFormat="1" applyFont="1" applyFill="1" applyBorder="1" applyAlignment="1"/>
    <xf numFmtId="2" fontId="35" fillId="2" borderId="61" xfId="0" applyNumberFormat="1" applyFont="1" applyFill="1" applyBorder="1" applyAlignment="1"/>
    <xf numFmtId="2" fontId="35" fillId="4" borderId="61" xfId="0" applyNumberFormat="1" applyFont="1" applyFill="1" applyBorder="1" applyAlignment="1"/>
    <xf numFmtId="1" fontId="35" fillId="0" borderId="65" xfId="0" applyNumberFormat="1" applyFont="1" applyBorder="1" applyAlignment="1">
      <alignment wrapText="1"/>
    </xf>
    <xf numFmtId="2" fontId="33" fillId="2" borderId="60" xfId="0" applyNumberFormat="1" applyFont="1" applyFill="1" applyBorder="1" applyAlignment="1"/>
    <xf numFmtId="2" fontId="33" fillId="2" borderId="61" xfId="0" applyNumberFormat="1" applyFont="1" applyFill="1" applyBorder="1" applyAlignment="1"/>
    <xf numFmtId="2" fontId="33" fillId="4" borderId="61" xfId="0" applyNumberFormat="1" applyFont="1" applyFill="1" applyBorder="1" applyAlignment="1"/>
    <xf numFmtId="2" fontId="33" fillId="2" borderId="70" xfId="0" applyNumberFormat="1" applyFont="1" applyFill="1" applyBorder="1" applyAlignment="1"/>
    <xf numFmtId="2" fontId="33" fillId="2" borderId="71" xfId="0" applyNumberFormat="1" applyFont="1" applyFill="1" applyBorder="1" applyAlignment="1"/>
    <xf numFmtId="2" fontId="33" fillId="4" borderId="71" xfId="0" applyNumberFormat="1" applyFont="1" applyFill="1" applyBorder="1" applyAlignment="1"/>
    <xf numFmtId="175" fontId="33" fillId="0" borderId="65" xfId="0" applyNumberFormat="1" applyFont="1" applyBorder="1" applyAlignment="1">
      <alignment horizontal="left" wrapText="1"/>
    </xf>
    <xf numFmtId="175" fontId="35" fillId="0" borderId="65" xfId="0" applyNumberFormat="1" applyFont="1" applyBorder="1" applyAlignment="1">
      <alignment horizontal="left" wrapText="1"/>
    </xf>
    <xf numFmtId="0" fontId="35" fillId="2" borderId="60" xfId="0" applyFont="1" applyFill="1" applyBorder="1" applyAlignment="1"/>
    <xf numFmtId="0" fontId="35" fillId="2" borderId="61" xfId="0" applyFont="1" applyFill="1" applyBorder="1" applyAlignment="1"/>
    <xf numFmtId="1" fontId="35" fillId="4" borderId="62" xfId="0" applyNumberFormat="1" applyFont="1" applyFill="1" applyBorder="1" applyAlignment="1"/>
    <xf numFmtId="0" fontId="35" fillId="4" borderId="61" xfId="0" applyFont="1" applyFill="1" applyBorder="1" applyAlignment="1"/>
    <xf numFmtId="0" fontId="35" fillId="4" borderId="62" xfId="0" applyFont="1" applyFill="1" applyBorder="1" applyAlignment="1"/>
    <xf numFmtId="164" fontId="35" fillId="4" borderId="62" xfId="0" applyNumberFormat="1" applyFont="1" applyFill="1" applyBorder="1" applyAlignment="1"/>
    <xf numFmtId="1" fontId="35" fillId="5" borderId="61" xfId="0" applyNumberFormat="1" applyFont="1" applyFill="1" applyBorder="1" applyAlignment="1"/>
    <xf numFmtId="2" fontId="37" fillId="4" borderId="61" xfId="0" applyNumberFormat="1" applyFont="1" applyFill="1" applyBorder="1" applyAlignment="1">
      <alignment horizontal="right"/>
    </xf>
    <xf numFmtId="2" fontId="37" fillId="4" borderId="79" xfId="0" applyNumberFormat="1" applyFont="1" applyFill="1" applyBorder="1" applyAlignment="1">
      <alignment horizontal="right"/>
    </xf>
    <xf numFmtId="0" fontId="35" fillId="2" borderId="71" xfId="0" applyFont="1" applyFill="1" applyBorder="1" applyAlignment="1"/>
    <xf numFmtId="0" fontId="35" fillId="4" borderId="71" xfId="0" applyFont="1" applyFill="1" applyBorder="1" applyAlignment="1"/>
    <xf numFmtId="2" fontId="35" fillId="2" borderId="71" xfId="0" applyNumberFormat="1" applyFont="1" applyFill="1" applyBorder="1" applyAlignment="1"/>
    <xf numFmtId="2" fontId="35" fillId="4" borderId="71" xfId="0" applyNumberFormat="1" applyFont="1" applyFill="1" applyBorder="1" applyAlignment="1"/>
    <xf numFmtId="14" fontId="35" fillId="4" borderId="0" xfId="0" applyNumberFormat="1" applyFont="1" applyFill="1" applyAlignment="1"/>
    <xf numFmtId="0" fontId="19" fillId="0" borderId="82" xfId="0" applyFont="1" applyBorder="1" applyAlignment="1">
      <alignment horizontal="center"/>
    </xf>
    <xf numFmtId="0" fontId="19" fillId="0" borderId="81" xfId="0" applyFont="1" applyBorder="1" applyAlignment="1">
      <alignment horizontal="center"/>
    </xf>
    <xf numFmtId="0" fontId="38" fillId="0" borderId="0" xfId="11"/>
    <xf numFmtId="1" fontId="33" fillId="0" borderId="0" xfId="11" applyNumberFormat="1" applyFont="1" applyAlignment="1">
      <alignment horizontal="center" wrapText="1"/>
    </xf>
    <xf numFmtId="164" fontId="35" fillId="2" borderId="79" xfId="0" applyNumberFormat="1" applyFont="1" applyFill="1" applyBorder="1" applyAlignment="1"/>
    <xf numFmtId="1" fontId="35" fillId="2" borderId="79" xfId="0" applyNumberFormat="1" applyFont="1" applyFill="1" applyBorder="1" applyAlignment="1"/>
    <xf numFmtId="2" fontId="35" fillId="2" borderId="79" xfId="0" applyNumberFormat="1" applyFont="1" applyFill="1" applyBorder="1" applyAlignment="1"/>
    <xf numFmtId="0" fontId="35" fillId="2" borderId="74" xfId="0" applyFont="1" applyFill="1" applyBorder="1" applyAlignment="1"/>
    <xf numFmtId="1" fontId="35" fillId="5" borderId="79" xfId="0" applyNumberFormat="1" applyFont="1" applyFill="1" applyBorder="1" applyAlignment="1"/>
    <xf numFmtId="2" fontId="35" fillId="4" borderId="62" xfId="0" applyNumberFormat="1" applyFont="1" applyFill="1" applyBorder="1" applyAlignment="1"/>
    <xf numFmtId="175" fontId="35" fillId="0" borderId="62" xfId="0" applyNumberFormat="1" applyFont="1" applyBorder="1" applyAlignment="1">
      <alignment horizontal="left" wrapText="1"/>
    </xf>
    <xf numFmtId="0" fontId="33" fillId="0" borderId="62" xfId="0" applyFont="1" applyBorder="1" applyAlignment="1"/>
    <xf numFmtId="0" fontId="35" fillId="0" borderId="62" xfId="0" applyFont="1" applyBorder="1" applyAlignment="1"/>
    <xf numFmtId="2" fontId="37" fillId="4" borderId="62" xfId="0" applyNumberFormat="1" applyFont="1" applyFill="1" applyBorder="1" applyAlignment="1">
      <alignment horizontal="right"/>
    </xf>
    <xf numFmtId="0" fontId="35" fillId="4" borderId="83" xfId="0" applyFont="1" applyFill="1" applyBorder="1" applyAlignment="1"/>
    <xf numFmtId="0" fontId="35" fillId="4" borderId="84" xfId="0" applyFont="1" applyFill="1" applyBorder="1" applyAlignment="1"/>
    <xf numFmtId="0" fontId="35" fillId="0" borderId="84" xfId="0" applyFont="1" applyBorder="1" applyAlignment="1"/>
    <xf numFmtId="2" fontId="33" fillId="4" borderId="62" xfId="0" applyNumberFormat="1" applyFont="1" applyFill="1" applyBorder="1" applyAlignment="1"/>
    <xf numFmtId="2" fontId="33" fillId="4" borderId="83" xfId="0" applyNumberFormat="1" applyFont="1" applyFill="1" applyBorder="1" applyAlignment="1"/>
    <xf numFmtId="164" fontId="35" fillId="4" borderId="85" xfId="0" applyNumberFormat="1" applyFont="1" applyFill="1" applyBorder="1" applyAlignment="1"/>
    <xf numFmtId="164" fontId="35" fillId="2" borderId="62" xfId="0" applyNumberFormat="1" applyFont="1" applyFill="1" applyBorder="1" applyAlignment="1"/>
    <xf numFmtId="1" fontId="35" fillId="4" borderId="62" xfId="0" applyNumberFormat="1" applyFont="1" applyFill="1" applyBorder="1" applyAlignment="1">
      <alignment horizontal="right"/>
    </xf>
    <xf numFmtId="1" fontId="35" fillId="4" borderId="86" xfId="0" applyNumberFormat="1" applyFont="1" applyFill="1" applyBorder="1" applyAlignment="1">
      <alignment horizontal="right"/>
    </xf>
    <xf numFmtId="1" fontId="35" fillId="4" borderId="84" xfId="0" applyNumberFormat="1" applyFont="1" applyFill="1" applyBorder="1" applyAlignment="1">
      <alignment horizontal="right"/>
    </xf>
    <xf numFmtId="1" fontId="35" fillId="4" borderId="83" xfId="0" applyNumberFormat="1" applyFont="1" applyFill="1" applyBorder="1" applyAlignment="1">
      <alignment horizontal="right"/>
    </xf>
    <xf numFmtId="164" fontId="35" fillId="2" borderId="78" xfId="0" applyNumberFormat="1" applyFont="1" applyFill="1" applyBorder="1" applyAlignment="1"/>
    <xf numFmtId="0" fontId="33" fillId="2" borderId="78" xfId="0" applyFont="1" applyFill="1" applyBorder="1" applyAlignment="1">
      <alignment horizontal="center" vertical="center" wrapText="1"/>
    </xf>
    <xf numFmtId="0" fontId="33" fillId="4" borderId="87" xfId="0" applyFont="1" applyFill="1" applyBorder="1" applyAlignment="1"/>
    <xf numFmtId="0" fontId="33" fillId="4" borderId="87" xfId="0" applyFont="1" applyFill="1" applyBorder="1" applyAlignment="1">
      <alignment horizontal="center" vertical="center" wrapText="1"/>
    </xf>
    <xf numFmtId="164" fontId="35" fillId="2" borderId="88" xfId="0" applyNumberFormat="1" applyFont="1" applyFill="1" applyBorder="1" applyAlignment="1"/>
    <xf numFmtId="164" fontId="35" fillId="2" borderId="86" xfId="0" applyNumberFormat="1" applyFont="1" applyFill="1" applyBorder="1" applyAlignment="1"/>
    <xf numFmtId="164" fontId="35" fillId="2" borderId="89" xfId="0" applyNumberFormat="1" applyFont="1" applyFill="1" applyBorder="1" applyAlignment="1"/>
    <xf numFmtId="164" fontId="35" fillId="2" borderId="84" xfId="0" applyNumberFormat="1" applyFont="1" applyFill="1" applyBorder="1" applyAlignment="1"/>
    <xf numFmtId="1" fontId="35" fillId="2" borderId="86" xfId="0" applyNumberFormat="1" applyFont="1" applyFill="1" applyBorder="1" applyAlignment="1"/>
    <xf numFmtId="1" fontId="33" fillId="0" borderId="65" xfId="0" applyNumberFormat="1" applyFont="1" applyBorder="1" applyAlignment="1">
      <alignment horizontal="center" wrapText="1"/>
    </xf>
    <xf numFmtId="0" fontId="17" fillId="0" borderId="0" xfId="2" applyFont="1" applyAlignment="1">
      <alignment horizontal="center"/>
    </xf>
    <xf numFmtId="0" fontId="19" fillId="0" borderId="0" xfId="2" applyFont="1" applyAlignment="1">
      <alignment horizontal="center"/>
    </xf>
    <xf numFmtId="0" fontId="14" fillId="0" borderId="14" xfId="3" applyFont="1" applyBorder="1" applyAlignment="1">
      <alignment horizontal="center" vertical="center"/>
    </xf>
    <xf numFmtId="0" fontId="14" fillId="0" borderId="18" xfId="3" applyFont="1" applyBorder="1" applyAlignment="1">
      <alignment horizontal="center" vertical="center"/>
    </xf>
    <xf numFmtId="164" fontId="19" fillId="0" borderId="15" xfId="3" applyNumberFormat="1" applyFont="1" applyBorder="1" applyAlignment="1">
      <alignment horizontal="center" vertical="center"/>
    </xf>
    <xf numFmtId="164" fontId="19" fillId="0" borderId="10" xfId="3" applyNumberFormat="1" applyFont="1" applyBorder="1" applyAlignment="1">
      <alignment horizontal="center" vertical="center"/>
    </xf>
    <xf numFmtId="164" fontId="19" fillId="0" borderId="16" xfId="3" applyNumberFormat="1" applyFont="1" applyBorder="1" applyAlignment="1">
      <alignment horizontal="center" vertical="center"/>
    </xf>
    <xf numFmtId="164" fontId="19" fillId="0" borderId="17" xfId="3" applyNumberFormat="1" applyFont="1" applyBorder="1" applyAlignment="1">
      <alignment horizontal="center" vertical="center"/>
    </xf>
    <xf numFmtId="164" fontId="19" fillId="0" borderId="27" xfId="3" applyNumberFormat="1" applyFont="1" applyBorder="1" applyAlignment="1">
      <alignment horizontal="center" vertical="center"/>
    </xf>
    <xf numFmtId="0" fontId="14" fillId="0" borderId="0" xfId="2" applyFont="1" applyAlignment="1">
      <alignment horizontal="center"/>
    </xf>
    <xf numFmtId="0" fontId="19" fillId="0" borderId="32" xfId="4" applyFont="1" applyBorder="1" applyAlignment="1">
      <alignment horizontal="center"/>
    </xf>
    <xf numFmtId="0" fontId="19" fillId="0" borderId="40" xfId="4" applyFont="1" applyBorder="1" applyAlignment="1">
      <alignment horizontal="center"/>
    </xf>
    <xf numFmtId="0" fontId="19" fillId="0" borderId="29" xfId="4" applyFont="1" applyBorder="1" applyAlignment="1">
      <alignment horizontal="center" vertical="center" wrapText="1"/>
    </xf>
    <xf numFmtId="0" fontId="19" fillId="0" borderId="32" xfId="4" applyFont="1" applyBorder="1" applyAlignment="1">
      <alignment horizontal="center" vertical="center" wrapText="1"/>
    </xf>
    <xf numFmtId="0" fontId="19" fillId="0" borderId="30" xfId="4" applyFont="1" applyBorder="1" applyAlignment="1">
      <alignment horizontal="center" vertical="center" wrapText="1"/>
    </xf>
    <xf numFmtId="0" fontId="19" fillId="0" borderId="11" xfId="4" applyFont="1" applyBorder="1" applyAlignment="1">
      <alignment horizontal="center" vertical="center" wrapText="1"/>
    </xf>
    <xf numFmtId="1" fontId="19" fillId="0" borderId="34" xfId="4" applyNumberFormat="1" applyFont="1" applyBorder="1" applyAlignment="1">
      <alignment horizontal="center"/>
    </xf>
    <xf numFmtId="1" fontId="19" fillId="0" borderId="35" xfId="4" applyNumberFormat="1" applyFont="1" applyBorder="1" applyAlignment="1">
      <alignment horizontal="center"/>
    </xf>
    <xf numFmtId="1" fontId="19" fillId="0" borderId="36" xfId="4" applyNumberFormat="1" applyFont="1" applyBorder="1" applyAlignment="1">
      <alignment horizontal="center"/>
    </xf>
    <xf numFmtId="0" fontId="17" fillId="0" borderId="0" xfId="4" applyFont="1" applyAlignment="1">
      <alignment horizontal="center"/>
    </xf>
    <xf numFmtId="0" fontId="28" fillId="0" borderId="0" xfId="4" applyFont="1" applyAlignment="1">
      <alignment horizontal="center"/>
    </xf>
    <xf numFmtId="0" fontId="28" fillId="0" borderId="0" xfId="4" applyFont="1" applyBorder="1" applyAlignment="1">
      <alignment horizontal="center"/>
    </xf>
    <xf numFmtId="0" fontId="23" fillId="0" borderId="0" xfId="4" applyFont="1" applyBorder="1" applyAlignment="1">
      <alignment horizontal="center"/>
    </xf>
    <xf numFmtId="0" fontId="17" fillId="0" borderId="0" xfId="4" applyFont="1" applyAlignment="1">
      <alignment horizontal="left"/>
    </xf>
    <xf numFmtId="0" fontId="23" fillId="0" borderId="0" xfId="4" applyFont="1" applyAlignment="1">
      <alignment horizontal="left"/>
    </xf>
    <xf numFmtId="175" fontId="19" fillId="0" borderId="32" xfId="4" applyNumberFormat="1" applyFont="1" applyFill="1" applyBorder="1" applyAlignment="1" applyProtection="1">
      <alignment horizontal="left"/>
    </xf>
    <xf numFmtId="175" fontId="19" fillId="0" borderId="11" xfId="4" applyNumberFormat="1" applyFont="1" applyFill="1" applyBorder="1" applyAlignment="1" applyProtection="1">
      <alignment horizontal="left"/>
    </xf>
    <xf numFmtId="0" fontId="17" fillId="0" borderId="0" xfId="4" applyFont="1" applyBorder="1" applyAlignment="1">
      <alignment horizontal="center"/>
    </xf>
    <xf numFmtId="0" fontId="23" fillId="0" borderId="0" xfId="8" applyFont="1" applyBorder="1" applyAlignment="1">
      <alignment horizontal="center"/>
    </xf>
    <xf numFmtId="0" fontId="19" fillId="0" borderId="29" xfId="8" applyFont="1" applyBorder="1" applyAlignment="1">
      <alignment horizontal="center" vertical="center" wrapText="1"/>
    </xf>
    <xf numFmtId="0" fontId="19" fillId="0" borderId="32" xfId="8" applyFont="1" applyBorder="1" applyAlignment="1">
      <alignment horizontal="center" vertical="center" wrapText="1"/>
    </xf>
    <xf numFmtId="0" fontId="19" fillId="0" borderId="30" xfId="8" applyFont="1" applyBorder="1" applyAlignment="1">
      <alignment horizontal="center" vertical="center" wrapText="1"/>
    </xf>
    <xf numFmtId="0" fontId="19" fillId="0" borderId="11" xfId="8" applyFont="1" applyBorder="1" applyAlignment="1">
      <alignment horizontal="center" vertical="center" wrapText="1"/>
    </xf>
    <xf numFmtId="0" fontId="17" fillId="0" borderId="0" xfId="8" applyFont="1" applyBorder="1" applyAlignment="1">
      <alignment horizontal="center"/>
    </xf>
    <xf numFmtId="0" fontId="23" fillId="0" borderId="29" xfId="8" applyFont="1" applyBorder="1" applyAlignment="1">
      <alignment horizontal="center" vertical="center" wrapText="1"/>
    </xf>
    <xf numFmtId="0" fontId="23" fillId="0" borderId="32" xfId="8" applyFont="1" applyBorder="1" applyAlignment="1">
      <alignment horizontal="center" vertical="center" wrapText="1"/>
    </xf>
    <xf numFmtId="0" fontId="17" fillId="0" borderId="0" xfId="8" applyFont="1" applyAlignment="1">
      <alignment horizontal="center"/>
    </xf>
    <xf numFmtId="0" fontId="28" fillId="0" borderId="0" xfId="8" applyFont="1" applyBorder="1" applyAlignment="1">
      <alignment horizontal="center"/>
    </xf>
    <xf numFmtId="0" fontId="23" fillId="0" borderId="29" xfId="0" applyFont="1" applyBorder="1" applyAlignment="1">
      <alignment horizontal="center" vertical="center" wrapText="1"/>
    </xf>
    <xf numFmtId="0" fontId="23" fillId="0" borderId="32" xfId="0" applyFont="1" applyBorder="1" applyAlignment="1">
      <alignment horizontal="center" vertical="center" wrapText="1"/>
    </xf>
    <xf numFmtId="0" fontId="19" fillId="0" borderId="32" xfId="8" applyFont="1" applyBorder="1" applyAlignment="1">
      <alignment horizontal="center" wrapText="1"/>
    </xf>
    <xf numFmtId="0" fontId="19" fillId="0" borderId="40" xfId="8" applyFont="1" applyBorder="1" applyAlignment="1">
      <alignment horizontal="center" wrapText="1"/>
    </xf>
    <xf numFmtId="0" fontId="28" fillId="0" borderId="0" xfId="8" applyFont="1" applyAlignment="1">
      <alignment horizontal="center"/>
    </xf>
    <xf numFmtId="0" fontId="23" fillId="0" borderId="0" xfId="8" applyFont="1" applyAlignment="1">
      <alignment horizontal="center"/>
    </xf>
    <xf numFmtId="1" fontId="19" fillId="0" borderId="32" xfId="8" applyNumberFormat="1" applyFont="1" applyBorder="1" applyAlignment="1">
      <alignment horizontal="center" wrapText="1"/>
    </xf>
    <xf numFmtId="1" fontId="19" fillId="0" borderId="40" xfId="8" applyNumberFormat="1" applyFont="1" applyBorder="1" applyAlignment="1">
      <alignment horizontal="center" wrapText="1"/>
    </xf>
    <xf numFmtId="1" fontId="19" fillId="0" borderId="42" xfId="8" applyNumberFormat="1" applyFont="1" applyFill="1" applyBorder="1" applyAlignment="1">
      <alignment horizontal="center" wrapText="1"/>
    </xf>
    <xf numFmtId="0" fontId="9" fillId="0" borderId="6" xfId="1" applyFont="1" applyBorder="1" applyAlignment="1">
      <alignment horizontal="left" vertical="center" wrapText="1"/>
    </xf>
    <xf numFmtId="0" fontId="9" fillId="0" borderId="10" xfId="1" applyFont="1" applyBorder="1" applyAlignment="1">
      <alignment horizontal="left" vertical="center" wrapText="1"/>
    </xf>
    <xf numFmtId="0" fontId="9" fillId="0" borderId="6"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7" xfId="1" applyFont="1" applyBorder="1" applyAlignment="1">
      <alignment horizontal="center"/>
    </xf>
    <xf numFmtId="0" fontId="9" fillId="0" borderId="8" xfId="1" applyFont="1" applyBorder="1" applyAlignment="1">
      <alignment horizontal="center"/>
    </xf>
    <xf numFmtId="0" fontId="9" fillId="0" borderId="9" xfId="1" applyFont="1" applyBorder="1" applyAlignment="1">
      <alignment horizontal="center"/>
    </xf>
    <xf numFmtId="0" fontId="9" fillId="0" borderId="11" xfId="1" applyFont="1" applyFill="1" applyBorder="1" applyAlignment="1">
      <alignment horizontal="center" vertical="center" wrapText="1"/>
    </xf>
    <xf numFmtId="0" fontId="8" fillId="0" borderId="1"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46" xfId="1" applyFont="1" applyFill="1" applyBorder="1" applyAlignment="1">
      <alignment horizontal="center" vertical="center"/>
    </xf>
    <xf numFmtId="0" fontId="9" fillId="0" borderId="6"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9" fillId="0" borderId="6" xfId="1" applyFont="1" applyFill="1" applyBorder="1" applyAlignment="1">
      <alignment horizontal="left" vertical="center"/>
    </xf>
    <xf numFmtId="0" fontId="10" fillId="0" borderId="10" xfId="1" applyFont="1" applyFill="1" applyBorder="1" applyAlignment="1">
      <alignment horizontal="left" vertical="center"/>
    </xf>
    <xf numFmtId="0" fontId="9" fillId="0" borderId="3"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33" fillId="0" borderId="53" xfId="0" applyFont="1" applyBorder="1" applyAlignment="1">
      <alignment horizontal="center" vertical="center" wrapText="1"/>
    </xf>
    <xf numFmtId="0" fontId="34" fillId="0" borderId="58" xfId="0" applyFont="1" applyBorder="1" applyAlignment="1"/>
    <xf numFmtId="0" fontId="34" fillId="0" borderId="63" xfId="0" applyFont="1" applyBorder="1" applyAlignment="1"/>
    <xf numFmtId="0" fontId="33" fillId="0" borderId="54" xfId="0" applyFont="1" applyBorder="1" applyAlignment="1">
      <alignment horizontal="center" vertical="center" wrapText="1"/>
    </xf>
    <xf numFmtId="0" fontId="34" fillId="0" borderId="59" xfId="0" applyFont="1" applyBorder="1" applyAlignment="1"/>
    <xf numFmtId="0" fontId="34" fillId="0" borderId="64" xfId="0" applyFont="1" applyBorder="1" applyAlignment="1"/>
    <xf numFmtId="1" fontId="33" fillId="0" borderId="0" xfId="11" applyNumberFormat="1" applyFont="1" applyAlignment="1">
      <alignment horizontal="center" wrapText="1"/>
    </xf>
    <xf numFmtId="0" fontId="38" fillId="0" borderId="0" xfId="11"/>
    <xf numFmtId="1" fontId="33" fillId="0" borderId="66" xfId="0" applyNumberFormat="1" applyFont="1" applyBorder="1" applyAlignment="1">
      <alignment horizontal="center" wrapText="1"/>
    </xf>
    <xf numFmtId="0" fontId="34" fillId="0" borderId="67" xfId="0" applyFont="1" applyBorder="1" applyAlignment="1"/>
    <xf numFmtId="0" fontId="34" fillId="0" borderId="68" xfId="0" applyFont="1" applyBorder="1" applyAlignment="1"/>
    <xf numFmtId="1" fontId="19" fillId="0" borderId="0" xfId="9" applyNumberFormat="1" applyFont="1" applyAlignment="1">
      <alignment horizontal="center" wrapText="1"/>
    </xf>
    <xf numFmtId="0" fontId="33" fillId="0" borderId="75" xfId="0" applyFont="1" applyBorder="1" applyAlignment="1">
      <alignment horizontal="center"/>
    </xf>
    <xf numFmtId="0" fontId="34" fillId="0" borderId="76" xfId="0" applyFont="1" applyBorder="1" applyAlignment="1"/>
    <xf numFmtId="0" fontId="33" fillId="0" borderId="54" xfId="0" applyFont="1" applyBorder="1" applyAlignment="1">
      <alignment horizontal="center"/>
    </xf>
    <xf numFmtId="1" fontId="33" fillId="0" borderId="69" xfId="0" applyNumberFormat="1" applyFont="1" applyBorder="1" applyAlignment="1">
      <alignment horizontal="center" wrapText="1"/>
    </xf>
    <xf numFmtId="0" fontId="34" fillId="0" borderId="74" xfId="0" applyFont="1" applyBorder="1" applyAlignment="1"/>
    <xf numFmtId="0" fontId="33" fillId="0" borderId="72" xfId="0" applyFont="1" applyBorder="1" applyAlignment="1">
      <alignment horizontal="center"/>
    </xf>
    <xf numFmtId="0" fontId="34" fillId="0" borderId="72" xfId="0" applyFont="1" applyBorder="1" applyAlignment="1"/>
    <xf numFmtId="0" fontId="34" fillId="0" borderId="73" xfId="0" applyFont="1" applyBorder="1" applyAlignment="1"/>
    <xf numFmtId="0" fontId="33" fillId="0" borderId="59" xfId="0" applyFont="1" applyBorder="1" applyAlignment="1">
      <alignment horizontal="center"/>
    </xf>
    <xf numFmtId="0" fontId="33" fillId="2" borderId="55" xfId="0" applyFont="1" applyFill="1" applyBorder="1" applyAlignment="1">
      <alignment horizontal="center"/>
    </xf>
    <xf numFmtId="0" fontId="34" fillId="2" borderId="56" xfId="0" applyFont="1" applyFill="1" applyBorder="1" applyAlignment="1"/>
    <xf numFmtId="0" fontId="34" fillId="2" borderId="57" xfId="0" applyFont="1" applyFill="1" applyBorder="1" applyAlignment="1"/>
    <xf numFmtId="164" fontId="33" fillId="0" borderId="80" xfId="0" applyNumberFormat="1" applyFont="1" applyBorder="1" applyAlignment="1">
      <alignment horizontal="center" wrapText="1"/>
    </xf>
    <xf numFmtId="0" fontId="14" fillId="0" borderId="0" xfId="6" applyFont="1" applyAlignment="1">
      <alignment horizontal="center"/>
    </xf>
    <xf numFmtId="0" fontId="33" fillId="0" borderId="54" xfId="0" applyFont="1" applyBorder="1" applyAlignment="1">
      <alignment horizontal="center" vertical="center"/>
    </xf>
    <xf numFmtId="0" fontId="35" fillId="2" borderId="55" xfId="0" applyFont="1" applyFill="1" applyBorder="1" applyAlignment="1">
      <alignment horizontal="center"/>
    </xf>
    <xf numFmtId="164" fontId="33" fillId="0" borderId="78" xfId="0" applyNumberFormat="1" applyFont="1" applyBorder="1" applyAlignment="1">
      <alignment horizontal="center" wrapText="1"/>
    </xf>
    <xf numFmtId="0" fontId="34" fillId="0" borderId="79" xfId="0" applyFont="1" applyBorder="1" applyAlignment="1"/>
    <xf numFmtId="0" fontId="35" fillId="0" borderId="75" xfId="0" applyFont="1" applyBorder="1" applyAlignment="1">
      <alignment horizontal="center"/>
    </xf>
    <xf numFmtId="0" fontId="35" fillId="0" borderId="54" xfId="0" applyFont="1" applyBorder="1" applyAlignment="1">
      <alignment horizontal="center"/>
    </xf>
    <xf numFmtId="0" fontId="33" fillId="2" borderId="55" xfId="0" applyFont="1" applyFill="1" applyBorder="1" applyAlignment="1">
      <alignment horizontal="center" vertical="center" wrapText="1"/>
    </xf>
  </cellXfs>
  <cellStyles count="26">
    <cellStyle name="Comma 10" xfId="13"/>
    <cellStyle name="Comma 2" xfId="17"/>
    <cellStyle name="Comma 2 2" xfId="18"/>
    <cellStyle name="Currency 2" xfId="19"/>
    <cellStyle name="Normal" xfId="0" builtinId="0"/>
    <cellStyle name="Normal 10" xfId="12"/>
    <cellStyle name="Normal 11" xfId="20"/>
    <cellStyle name="Normal 2" xfId="2"/>
    <cellStyle name="Normal 2 14" xfId="15"/>
    <cellStyle name="Normal 2 15" xfId="6"/>
    <cellStyle name="Normal 2 2" xfId="16"/>
    <cellStyle name="Normal 2 4" xfId="5"/>
    <cellStyle name="Normal 2 4 2" xfId="21"/>
    <cellStyle name="Normal 29 3 2" xfId="14"/>
    <cellStyle name="Normal 3" xfId="4"/>
    <cellStyle name="Normal 30" xfId="22"/>
    <cellStyle name="Normal 33" xfId="23"/>
    <cellStyle name="Normal 36" xfId="7"/>
    <cellStyle name="Normal 4" xfId="8"/>
    <cellStyle name="Normal 4 2" xfId="25"/>
    <cellStyle name="Normal 5" xfId="9"/>
    <cellStyle name="Normal 6" xfId="10"/>
    <cellStyle name="Normal 7" xfId="11"/>
    <cellStyle name="Normal_1nep" xfId="3"/>
    <cellStyle name="Normal_MonthlyExchangeRate" xfId="1"/>
    <cellStyle name="Percent 2"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O21"/>
  <sheetViews>
    <sheetView showGridLines="0" workbookViewId="0">
      <selection activeCell="N6" sqref="N6"/>
    </sheetView>
  </sheetViews>
  <sheetFormatPr defaultRowHeight="12.75"/>
  <cols>
    <col min="1" max="1" width="5.5" style="72" customWidth="1"/>
    <col min="2" max="2" width="36.83203125" style="49" customWidth="1"/>
    <col min="3" max="12" width="9.6640625" style="49" customWidth="1"/>
    <col min="13" max="256" width="9.33203125" style="47"/>
    <col min="257" max="257" width="5.5" style="47" customWidth="1"/>
    <col min="258" max="258" width="36.83203125" style="47" customWidth="1"/>
    <col min="259" max="268" width="9.6640625" style="47" customWidth="1"/>
    <col min="269" max="512" width="9.33203125" style="47"/>
    <col min="513" max="513" width="5.5" style="47" customWidth="1"/>
    <col min="514" max="514" width="36.83203125" style="47" customWidth="1"/>
    <col min="515" max="524" width="9.6640625" style="47" customWidth="1"/>
    <col min="525" max="768" width="9.33203125" style="47"/>
    <col min="769" max="769" width="5.5" style="47" customWidth="1"/>
    <col min="770" max="770" width="36.83203125" style="47" customWidth="1"/>
    <col min="771" max="780" width="9.6640625" style="47" customWidth="1"/>
    <col min="781" max="1024" width="9.33203125" style="47"/>
    <col min="1025" max="1025" width="5.5" style="47" customWidth="1"/>
    <col min="1026" max="1026" width="36.83203125" style="47" customWidth="1"/>
    <col min="1027" max="1036" width="9.6640625" style="47" customWidth="1"/>
    <col min="1037" max="1280" width="9.33203125" style="47"/>
    <col min="1281" max="1281" width="5.5" style="47" customWidth="1"/>
    <col min="1282" max="1282" width="36.83203125" style="47" customWidth="1"/>
    <col min="1283" max="1292" width="9.6640625" style="47" customWidth="1"/>
    <col min="1293" max="1536" width="9.33203125" style="47"/>
    <col min="1537" max="1537" width="5.5" style="47" customWidth="1"/>
    <col min="1538" max="1538" width="36.83203125" style="47" customWidth="1"/>
    <col min="1539" max="1548" width="9.6640625" style="47" customWidth="1"/>
    <col min="1549" max="1792" width="9.33203125" style="47"/>
    <col min="1793" max="1793" width="5.5" style="47" customWidth="1"/>
    <col min="1794" max="1794" width="36.83203125" style="47" customWidth="1"/>
    <col min="1795" max="1804" width="9.6640625" style="47" customWidth="1"/>
    <col min="1805" max="2048" width="9.33203125" style="47"/>
    <col min="2049" max="2049" width="5.5" style="47" customWidth="1"/>
    <col min="2050" max="2050" width="36.83203125" style="47" customWidth="1"/>
    <col min="2051" max="2060" width="9.6640625" style="47" customWidth="1"/>
    <col min="2061" max="2304" width="9.33203125" style="47"/>
    <col min="2305" max="2305" width="5.5" style="47" customWidth="1"/>
    <col min="2306" max="2306" width="36.83203125" style="47" customWidth="1"/>
    <col min="2307" max="2316" width="9.6640625" style="47" customWidth="1"/>
    <col min="2317" max="2560" width="9.33203125" style="47"/>
    <col min="2561" max="2561" width="5.5" style="47" customWidth="1"/>
    <col min="2562" max="2562" width="36.83203125" style="47" customWidth="1"/>
    <col min="2563" max="2572" width="9.6640625" style="47" customWidth="1"/>
    <col min="2573" max="2816" width="9.33203125" style="47"/>
    <col min="2817" max="2817" width="5.5" style="47" customWidth="1"/>
    <col min="2818" max="2818" width="36.83203125" style="47" customWidth="1"/>
    <col min="2819" max="2828" width="9.6640625" style="47" customWidth="1"/>
    <col min="2829" max="3072" width="9.33203125" style="47"/>
    <col min="3073" max="3073" width="5.5" style="47" customWidth="1"/>
    <col min="3074" max="3074" width="36.83203125" style="47" customWidth="1"/>
    <col min="3075" max="3084" width="9.6640625" style="47" customWidth="1"/>
    <col min="3085" max="3328" width="9.33203125" style="47"/>
    <col min="3329" max="3329" width="5.5" style="47" customWidth="1"/>
    <col min="3330" max="3330" width="36.83203125" style="47" customWidth="1"/>
    <col min="3331" max="3340" width="9.6640625" style="47" customWidth="1"/>
    <col min="3341" max="3584" width="9.33203125" style="47"/>
    <col min="3585" max="3585" width="5.5" style="47" customWidth="1"/>
    <col min="3586" max="3586" width="36.83203125" style="47" customWidth="1"/>
    <col min="3587" max="3596" width="9.6640625" style="47" customWidth="1"/>
    <col min="3597" max="3840" width="9.33203125" style="47"/>
    <col min="3841" max="3841" width="5.5" style="47" customWidth="1"/>
    <col min="3842" max="3842" width="36.83203125" style="47" customWidth="1"/>
    <col min="3843" max="3852" width="9.6640625" style="47" customWidth="1"/>
    <col min="3853" max="4096" width="9.33203125" style="47"/>
    <col min="4097" max="4097" width="5.5" style="47" customWidth="1"/>
    <col min="4098" max="4098" width="36.83203125" style="47" customWidth="1"/>
    <col min="4099" max="4108" width="9.6640625" style="47" customWidth="1"/>
    <col min="4109" max="4352" width="9.33203125" style="47"/>
    <col min="4353" max="4353" width="5.5" style="47" customWidth="1"/>
    <col min="4354" max="4354" width="36.83203125" style="47" customWidth="1"/>
    <col min="4355" max="4364" width="9.6640625" style="47" customWidth="1"/>
    <col min="4365" max="4608" width="9.33203125" style="47"/>
    <col min="4609" max="4609" width="5.5" style="47" customWidth="1"/>
    <col min="4610" max="4610" width="36.83203125" style="47" customWidth="1"/>
    <col min="4611" max="4620" width="9.6640625" style="47" customWidth="1"/>
    <col min="4621" max="4864" width="9.33203125" style="47"/>
    <col min="4865" max="4865" width="5.5" style="47" customWidth="1"/>
    <col min="4866" max="4866" width="36.83203125" style="47" customWidth="1"/>
    <col min="4867" max="4876" width="9.6640625" style="47" customWidth="1"/>
    <col min="4877" max="5120" width="9.33203125" style="47"/>
    <col min="5121" max="5121" width="5.5" style="47" customWidth="1"/>
    <col min="5122" max="5122" width="36.83203125" style="47" customWidth="1"/>
    <col min="5123" max="5132" width="9.6640625" style="47" customWidth="1"/>
    <col min="5133" max="5376" width="9.33203125" style="47"/>
    <col min="5377" max="5377" width="5.5" style="47" customWidth="1"/>
    <col min="5378" max="5378" width="36.83203125" style="47" customWidth="1"/>
    <col min="5379" max="5388" width="9.6640625" style="47" customWidth="1"/>
    <col min="5389" max="5632" width="9.33203125" style="47"/>
    <col min="5633" max="5633" width="5.5" style="47" customWidth="1"/>
    <col min="5634" max="5634" width="36.83203125" style="47" customWidth="1"/>
    <col min="5635" max="5644" width="9.6640625" style="47" customWidth="1"/>
    <col min="5645" max="5888" width="9.33203125" style="47"/>
    <col min="5889" max="5889" width="5.5" style="47" customWidth="1"/>
    <col min="5890" max="5890" width="36.83203125" style="47" customWidth="1"/>
    <col min="5891" max="5900" width="9.6640625" style="47" customWidth="1"/>
    <col min="5901" max="6144" width="9.33203125" style="47"/>
    <col min="6145" max="6145" width="5.5" style="47" customWidth="1"/>
    <col min="6146" max="6146" width="36.83203125" style="47" customWidth="1"/>
    <col min="6147" max="6156" width="9.6640625" style="47" customWidth="1"/>
    <col min="6157" max="6400" width="9.33203125" style="47"/>
    <col min="6401" max="6401" width="5.5" style="47" customWidth="1"/>
    <col min="6402" max="6402" width="36.83203125" style="47" customWidth="1"/>
    <col min="6403" max="6412" width="9.6640625" style="47" customWidth="1"/>
    <col min="6413" max="6656" width="9.33203125" style="47"/>
    <col min="6657" max="6657" width="5.5" style="47" customWidth="1"/>
    <col min="6658" max="6658" width="36.83203125" style="47" customWidth="1"/>
    <col min="6659" max="6668" width="9.6640625" style="47" customWidth="1"/>
    <col min="6669" max="6912" width="9.33203125" style="47"/>
    <col min="6913" max="6913" width="5.5" style="47" customWidth="1"/>
    <col min="6914" max="6914" width="36.83203125" style="47" customWidth="1"/>
    <col min="6915" max="6924" width="9.6640625" style="47" customWidth="1"/>
    <col min="6925" max="7168" width="9.33203125" style="47"/>
    <col min="7169" max="7169" width="5.5" style="47" customWidth="1"/>
    <col min="7170" max="7170" width="36.83203125" style="47" customWidth="1"/>
    <col min="7171" max="7180" width="9.6640625" style="47" customWidth="1"/>
    <col min="7181" max="7424" width="9.33203125" style="47"/>
    <col min="7425" max="7425" width="5.5" style="47" customWidth="1"/>
    <col min="7426" max="7426" width="36.83203125" style="47" customWidth="1"/>
    <col min="7427" max="7436" width="9.6640625" style="47" customWidth="1"/>
    <col min="7437" max="7680" width="9.33203125" style="47"/>
    <col min="7681" max="7681" width="5.5" style="47" customWidth="1"/>
    <col min="7682" max="7682" width="36.83203125" style="47" customWidth="1"/>
    <col min="7683" max="7692" width="9.6640625" style="47" customWidth="1"/>
    <col min="7693" max="7936" width="9.33203125" style="47"/>
    <col min="7937" max="7937" width="5.5" style="47" customWidth="1"/>
    <col min="7938" max="7938" width="36.83203125" style="47" customWidth="1"/>
    <col min="7939" max="7948" width="9.6640625" style="47" customWidth="1"/>
    <col min="7949" max="8192" width="9.33203125" style="47"/>
    <col min="8193" max="8193" width="5.5" style="47" customWidth="1"/>
    <col min="8194" max="8194" width="36.83203125" style="47" customWidth="1"/>
    <col min="8195" max="8204" width="9.6640625" style="47" customWidth="1"/>
    <col min="8205" max="8448" width="9.33203125" style="47"/>
    <col min="8449" max="8449" width="5.5" style="47" customWidth="1"/>
    <col min="8450" max="8450" width="36.83203125" style="47" customWidth="1"/>
    <col min="8451" max="8460" width="9.6640625" style="47" customWidth="1"/>
    <col min="8461" max="8704" width="9.33203125" style="47"/>
    <col min="8705" max="8705" width="5.5" style="47" customWidth="1"/>
    <col min="8706" max="8706" width="36.83203125" style="47" customWidth="1"/>
    <col min="8707" max="8716" width="9.6640625" style="47" customWidth="1"/>
    <col min="8717" max="8960" width="9.33203125" style="47"/>
    <col min="8961" max="8961" width="5.5" style="47" customWidth="1"/>
    <col min="8962" max="8962" width="36.83203125" style="47" customWidth="1"/>
    <col min="8963" max="8972" width="9.6640625" style="47" customWidth="1"/>
    <col min="8973" max="9216" width="9.33203125" style="47"/>
    <col min="9217" max="9217" width="5.5" style="47" customWidth="1"/>
    <col min="9218" max="9218" width="36.83203125" style="47" customWidth="1"/>
    <col min="9219" max="9228" width="9.6640625" style="47" customWidth="1"/>
    <col min="9229" max="9472" width="9.33203125" style="47"/>
    <col min="9473" max="9473" width="5.5" style="47" customWidth="1"/>
    <col min="9474" max="9474" width="36.83203125" style="47" customWidth="1"/>
    <col min="9475" max="9484" width="9.6640625" style="47" customWidth="1"/>
    <col min="9485" max="9728" width="9.33203125" style="47"/>
    <col min="9729" max="9729" width="5.5" style="47" customWidth="1"/>
    <col min="9730" max="9730" width="36.83203125" style="47" customWidth="1"/>
    <col min="9731" max="9740" width="9.6640625" style="47" customWidth="1"/>
    <col min="9741" max="9984" width="9.33203125" style="47"/>
    <col min="9985" max="9985" width="5.5" style="47" customWidth="1"/>
    <col min="9986" max="9986" width="36.83203125" style="47" customWidth="1"/>
    <col min="9987" max="9996" width="9.6640625" style="47" customWidth="1"/>
    <col min="9997" max="10240" width="9.33203125" style="47"/>
    <col min="10241" max="10241" width="5.5" style="47" customWidth="1"/>
    <col min="10242" max="10242" width="36.83203125" style="47" customWidth="1"/>
    <col min="10243" max="10252" width="9.6640625" style="47" customWidth="1"/>
    <col min="10253" max="10496" width="9.33203125" style="47"/>
    <col min="10497" max="10497" width="5.5" style="47" customWidth="1"/>
    <col min="10498" max="10498" width="36.83203125" style="47" customWidth="1"/>
    <col min="10499" max="10508" width="9.6640625" style="47" customWidth="1"/>
    <col min="10509" max="10752" width="9.33203125" style="47"/>
    <col min="10753" max="10753" width="5.5" style="47" customWidth="1"/>
    <col min="10754" max="10754" width="36.83203125" style="47" customWidth="1"/>
    <col min="10755" max="10764" width="9.6640625" style="47" customWidth="1"/>
    <col min="10765" max="11008" width="9.33203125" style="47"/>
    <col min="11009" max="11009" width="5.5" style="47" customWidth="1"/>
    <col min="11010" max="11010" width="36.83203125" style="47" customWidth="1"/>
    <col min="11011" max="11020" width="9.6640625" style="47" customWidth="1"/>
    <col min="11021" max="11264" width="9.33203125" style="47"/>
    <col min="11265" max="11265" width="5.5" style="47" customWidth="1"/>
    <col min="11266" max="11266" width="36.83203125" style="47" customWidth="1"/>
    <col min="11267" max="11276" width="9.6640625" style="47" customWidth="1"/>
    <col min="11277" max="11520" width="9.33203125" style="47"/>
    <col min="11521" max="11521" width="5.5" style="47" customWidth="1"/>
    <col min="11522" max="11522" width="36.83203125" style="47" customWidth="1"/>
    <col min="11523" max="11532" width="9.6640625" style="47" customWidth="1"/>
    <col min="11533" max="11776" width="9.33203125" style="47"/>
    <col min="11777" max="11777" width="5.5" style="47" customWidth="1"/>
    <col min="11778" max="11778" width="36.83203125" style="47" customWidth="1"/>
    <col min="11779" max="11788" width="9.6640625" style="47" customWidth="1"/>
    <col min="11789" max="12032" width="9.33203125" style="47"/>
    <col min="12033" max="12033" width="5.5" style="47" customWidth="1"/>
    <col min="12034" max="12034" width="36.83203125" style="47" customWidth="1"/>
    <col min="12035" max="12044" width="9.6640625" style="47" customWidth="1"/>
    <col min="12045" max="12288" width="9.33203125" style="47"/>
    <col min="12289" max="12289" width="5.5" style="47" customWidth="1"/>
    <col min="12290" max="12290" width="36.83203125" style="47" customWidth="1"/>
    <col min="12291" max="12300" width="9.6640625" style="47" customWidth="1"/>
    <col min="12301" max="12544" width="9.33203125" style="47"/>
    <col min="12545" max="12545" width="5.5" style="47" customWidth="1"/>
    <col min="12546" max="12546" width="36.83203125" style="47" customWidth="1"/>
    <col min="12547" max="12556" width="9.6640625" style="47" customWidth="1"/>
    <col min="12557" max="12800" width="9.33203125" style="47"/>
    <col min="12801" max="12801" width="5.5" style="47" customWidth="1"/>
    <col min="12802" max="12802" width="36.83203125" style="47" customWidth="1"/>
    <col min="12803" max="12812" width="9.6640625" style="47" customWidth="1"/>
    <col min="12813" max="13056" width="9.33203125" style="47"/>
    <col min="13057" max="13057" width="5.5" style="47" customWidth="1"/>
    <col min="13058" max="13058" width="36.83203125" style="47" customWidth="1"/>
    <col min="13059" max="13068" width="9.6640625" style="47" customWidth="1"/>
    <col min="13069" max="13312" width="9.33203125" style="47"/>
    <col min="13313" max="13313" width="5.5" style="47" customWidth="1"/>
    <col min="13314" max="13314" width="36.83203125" style="47" customWidth="1"/>
    <col min="13315" max="13324" width="9.6640625" style="47" customWidth="1"/>
    <col min="13325" max="13568" width="9.33203125" style="47"/>
    <col min="13569" max="13569" width="5.5" style="47" customWidth="1"/>
    <col min="13570" max="13570" width="36.83203125" style="47" customWidth="1"/>
    <col min="13571" max="13580" width="9.6640625" style="47" customWidth="1"/>
    <col min="13581" max="13824" width="9.33203125" style="47"/>
    <col min="13825" max="13825" width="5.5" style="47" customWidth="1"/>
    <col min="13826" max="13826" width="36.83203125" style="47" customWidth="1"/>
    <col min="13827" max="13836" width="9.6640625" style="47" customWidth="1"/>
    <col min="13837" max="14080" width="9.33203125" style="47"/>
    <col min="14081" max="14081" width="5.5" style="47" customWidth="1"/>
    <col min="14082" max="14082" width="36.83203125" style="47" customWidth="1"/>
    <col min="14083" max="14092" width="9.6640625" style="47" customWidth="1"/>
    <col min="14093" max="14336" width="9.33203125" style="47"/>
    <col min="14337" max="14337" width="5.5" style="47" customWidth="1"/>
    <col min="14338" max="14338" width="36.83203125" style="47" customWidth="1"/>
    <col min="14339" max="14348" width="9.6640625" style="47" customWidth="1"/>
    <col min="14349" max="14592" width="9.33203125" style="47"/>
    <col min="14593" max="14593" width="5.5" style="47" customWidth="1"/>
    <col min="14594" max="14594" width="36.83203125" style="47" customWidth="1"/>
    <col min="14595" max="14604" width="9.6640625" style="47" customWidth="1"/>
    <col min="14605" max="14848" width="9.33203125" style="47"/>
    <col min="14849" max="14849" width="5.5" style="47" customWidth="1"/>
    <col min="14850" max="14850" width="36.83203125" style="47" customWidth="1"/>
    <col min="14851" max="14860" width="9.6640625" style="47" customWidth="1"/>
    <col min="14861" max="15104" width="9.33203125" style="47"/>
    <col min="15105" max="15105" width="5.5" style="47" customWidth="1"/>
    <col min="15106" max="15106" width="36.83203125" style="47" customWidth="1"/>
    <col min="15107" max="15116" width="9.6640625" style="47" customWidth="1"/>
    <col min="15117" max="15360" width="9.33203125" style="47"/>
    <col min="15361" max="15361" width="5.5" style="47" customWidth="1"/>
    <col min="15362" max="15362" width="36.83203125" style="47" customWidth="1"/>
    <col min="15363" max="15372" width="9.6640625" style="47" customWidth="1"/>
    <col min="15373" max="15616" width="9.33203125" style="47"/>
    <col min="15617" max="15617" width="5.5" style="47" customWidth="1"/>
    <col min="15618" max="15618" width="36.83203125" style="47" customWidth="1"/>
    <col min="15619" max="15628" width="9.6640625" style="47" customWidth="1"/>
    <col min="15629" max="15872" width="9.33203125" style="47"/>
    <col min="15873" max="15873" width="5.5" style="47" customWidth="1"/>
    <col min="15874" max="15874" width="36.83203125" style="47" customWidth="1"/>
    <col min="15875" max="15884" width="9.6640625" style="47" customWidth="1"/>
    <col min="15885" max="16128" width="9.33203125" style="47"/>
    <col min="16129" max="16129" width="5.5" style="47" customWidth="1"/>
    <col min="16130" max="16130" width="36.83203125" style="47" customWidth="1"/>
    <col min="16131" max="16140" width="9.6640625" style="47" customWidth="1"/>
    <col min="16141" max="16384" width="9.33203125" style="47"/>
  </cols>
  <sheetData>
    <row r="1" spans="1:15" s="45" customFormat="1" ht="18.75">
      <c r="A1" s="736" t="s">
        <v>307</v>
      </c>
      <c r="B1" s="736"/>
      <c r="C1" s="736"/>
      <c r="D1" s="736"/>
      <c r="E1" s="736"/>
      <c r="F1" s="736"/>
      <c r="G1" s="736"/>
      <c r="H1" s="736"/>
      <c r="I1" s="736"/>
      <c r="J1" s="736"/>
      <c r="K1" s="736"/>
      <c r="L1" s="736"/>
      <c r="M1" s="44"/>
      <c r="N1" s="44"/>
      <c r="O1" s="44"/>
    </row>
    <row r="2" spans="1:15">
      <c r="A2" s="737" t="s">
        <v>72</v>
      </c>
      <c r="B2" s="737"/>
      <c r="C2" s="737"/>
      <c r="D2" s="737"/>
      <c r="E2" s="737"/>
      <c r="F2" s="737"/>
      <c r="G2" s="737"/>
      <c r="H2" s="737"/>
      <c r="I2" s="737"/>
      <c r="J2" s="737"/>
      <c r="K2" s="737"/>
      <c r="L2" s="737"/>
      <c r="M2" s="46"/>
      <c r="N2" s="46"/>
      <c r="O2" s="46"/>
    </row>
    <row r="3" spans="1:15" ht="13.5" thickBot="1">
      <c r="A3" s="48"/>
      <c r="D3" s="48"/>
      <c r="E3" s="48"/>
      <c r="F3" s="48"/>
      <c r="G3" s="48"/>
      <c r="K3" s="48"/>
    </row>
    <row r="4" spans="1:15" ht="18" customHeight="1" thickTop="1">
      <c r="A4" s="738" t="s">
        <v>73</v>
      </c>
      <c r="B4" s="740" t="s">
        <v>74</v>
      </c>
      <c r="C4" s="742" t="s">
        <v>75</v>
      </c>
      <c r="D4" s="742"/>
      <c r="E4" s="742"/>
      <c r="F4" s="742"/>
      <c r="G4" s="742"/>
      <c r="H4" s="742"/>
      <c r="I4" s="742"/>
      <c r="J4" s="742"/>
      <c r="K4" s="742"/>
      <c r="L4" s="743"/>
    </row>
    <row r="5" spans="1:15" ht="17.25" customHeight="1">
      <c r="A5" s="739"/>
      <c r="B5" s="741"/>
      <c r="C5" s="50" t="s">
        <v>76</v>
      </c>
      <c r="D5" s="50" t="s">
        <v>77</v>
      </c>
      <c r="E5" s="50" t="s">
        <v>78</v>
      </c>
      <c r="F5" s="50" t="s">
        <v>79</v>
      </c>
      <c r="G5" s="50" t="s">
        <v>80</v>
      </c>
      <c r="H5" s="50" t="s">
        <v>81</v>
      </c>
      <c r="I5" s="50" t="s">
        <v>82</v>
      </c>
      <c r="J5" s="50" t="s">
        <v>83</v>
      </c>
      <c r="K5" s="50" t="s">
        <v>84</v>
      </c>
      <c r="L5" s="51" t="s">
        <v>85</v>
      </c>
    </row>
    <row r="6" spans="1:15" s="56" customFormat="1">
      <c r="A6" s="52">
        <v>1</v>
      </c>
      <c r="B6" s="53" t="s">
        <v>63</v>
      </c>
      <c r="C6" s="54">
        <v>365.4</v>
      </c>
      <c r="D6" s="54">
        <v>479.4</v>
      </c>
      <c r="E6" s="54">
        <v>429.2</v>
      </c>
      <c r="F6" s="54">
        <v>488.3</v>
      </c>
      <c r="G6" s="54">
        <v>535.70000000000005</v>
      </c>
      <c r="H6" s="54">
        <v>592.20000000000005</v>
      </c>
      <c r="I6" s="54">
        <v>603.4</v>
      </c>
      <c r="J6" s="54">
        <v>710.6</v>
      </c>
      <c r="K6" s="54">
        <v>657.8</v>
      </c>
      <c r="L6" s="55">
        <v>885.1</v>
      </c>
    </row>
    <row r="7" spans="1:15" s="56" customFormat="1">
      <c r="A7" s="52">
        <v>2</v>
      </c>
      <c r="B7" s="53" t="s">
        <v>86</v>
      </c>
      <c r="C7" s="54">
        <v>0.1</v>
      </c>
      <c r="D7" s="54">
        <v>0.2</v>
      </c>
      <c r="E7" s="54">
        <v>0.1</v>
      </c>
      <c r="F7" s="54">
        <v>0.1</v>
      </c>
      <c r="G7" s="54">
        <v>0.5</v>
      </c>
      <c r="H7" s="54">
        <v>0.4</v>
      </c>
      <c r="I7" s="54">
        <v>0.1</v>
      </c>
      <c r="J7" s="54">
        <v>0.2</v>
      </c>
      <c r="K7" s="54">
        <v>0.3</v>
      </c>
      <c r="L7" s="55">
        <v>0.3</v>
      </c>
    </row>
    <row r="8" spans="1:15" s="56" customFormat="1">
      <c r="A8" s="52">
        <v>3</v>
      </c>
      <c r="B8" s="53" t="s">
        <v>87</v>
      </c>
      <c r="C8" s="54">
        <v>8.3000000000000007</v>
      </c>
      <c r="D8" s="54">
        <v>9.8000000000000007</v>
      </c>
      <c r="E8" s="54">
        <v>10.4</v>
      </c>
      <c r="F8" s="54">
        <v>13.7</v>
      </c>
      <c r="G8" s="54">
        <v>21.2</v>
      </c>
      <c r="H8" s="54">
        <v>19.5</v>
      </c>
      <c r="I8" s="54">
        <v>21.5</v>
      </c>
      <c r="J8" s="54">
        <v>28.5</v>
      </c>
      <c r="K8" s="54">
        <v>31.2</v>
      </c>
      <c r="L8" s="55">
        <v>39.700000000000003</v>
      </c>
    </row>
    <row r="9" spans="1:15">
      <c r="A9" s="52">
        <v>4</v>
      </c>
      <c r="B9" s="57" t="s">
        <v>88</v>
      </c>
      <c r="C9" s="58">
        <v>36.5</v>
      </c>
      <c r="D9" s="58">
        <v>47.9</v>
      </c>
      <c r="E9" s="58">
        <v>42.9</v>
      </c>
      <c r="F9" s="58">
        <v>48.8</v>
      </c>
      <c r="G9" s="58">
        <v>53.6</v>
      </c>
      <c r="H9" s="58">
        <v>59.2</v>
      </c>
      <c r="I9" s="58">
        <v>60.3</v>
      </c>
      <c r="J9" s="58">
        <v>71.099999999999994</v>
      </c>
      <c r="K9" s="58">
        <v>65.900000000000006</v>
      </c>
      <c r="L9" s="59">
        <v>88.5</v>
      </c>
    </row>
    <row r="10" spans="1:15" s="56" customFormat="1">
      <c r="A10" s="52">
        <v>5</v>
      </c>
      <c r="B10" s="53" t="s">
        <v>89</v>
      </c>
      <c r="C10" s="54">
        <v>0.4</v>
      </c>
      <c r="D10" s="54">
        <v>0.5</v>
      </c>
      <c r="E10" s="54">
        <v>0.8</v>
      </c>
      <c r="F10" s="54">
        <v>1</v>
      </c>
      <c r="G10" s="54">
        <v>1.6</v>
      </c>
      <c r="H10" s="54">
        <v>1.8</v>
      </c>
      <c r="I10" s="54">
        <v>2</v>
      </c>
      <c r="J10" s="54">
        <v>2.2999999999999998</v>
      </c>
      <c r="K10" s="54">
        <v>2.9</v>
      </c>
      <c r="L10" s="55">
        <v>2.8</v>
      </c>
    </row>
    <row r="11" spans="1:15" s="56" customFormat="1">
      <c r="A11" s="52">
        <v>6</v>
      </c>
      <c r="B11" s="53" t="s">
        <v>90</v>
      </c>
      <c r="C11" s="54">
        <v>12.3</v>
      </c>
      <c r="D11" s="54">
        <v>11.1</v>
      </c>
      <c r="E11" s="54">
        <v>11.8</v>
      </c>
      <c r="F11" s="54">
        <v>13.4</v>
      </c>
      <c r="G11" s="54">
        <v>14.4</v>
      </c>
      <c r="H11" s="54">
        <v>19.2</v>
      </c>
      <c r="I11" s="54">
        <v>13.5</v>
      </c>
      <c r="J11" s="54">
        <v>14.9</v>
      </c>
      <c r="K11" s="54">
        <v>15.3</v>
      </c>
      <c r="L11" s="55">
        <v>16.3</v>
      </c>
    </row>
    <row r="12" spans="1:15" s="56" customFormat="1">
      <c r="A12" s="52">
        <v>7</v>
      </c>
      <c r="B12" s="53" t="s">
        <v>91</v>
      </c>
      <c r="C12" s="54">
        <v>30.6</v>
      </c>
      <c r="D12" s="54">
        <v>30</v>
      </c>
      <c r="E12" s="54">
        <v>24.5</v>
      </c>
      <c r="F12" s="54">
        <v>24.9</v>
      </c>
      <c r="G12" s="54">
        <v>35.299999999999997</v>
      </c>
      <c r="H12" s="54">
        <v>36.299999999999997</v>
      </c>
      <c r="I12" s="54">
        <v>31.8</v>
      </c>
      <c r="J12" s="54">
        <v>33.9</v>
      </c>
      <c r="K12" s="54">
        <v>33.6</v>
      </c>
      <c r="L12" s="55">
        <v>37.4</v>
      </c>
    </row>
    <row r="13" spans="1:15" s="56" customFormat="1" ht="13.5">
      <c r="A13" s="52">
        <v>8</v>
      </c>
      <c r="B13" s="53" t="s">
        <v>92</v>
      </c>
      <c r="C13" s="60">
        <v>9.1</v>
      </c>
      <c r="D13" s="54">
        <v>9.3000000000000007</v>
      </c>
      <c r="E13" s="54">
        <v>10.199999999999999</v>
      </c>
      <c r="F13" s="54">
        <v>12</v>
      </c>
      <c r="G13" s="54">
        <v>14.1</v>
      </c>
      <c r="H13" s="54">
        <v>19.2</v>
      </c>
      <c r="I13" s="54">
        <v>23.4</v>
      </c>
      <c r="J13" s="54">
        <v>28.5</v>
      </c>
      <c r="K13" s="54">
        <v>34.700000000000003</v>
      </c>
      <c r="L13" s="55">
        <v>42.2</v>
      </c>
    </row>
    <row r="14" spans="1:15" s="56" customFormat="1">
      <c r="A14" s="52">
        <v>9</v>
      </c>
      <c r="B14" s="53" t="s">
        <v>93</v>
      </c>
      <c r="C14" s="54">
        <v>6.9</v>
      </c>
      <c r="D14" s="54">
        <v>8</v>
      </c>
      <c r="E14" s="54">
        <v>8.1999999999999993</v>
      </c>
      <c r="F14" s="54">
        <v>8.6</v>
      </c>
      <c r="G14" s="54">
        <v>10.6</v>
      </c>
      <c r="H14" s="54">
        <v>12.8</v>
      </c>
      <c r="I14" s="54">
        <v>13.9</v>
      </c>
      <c r="J14" s="54">
        <v>14.5</v>
      </c>
      <c r="K14" s="54">
        <v>16.3</v>
      </c>
      <c r="L14" s="55">
        <v>18.3</v>
      </c>
    </row>
    <row r="15" spans="1:15" s="56" customFormat="1">
      <c r="A15" s="52">
        <v>10</v>
      </c>
      <c r="B15" s="53" t="s">
        <v>94</v>
      </c>
      <c r="C15" s="54">
        <v>65.400000000000006</v>
      </c>
      <c r="D15" s="54">
        <v>66.900000000000006</v>
      </c>
      <c r="E15" s="54">
        <v>68.3</v>
      </c>
      <c r="F15" s="54">
        <v>69.8</v>
      </c>
      <c r="G15" s="54">
        <v>71.400000000000006</v>
      </c>
      <c r="H15" s="54">
        <v>72.900000000000006</v>
      </c>
      <c r="I15" s="54">
        <v>74.5</v>
      </c>
      <c r="J15" s="54">
        <v>76.2</v>
      </c>
      <c r="K15" s="54">
        <v>77.900000000000006</v>
      </c>
      <c r="L15" s="55">
        <v>79.599999999999994</v>
      </c>
    </row>
    <row r="16" spans="1:15" s="56" customFormat="1">
      <c r="A16" s="52">
        <v>11</v>
      </c>
      <c r="B16" s="61" t="s">
        <v>95</v>
      </c>
      <c r="C16" s="62">
        <v>8.1999999999999993</v>
      </c>
      <c r="D16" s="58">
        <v>10.1</v>
      </c>
      <c r="E16" s="58">
        <v>14.3</v>
      </c>
      <c r="F16" s="58">
        <v>14.7</v>
      </c>
      <c r="G16" s="58">
        <v>16.600000000000001</v>
      </c>
      <c r="H16" s="58">
        <v>17.7</v>
      </c>
      <c r="I16" s="58">
        <v>21.5</v>
      </c>
      <c r="J16" s="58">
        <v>23</v>
      </c>
      <c r="K16" s="58">
        <v>22.8</v>
      </c>
      <c r="L16" s="59">
        <v>25</v>
      </c>
    </row>
    <row r="17" spans="1:12">
      <c r="A17" s="52">
        <v>12</v>
      </c>
      <c r="B17" s="57" t="s">
        <v>65</v>
      </c>
      <c r="C17" s="58">
        <v>17</v>
      </c>
      <c r="D17" s="58">
        <v>17.7</v>
      </c>
      <c r="E17" s="58">
        <v>20.399999999999999</v>
      </c>
      <c r="F17" s="58">
        <v>21.9</v>
      </c>
      <c r="G17" s="58">
        <v>23.5</v>
      </c>
      <c r="H17" s="58">
        <v>25.8</v>
      </c>
      <c r="I17" s="58">
        <v>27.9</v>
      </c>
      <c r="J17" s="58">
        <v>33.200000000000003</v>
      </c>
      <c r="K17" s="58">
        <v>38.200000000000003</v>
      </c>
      <c r="L17" s="59">
        <v>45.6</v>
      </c>
    </row>
    <row r="18" spans="1:12" s="64" customFormat="1">
      <c r="A18" s="63"/>
      <c r="B18" s="61" t="s">
        <v>63</v>
      </c>
      <c r="C18" s="58">
        <v>365.4</v>
      </c>
      <c r="D18" s="58">
        <v>479.4</v>
      </c>
      <c r="E18" s="58">
        <v>429.2</v>
      </c>
      <c r="F18" s="58">
        <v>488.3</v>
      </c>
      <c r="G18" s="58">
        <v>535.70000000000005</v>
      </c>
      <c r="H18" s="58">
        <v>592.20000000000005</v>
      </c>
      <c r="I18" s="58">
        <v>603.4</v>
      </c>
      <c r="J18" s="58">
        <v>710.6</v>
      </c>
      <c r="K18" s="58">
        <v>657.8</v>
      </c>
      <c r="L18" s="59">
        <v>885.1</v>
      </c>
    </row>
    <row r="19" spans="1:12" s="64" customFormat="1">
      <c r="A19" s="65"/>
      <c r="B19" s="61" t="s">
        <v>96</v>
      </c>
      <c r="C19" s="66">
        <v>194.8</v>
      </c>
      <c r="D19" s="66">
        <v>211.5</v>
      </c>
      <c r="E19" s="66">
        <v>211.9</v>
      </c>
      <c r="F19" s="66">
        <v>228.9</v>
      </c>
      <c r="G19" s="66">
        <v>262.8</v>
      </c>
      <c r="H19" s="66">
        <v>284.60000000000002</v>
      </c>
      <c r="I19" s="66">
        <v>290.39999999999998</v>
      </c>
      <c r="J19" s="66">
        <v>326.3</v>
      </c>
      <c r="K19" s="66">
        <v>339.1</v>
      </c>
      <c r="L19" s="67">
        <v>395.7</v>
      </c>
    </row>
    <row r="20" spans="1:12" s="64" customFormat="1" ht="13.5" thickBot="1">
      <c r="A20" s="68"/>
      <c r="B20" s="69" t="s">
        <v>97</v>
      </c>
      <c r="C20" s="70">
        <v>560.20000000000005</v>
      </c>
      <c r="D20" s="70">
        <v>690.9</v>
      </c>
      <c r="E20" s="70">
        <v>641.1</v>
      </c>
      <c r="F20" s="70">
        <v>717.2</v>
      </c>
      <c r="G20" s="70">
        <v>798.5</v>
      </c>
      <c r="H20" s="70">
        <v>876.8</v>
      </c>
      <c r="I20" s="70">
        <v>893.8</v>
      </c>
      <c r="J20" s="70">
        <v>1036.9000000000001</v>
      </c>
      <c r="K20" s="70">
        <v>996.9</v>
      </c>
      <c r="L20" s="71">
        <v>1280.8</v>
      </c>
    </row>
    <row r="21" spans="1:12" ht="13.5" thickTop="1">
      <c r="L21" s="73" t="s">
        <v>98</v>
      </c>
    </row>
  </sheetData>
  <mergeCells count="5">
    <mergeCell ref="A1:L1"/>
    <mergeCell ref="A2:L2"/>
    <mergeCell ref="A4:A5"/>
    <mergeCell ref="B4:B5"/>
    <mergeCell ref="C4:L4"/>
  </mergeCells>
  <printOptions horizontalCentered="1" verticalCentered="1"/>
  <pageMargins left="1" right="0.75" top="1" bottom="1" header="0.5" footer="0.5"/>
  <pageSetup orientation="landscape" r:id="rId1"/>
  <headerFooter alignWithMargins="0">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R29"/>
  <sheetViews>
    <sheetView showGridLines="0" workbookViewId="0">
      <selection activeCell="R8" sqref="R8"/>
    </sheetView>
  </sheetViews>
  <sheetFormatPr defaultRowHeight="12.75"/>
  <cols>
    <col min="1" max="1" width="5.5" style="72" customWidth="1"/>
    <col min="2" max="2" width="36.83203125" style="49" customWidth="1"/>
    <col min="3" max="12" width="9.6640625" style="49" customWidth="1"/>
    <col min="13" max="15" width="9.6640625" style="47" customWidth="1"/>
    <col min="16" max="256" width="9.33203125" style="47"/>
    <col min="257" max="257" width="5.5" style="47" customWidth="1"/>
    <col min="258" max="258" width="36.83203125" style="47" customWidth="1"/>
    <col min="259" max="271" width="9.6640625" style="47" customWidth="1"/>
    <col min="272" max="512" width="9.33203125" style="47"/>
    <col min="513" max="513" width="5.5" style="47" customWidth="1"/>
    <col min="514" max="514" width="36.83203125" style="47" customWidth="1"/>
    <col min="515" max="527" width="9.6640625" style="47" customWidth="1"/>
    <col min="528" max="768" width="9.33203125" style="47"/>
    <col min="769" max="769" width="5.5" style="47" customWidth="1"/>
    <col min="770" max="770" width="36.83203125" style="47" customWidth="1"/>
    <col min="771" max="783" width="9.6640625" style="47" customWidth="1"/>
    <col min="784" max="1024" width="9.33203125" style="47"/>
    <col min="1025" max="1025" width="5.5" style="47" customWidth="1"/>
    <col min="1026" max="1026" width="36.83203125" style="47" customWidth="1"/>
    <col min="1027" max="1039" width="9.6640625" style="47" customWidth="1"/>
    <col min="1040" max="1280" width="9.33203125" style="47"/>
    <col min="1281" max="1281" width="5.5" style="47" customWidth="1"/>
    <col min="1282" max="1282" width="36.83203125" style="47" customWidth="1"/>
    <col min="1283" max="1295" width="9.6640625" style="47" customWidth="1"/>
    <col min="1296" max="1536" width="9.33203125" style="47"/>
    <col min="1537" max="1537" width="5.5" style="47" customWidth="1"/>
    <col min="1538" max="1538" width="36.83203125" style="47" customWidth="1"/>
    <col min="1539" max="1551" width="9.6640625" style="47" customWidth="1"/>
    <col min="1552" max="1792" width="9.33203125" style="47"/>
    <col min="1793" max="1793" width="5.5" style="47" customWidth="1"/>
    <col min="1794" max="1794" width="36.83203125" style="47" customWidth="1"/>
    <col min="1795" max="1807" width="9.6640625" style="47" customWidth="1"/>
    <col min="1808" max="2048" width="9.33203125" style="47"/>
    <col min="2049" max="2049" width="5.5" style="47" customWidth="1"/>
    <col min="2050" max="2050" width="36.83203125" style="47" customWidth="1"/>
    <col min="2051" max="2063" width="9.6640625" style="47" customWidth="1"/>
    <col min="2064" max="2304" width="9.33203125" style="47"/>
    <col min="2305" max="2305" width="5.5" style="47" customWidth="1"/>
    <col min="2306" max="2306" width="36.83203125" style="47" customWidth="1"/>
    <col min="2307" max="2319" width="9.6640625" style="47" customWidth="1"/>
    <col min="2320" max="2560" width="9.33203125" style="47"/>
    <col min="2561" max="2561" width="5.5" style="47" customWidth="1"/>
    <col min="2562" max="2562" width="36.83203125" style="47" customWidth="1"/>
    <col min="2563" max="2575" width="9.6640625" style="47" customWidth="1"/>
    <col min="2576" max="2816" width="9.33203125" style="47"/>
    <col min="2817" max="2817" width="5.5" style="47" customWidth="1"/>
    <col min="2818" max="2818" width="36.83203125" style="47" customWidth="1"/>
    <col min="2819" max="2831" width="9.6640625" style="47" customWidth="1"/>
    <col min="2832" max="3072" width="9.33203125" style="47"/>
    <col min="3073" max="3073" width="5.5" style="47" customWidth="1"/>
    <col min="3074" max="3074" width="36.83203125" style="47" customWidth="1"/>
    <col min="3075" max="3087" width="9.6640625" style="47" customWidth="1"/>
    <col min="3088" max="3328" width="9.33203125" style="47"/>
    <col min="3329" max="3329" width="5.5" style="47" customWidth="1"/>
    <col min="3330" max="3330" width="36.83203125" style="47" customWidth="1"/>
    <col min="3331" max="3343" width="9.6640625" style="47" customWidth="1"/>
    <col min="3344" max="3584" width="9.33203125" style="47"/>
    <col min="3585" max="3585" width="5.5" style="47" customWidth="1"/>
    <col min="3586" max="3586" width="36.83203125" style="47" customWidth="1"/>
    <col min="3587" max="3599" width="9.6640625" style="47" customWidth="1"/>
    <col min="3600" max="3840" width="9.33203125" style="47"/>
    <col min="3841" max="3841" width="5.5" style="47" customWidth="1"/>
    <col min="3842" max="3842" width="36.83203125" style="47" customWidth="1"/>
    <col min="3843" max="3855" width="9.6640625" style="47" customWidth="1"/>
    <col min="3856" max="4096" width="9.33203125" style="47"/>
    <col min="4097" max="4097" width="5.5" style="47" customWidth="1"/>
    <col min="4098" max="4098" width="36.83203125" style="47" customWidth="1"/>
    <col min="4099" max="4111" width="9.6640625" style="47" customWidth="1"/>
    <col min="4112" max="4352" width="9.33203125" style="47"/>
    <col min="4353" max="4353" width="5.5" style="47" customWidth="1"/>
    <col min="4354" max="4354" width="36.83203125" style="47" customWidth="1"/>
    <col min="4355" max="4367" width="9.6640625" style="47" customWidth="1"/>
    <col min="4368" max="4608" width="9.33203125" style="47"/>
    <col min="4609" max="4609" width="5.5" style="47" customWidth="1"/>
    <col min="4610" max="4610" width="36.83203125" style="47" customWidth="1"/>
    <col min="4611" max="4623" width="9.6640625" style="47" customWidth="1"/>
    <col min="4624" max="4864" width="9.33203125" style="47"/>
    <col min="4865" max="4865" width="5.5" style="47" customWidth="1"/>
    <col min="4866" max="4866" width="36.83203125" style="47" customWidth="1"/>
    <col min="4867" max="4879" width="9.6640625" style="47" customWidth="1"/>
    <col min="4880" max="5120" width="9.33203125" style="47"/>
    <col min="5121" max="5121" width="5.5" style="47" customWidth="1"/>
    <col min="5122" max="5122" width="36.83203125" style="47" customWidth="1"/>
    <col min="5123" max="5135" width="9.6640625" style="47" customWidth="1"/>
    <col min="5136" max="5376" width="9.33203125" style="47"/>
    <col min="5377" max="5377" width="5.5" style="47" customWidth="1"/>
    <col min="5378" max="5378" width="36.83203125" style="47" customWidth="1"/>
    <col min="5379" max="5391" width="9.6640625" style="47" customWidth="1"/>
    <col min="5392" max="5632" width="9.33203125" style="47"/>
    <col min="5633" max="5633" width="5.5" style="47" customWidth="1"/>
    <col min="5634" max="5634" width="36.83203125" style="47" customWidth="1"/>
    <col min="5635" max="5647" width="9.6640625" style="47" customWidth="1"/>
    <col min="5648" max="5888" width="9.33203125" style="47"/>
    <col min="5889" max="5889" width="5.5" style="47" customWidth="1"/>
    <col min="5890" max="5890" width="36.83203125" style="47" customWidth="1"/>
    <col min="5891" max="5903" width="9.6640625" style="47" customWidth="1"/>
    <col min="5904" max="6144" width="9.33203125" style="47"/>
    <col min="6145" max="6145" width="5.5" style="47" customWidth="1"/>
    <col min="6146" max="6146" width="36.83203125" style="47" customWidth="1"/>
    <col min="6147" max="6159" width="9.6640625" style="47" customWidth="1"/>
    <col min="6160" max="6400" width="9.33203125" style="47"/>
    <col min="6401" max="6401" width="5.5" style="47" customWidth="1"/>
    <col min="6402" max="6402" width="36.83203125" style="47" customWidth="1"/>
    <col min="6403" max="6415" width="9.6640625" style="47" customWidth="1"/>
    <col min="6416" max="6656" width="9.33203125" style="47"/>
    <col min="6657" max="6657" width="5.5" style="47" customWidth="1"/>
    <col min="6658" max="6658" width="36.83203125" style="47" customWidth="1"/>
    <col min="6659" max="6671" width="9.6640625" style="47" customWidth="1"/>
    <col min="6672" max="6912" width="9.33203125" style="47"/>
    <col min="6913" max="6913" width="5.5" style="47" customWidth="1"/>
    <col min="6914" max="6914" width="36.83203125" style="47" customWidth="1"/>
    <col min="6915" max="6927" width="9.6640625" style="47" customWidth="1"/>
    <col min="6928" max="7168" width="9.33203125" style="47"/>
    <col min="7169" max="7169" width="5.5" style="47" customWidth="1"/>
    <col min="7170" max="7170" width="36.83203125" style="47" customWidth="1"/>
    <col min="7171" max="7183" width="9.6640625" style="47" customWidth="1"/>
    <col min="7184" max="7424" width="9.33203125" style="47"/>
    <col min="7425" max="7425" width="5.5" style="47" customWidth="1"/>
    <col min="7426" max="7426" width="36.83203125" style="47" customWidth="1"/>
    <col min="7427" max="7439" width="9.6640625" style="47" customWidth="1"/>
    <col min="7440" max="7680" width="9.33203125" style="47"/>
    <col min="7681" max="7681" width="5.5" style="47" customWidth="1"/>
    <col min="7682" max="7682" width="36.83203125" style="47" customWidth="1"/>
    <col min="7683" max="7695" width="9.6640625" style="47" customWidth="1"/>
    <col min="7696" max="7936" width="9.33203125" style="47"/>
    <col min="7937" max="7937" width="5.5" style="47" customWidth="1"/>
    <col min="7938" max="7938" width="36.83203125" style="47" customWidth="1"/>
    <col min="7939" max="7951" width="9.6640625" style="47" customWidth="1"/>
    <col min="7952" max="8192" width="9.33203125" style="47"/>
    <col min="8193" max="8193" width="5.5" style="47" customWidth="1"/>
    <col min="8194" max="8194" width="36.83203125" style="47" customWidth="1"/>
    <col min="8195" max="8207" width="9.6640625" style="47" customWidth="1"/>
    <col min="8208" max="8448" width="9.33203125" style="47"/>
    <col min="8449" max="8449" width="5.5" style="47" customWidth="1"/>
    <col min="8450" max="8450" width="36.83203125" style="47" customWidth="1"/>
    <col min="8451" max="8463" width="9.6640625" style="47" customWidth="1"/>
    <col min="8464" max="8704" width="9.33203125" style="47"/>
    <col min="8705" max="8705" width="5.5" style="47" customWidth="1"/>
    <col min="8706" max="8706" width="36.83203125" style="47" customWidth="1"/>
    <col min="8707" max="8719" width="9.6640625" style="47" customWidth="1"/>
    <col min="8720" max="8960" width="9.33203125" style="47"/>
    <col min="8961" max="8961" width="5.5" style="47" customWidth="1"/>
    <col min="8962" max="8962" width="36.83203125" style="47" customWidth="1"/>
    <col min="8963" max="8975" width="9.6640625" style="47" customWidth="1"/>
    <col min="8976" max="9216" width="9.33203125" style="47"/>
    <col min="9217" max="9217" width="5.5" style="47" customWidth="1"/>
    <col min="9218" max="9218" width="36.83203125" style="47" customWidth="1"/>
    <col min="9219" max="9231" width="9.6640625" style="47" customWidth="1"/>
    <col min="9232" max="9472" width="9.33203125" style="47"/>
    <col min="9473" max="9473" width="5.5" style="47" customWidth="1"/>
    <col min="9474" max="9474" width="36.83203125" style="47" customWidth="1"/>
    <col min="9475" max="9487" width="9.6640625" style="47" customWidth="1"/>
    <col min="9488" max="9728" width="9.33203125" style="47"/>
    <col min="9729" max="9729" width="5.5" style="47" customWidth="1"/>
    <col min="9730" max="9730" width="36.83203125" style="47" customWidth="1"/>
    <col min="9731" max="9743" width="9.6640625" style="47" customWidth="1"/>
    <col min="9744" max="9984" width="9.33203125" style="47"/>
    <col min="9985" max="9985" width="5.5" style="47" customWidth="1"/>
    <col min="9986" max="9986" width="36.83203125" style="47" customWidth="1"/>
    <col min="9987" max="9999" width="9.6640625" style="47" customWidth="1"/>
    <col min="10000" max="10240" width="9.33203125" style="47"/>
    <col min="10241" max="10241" width="5.5" style="47" customWidth="1"/>
    <col min="10242" max="10242" width="36.83203125" style="47" customWidth="1"/>
    <col min="10243" max="10255" width="9.6640625" style="47" customWidth="1"/>
    <col min="10256" max="10496" width="9.33203125" style="47"/>
    <col min="10497" max="10497" width="5.5" style="47" customWidth="1"/>
    <col min="10498" max="10498" width="36.83203125" style="47" customWidth="1"/>
    <col min="10499" max="10511" width="9.6640625" style="47" customWidth="1"/>
    <col min="10512" max="10752" width="9.33203125" style="47"/>
    <col min="10753" max="10753" width="5.5" style="47" customWidth="1"/>
    <col min="10754" max="10754" width="36.83203125" style="47" customWidth="1"/>
    <col min="10755" max="10767" width="9.6640625" style="47" customWidth="1"/>
    <col min="10768" max="11008" width="9.33203125" style="47"/>
    <col min="11009" max="11009" width="5.5" style="47" customWidth="1"/>
    <col min="11010" max="11010" width="36.83203125" style="47" customWidth="1"/>
    <col min="11011" max="11023" width="9.6640625" style="47" customWidth="1"/>
    <col min="11024" max="11264" width="9.33203125" style="47"/>
    <col min="11265" max="11265" width="5.5" style="47" customWidth="1"/>
    <col min="11266" max="11266" width="36.83203125" style="47" customWidth="1"/>
    <col min="11267" max="11279" width="9.6640625" style="47" customWidth="1"/>
    <col min="11280" max="11520" width="9.33203125" style="47"/>
    <col min="11521" max="11521" width="5.5" style="47" customWidth="1"/>
    <col min="11522" max="11522" width="36.83203125" style="47" customWidth="1"/>
    <col min="11523" max="11535" width="9.6640625" style="47" customWidth="1"/>
    <col min="11536" max="11776" width="9.33203125" style="47"/>
    <col min="11777" max="11777" width="5.5" style="47" customWidth="1"/>
    <col min="11778" max="11778" width="36.83203125" style="47" customWidth="1"/>
    <col min="11779" max="11791" width="9.6640625" style="47" customWidth="1"/>
    <col min="11792" max="12032" width="9.33203125" style="47"/>
    <col min="12033" max="12033" width="5.5" style="47" customWidth="1"/>
    <col min="12034" max="12034" width="36.83203125" style="47" customWidth="1"/>
    <col min="12035" max="12047" width="9.6640625" style="47" customWidth="1"/>
    <col min="12048" max="12288" width="9.33203125" style="47"/>
    <col min="12289" max="12289" width="5.5" style="47" customWidth="1"/>
    <col min="12290" max="12290" width="36.83203125" style="47" customWidth="1"/>
    <col min="12291" max="12303" width="9.6640625" style="47" customWidth="1"/>
    <col min="12304" max="12544" width="9.33203125" style="47"/>
    <col min="12545" max="12545" width="5.5" style="47" customWidth="1"/>
    <col min="12546" max="12546" width="36.83203125" style="47" customWidth="1"/>
    <col min="12547" max="12559" width="9.6640625" style="47" customWidth="1"/>
    <col min="12560" max="12800" width="9.33203125" style="47"/>
    <col min="12801" max="12801" width="5.5" style="47" customWidth="1"/>
    <col min="12802" max="12802" width="36.83203125" style="47" customWidth="1"/>
    <col min="12803" max="12815" width="9.6640625" style="47" customWidth="1"/>
    <col min="12816" max="13056" width="9.33203125" style="47"/>
    <col min="13057" max="13057" width="5.5" style="47" customWidth="1"/>
    <col min="13058" max="13058" width="36.83203125" style="47" customWidth="1"/>
    <col min="13059" max="13071" width="9.6640625" style="47" customWidth="1"/>
    <col min="13072" max="13312" width="9.33203125" style="47"/>
    <col min="13313" max="13313" width="5.5" style="47" customWidth="1"/>
    <col min="13314" max="13314" width="36.83203125" style="47" customWidth="1"/>
    <col min="13315" max="13327" width="9.6640625" style="47" customWidth="1"/>
    <col min="13328" max="13568" width="9.33203125" style="47"/>
    <col min="13569" max="13569" width="5.5" style="47" customWidth="1"/>
    <col min="13570" max="13570" width="36.83203125" style="47" customWidth="1"/>
    <col min="13571" max="13583" width="9.6640625" style="47" customWidth="1"/>
    <col min="13584" max="13824" width="9.33203125" style="47"/>
    <col min="13825" max="13825" width="5.5" style="47" customWidth="1"/>
    <col min="13826" max="13826" width="36.83203125" style="47" customWidth="1"/>
    <col min="13827" max="13839" width="9.6640625" style="47" customWidth="1"/>
    <col min="13840" max="14080" width="9.33203125" style="47"/>
    <col min="14081" max="14081" width="5.5" style="47" customWidth="1"/>
    <col min="14082" max="14082" width="36.83203125" style="47" customWidth="1"/>
    <col min="14083" max="14095" width="9.6640625" style="47" customWidth="1"/>
    <col min="14096" max="14336" width="9.33203125" style="47"/>
    <col min="14337" max="14337" width="5.5" style="47" customWidth="1"/>
    <col min="14338" max="14338" width="36.83203125" style="47" customWidth="1"/>
    <col min="14339" max="14351" width="9.6640625" style="47" customWidth="1"/>
    <col min="14352" max="14592" width="9.33203125" style="47"/>
    <col min="14593" max="14593" width="5.5" style="47" customWidth="1"/>
    <col min="14594" max="14594" width="36.83203125" style="47" customWidth="1"/>
    <col min="14595" max="14607" width="9.6640625" style="47" customWidth="1"/>
    <col min="14608" max="14848" width="9.33203125" style="47"/>
    <col min="14849" max="14849" width="5.5" style="47" customWidth="1"/>
    <col min="14850" max="14850" width="36.83203125" style="47" customWidth="1"/>
    <col min="14851" max="14863" width="9.6640625" style="47" customWidth="1"/>
    <col min="14864" max="15104" width="9.33203125" style="47"/>
    <col min="15105" max="15105" width="5.5" style="47" customWidth="1"/>
    <col min="15106" max="15106" width="36.83203125" style="47" customWidth="1"/>
    <col min="15107" max="15119" width="9.6640625" style="47" customWidth="1"/>
    <col min="15120" max="15360" width="9.33203125" style="47"/>
    <col min="15361" max="15361" width="5.5" style="47" customWidth="1"/>
    <col min="15362" max="15362" width="36.83203125" style="47" customWidth="1"/>
    <col min="15363" max="15375" width="9.6640625" style="47" customWidth="1"/>
    <col min="15376" max="15616" width="9.33203125" style="47"/>
    <col min="15617" max="15617" width="5.5" style="47" customWidth="1"/>
    <col min="15618" max="15618" width="36.83203125" style="47" customWidth="1"/>
    <col min="15619" max="15631" width="9.6640625" style="47" customWidth="1"/>
    <col min="15632" max="15872" width="9.33203125" style="47"/>
    <col min="15873" max="15873" width="5.5" style="47" customWidth="1"/>
    <col min="15874" max="15874" width="36.83203125" style="47" customWidth="1"/>
    <col min="15875" max="15887" width="9.6640625" style="47" customWidth="1"/>
    <col min="15888" max="16128" width="9.33203125" style="47"/>
    <col min="16129" max="16129" width="5.5" style="47" customWidth="1"/>
    <col min="16130" max="16130" width="36.83203125" style="47" customWidth="1"/>
    <col min="16131" max="16143" width="9.6640625" style="47" customWidth="1"/>
    <col min="16144" max="16384" width="9.33203125" style="47"/>
  </cols>
  <sheetData>
    <row r="1" spans="1:18" s="45" customFormat="1" ht="18.75">
      <c r="A1" s="736" t="s">
        <v>308</v>
      </c>
      <c r="B1" s="736"/>
      <c r="C1" s="736"/>
      <c r="D1" s="736"/>
      <c r="E1" s="736"/>
      <c r="F1" s="736"/>
      <c r="G1" s="736"/>
      <c r="H1" s="736"/>
      <c r="I1" s="736"/>
      <c r="J1" s="736"/>
      <c r="K1" s="736"/>
      <c r="L1" s="736"/>
      <c r="M1" s="736"/>
      <c r="N1" s="736"/>
      <c r="O1" s="736"/>
      <c r="P1" s="44"/>
      <c r="Q1" s="44"/>
      <c r="R1" s="44"/>
    </row>
    <row r="2" spans="1:18">
      <c r="A2" s="737" t="s">
        <v>72</v>
      </c>
      <c r="B2" s="737"/>
      <c r="C2" s="737"/>
      <c r="D2" s="737"/>
      <c r="E2" s="737"/>
      <c r="F2" s="737"/>
      <c r="G2" s="737"/>
      <c r="H2" s="737"/>
      <c r="I2" s="737"/>
      <c r="J2" s="737"/>
      <c r="K2" s="737"/>
      <c r="L2" s="737"/>
      <c r="M2" s="737"/>
      <c r="N2" s="737"/>
      <c r="O2" s="737"/>
      <c r="P2" s="46"/>
      <c r="Q2" s="46"/>
      <c r="R2" s="46"/>
    </row>
    <row r="3" spans="1:18" ht="13.5" thickBot="1">
      <c r="A3" s="48"/>
      <c r="D3" s="48"/>
      <c r="E3" s="48"/>
      <c r="F3" s="48"/>
      <c r="G3" s="48"/>
      <c r="K3" s="48"/>
      <c r="O3" s="74" t="s">
        <v>99</v>
      </c>
    </row>
    <row r="4" spans="1:18" ht="18" customHeight="1" thickTop="1">
      <c r="A4" s="738" t="s">
        <v>73</v>
      </c>
      <c r="B4" s="740" t="s">
        <v>74</v>
      </c>
      <c r="C4" s="742" t="s">
        <v>75</v>
      </c>
      <c r="D4" s="742"/>
      <c r="E4" s="742"/>
      <c r="F4" s="742"/>
      <c r="G4" s="742"/>
      <c r="H4" s="742"/>
      <c r="I4" s="742"/>
      <c r="J4" s="742"/>
      <c r="K4" s="742"/>
      <c r="L4" s="742"/>
      <c r="M4" s="742"/>
      <c r="N4" s="742"/>
      <c r="O4" s="743"/>
    </row>
    <row r="5" spans="1:18" ht="17.25" customHeight="1">
      <c r="A5" s="739"/>
      <c r="B5" s="741"/>
      <c r="C5" s="50" t="s">
        <v>12</v>
      </c>
      <c r="D5" s="50" t="s">
        <v>13</v>
      </c>
      <c r="E5" s="50" t="s">
        <v>14</v>
      </c>
      <c r="F5" s="50" t="s">
        <v>15</v>
      </c>
      <c r="G5" s="50" t="s">
        <v>16</v>
      </c>
      <c r="H5" s="50" t="s">
        <v>17</v>
      </c>
      <c r="I5" s="50" t="s">
        <v>18</v>
      </c>
      <c r="J5" s="50" t="s">
        <v>19</v>
      </c>
      <c r="K5" s="50" t="s">
        <v>20</v>
      </c>
      <c r="L5" s="50" t="s">
        <v>21</v>
      </c>
      <c r="M5" s="50" t="s">
        <v>22</v>
      </c>
      <c r="N5" s="50" t="s">
        <v>23</v>
      </c>
      <c r="O5" s="51" t="s">
        <v>24</v>
      </c>
    </row>
    <row r="6" spans="1:18" s="56" customFormat="1">
      <c r="A6" s="52">
        <v>1</v>
      </c>
      <c r="B6" s="53" t="s">
        <v>100</v>
      </c>
      <c r="C6" s="75">
        <v>1143.5</v>
      </c>
      <c r="D6" s="75">
        <v>1149.5</v>
      </c>
      <c r="E6" s="75">
        <v>1038.9000000000001</v>
      </c>
      <c r="F6" s="75">
        <v>1161.5999999999999</v>
      </c>
      <c r="G6" s="75">
        <v>1336.5</v>
      </c>
      <c r="H6" s="75">
        <v>1352</v>
      </c>
      <c r="I6" s="75">
        <v>1551</v>
      </c>
      <c r="J6" s="75">
        <v>1771.5</v>
      </c>
      <c r="K6" s="75">
        <v>1908.2</v>
      </c>
      <c r="L6" s="75">
        <v>2257</v>
      </c>
      <c r="M6" s="75">
        <v>2276.1</v>
      </c>
      <c r="N6" s="75">
        <v>2713.6</v>
      </c>
      <c r="O6" s="76">
        <v>3062.3</v>
      </c>
    </row>
    <row r="7" spans="1:18" s="56" customFormat="1">
      <c r="A7" s="52">
        <v>2</v>
      </c>
      <c r="B7" s="53" t="s">
        <v>86</v>
      </c>
      <c r="C7" s="75">
        <v>2.2000000000000002</v>
      </c>
      <c r="D7" s="75">
        <v>2.2999999999999998</v>
      </c>
      <c r="E7" s="75">
        <v>2.6</v>
      </c>
      <c r="F7" s="75">
        <v>2</v>
      </c>
      <c r="G7" s="75">
        <v>3.4</v>
      </c>
      <c r="H7" s="75">
        <v>4.2</v>
      </c>
      <c r="I7" s="75">
        <v>5.8</v>
      </c>
      <c r="J7" s="75">
        <v>6.6</v>
      </c>
      <c r="K7" s="75">
        <v>8.5</v>
      </c>
      <c r="L7" s="75">
        <v>11.1</v>
      </c>
      <c r="M7" s="75">
        <v>19.3</v>
      </c>
      <c r="N7" s="75">
        <v>22.8</v>
      </c>
      <c r="O7" s="76">
        <v>25.7</v>
      </c>
    </row>
    <row r="8" spans="1:18" s="56" customFormat="1">
      <c r="A8" s="52">
        <v>3</v>
      </c>
      <c r="B8" s="53" t="s">
        <v>87</v>
      </c>
      <c r="C8" s="75">
        <v>66.400000000000006</v>
      </c>
      <c r="D8" s="75">
        <v>69</v>
      </c>
      <c r="E8" s="75">
        <v>73.599999999999994</v>
      </c>
      <c r="F8" s="75">
        <v>79.400000000000006</v>
      </c>
      <c r="G8" s="75">
        <v>84.8</v>
      </c>
      <c r="H8" s="75">
        <v>93.6</v>
      </c>
      <c r="I8" s="75">
        <v>104.9</v>
      </c>
      <c r="J8" s="75">
        <v>124.3</v>
      </c>
      <c r="K8" s="75">
        <v>146</v>
      </c>
      <c r="L8" s="75">
        <v>181.6</v>
      </c>
      <c r="M8" s="75">
        <v>251.1</v>
      </c>
      <c r="N8" s="75">
        <v>325.3</v>
      </c>
      <c r="O8" s="76">
        <v>374</v>
      </c>
    </row>
    <row r="9" spans="1:18">
      <c r="A9" s="52"/>
      <c r="B9" s="57" t="s">
        <v>101</v>
      </c>
      <c r="C9" s="77">
        <v>44</v>
      </c>
      <c r="D9" s="77">
        <v>45.9</v>
      </c>
      <c r="E9" s="77">
        <v>49.9</v>
      </c>
      <c r="F9" s="77">
        <v>53.1</v>
      </c>
      <c r="G9" s="77">
        <v>55.9</v>
      </c>
      <c r="H9" s="77">
        <v>61.8</v>
      </c>
      <c r="I9" s="77">
        <v>71.2</v>
      </c>
      <c r="J9" s="77">
        <v>85.1</v>
      </c>
      <c r="K9" s="77">
        <v>102.1</v>
      </c>
      <c r="L9" s="77">
        <v>134.19999999999999</v>
      </c>
      <c r="M9" s="57">
        <v>162.69999999999999</v>
      </c>
      <c r="N9" s="57">
        <v>220.4</v>
      </c>
      <c r="O9" s="78">
        <v>258</v>
      </c>
    </row>
    <row r="10" spans="1:18">
      <c r="A10" s="52"/>
      <c r="B10" s="57" t="s">
        <v>102</v>
      </c>
      <c r="C10" s="77">
        <v>22.4</v>
      </c>
      <c r="D10" s="77">
        <v>23.1</v>
      </c>
      <c r="E10" s="77">
        <v>23.7</v>
      </c>
      <c r="F10" s="77">
        <v>26.3</v>
      </c>
      <c r="G10" s="77">
        <v>28.9</v>
      </c>
      <c r="H10" s="77">
        <v>31.8</v>
      </c>
      <c r="I10" s="77">
        <v>33.700000000000003</v>
      </c>
      <c r="J10" s="77">
        <v>39.200000000000003</v>
      </c>
      <c r="K10" s="77">
        <v>43.9</v>
      </c>
      <c r="L10" s="77">
        <v>47.4</v>
      </c>
      <c r="M10" s="57">
        <v>88.4</v>
      </c>
      <c r="N10" s="57">
        <v>104.9</v>
      </c>
      <c r="O10" s="78">
        <v>116</v>
      </c>
    </row>
    <row r="11" spans="1:18" s="56" customFormat="1">
      <c r="A11" s="52">
        <v>4</v>
      </c>
      <c r="B11" s="53" t="s">
        <v>103</v>
      </c>
      <c r="C11" s="75">
        <v>3.4</v>
      </c>
      <c r="D11" s="75">
        <v>3.8</v>
      </c>
      <c r="E11" s="75">
        <v>3.9</v>
      </c>
      <c r="F11" s="75">
        <v>4.2</v>
      </c>
      <c r="G11" s="75">
        <v>4.8</v>
      </c>
      <c r="H11" s="75">
        <v>6</v>
      </c>
      <c r="I11" s="75">
        <v>6.7</v>
      </c>
      <c r="J11" s="75">
        <v>8.1999999999999993</v>
      </c>
      <c r="K11" s="75">
        <v>12.7</v>
      </c>
      <c r="L11" s="75">
        <v>15.8</v>
      </c>
      <c r="M11" s="75">
        <v>18.399999999999999</v>
      </c>
      <c r="N11" s="75">
        <v>32.700000000000003</v>
      </c>
      <c r="O11" s="76">
        <v>39.6</v>
      </c>
    </row>
    <row r="12" spans="1:18" s="56" customFormat="1">
      <c r="A12" s="52">
        <v>5</v>
      </c>
      <c r="B12" s="53" t="s">
        <v>90</v>
      </c>
      <c r="C12" s="75">
        <v>58.3</v>
      </c>
      <c r="D12" s="75">
        <v>71.8</v>
      </c>
      <c r="E12" s="75">
        <v>102</v>
      </c>
      <c r="F12" s="75">
        <v>133.80000000000001</v>
      </c>
      <c r="G12" s="75">
        <v>420</v>
      </c>
      <c r="H12" s="75">
        <v>157</v>
      </c>
      <c r="I12" s="75">
        <v>19.7</v>
      </c>
      <c r="J12" s="75">
        <v>234.2</v>
      </c>
      <c r="K12" s="75">
        <v>237.7</v>
      </c>
      <c r="L12" s="75">
        <v>257.60000000000002</v>
      </c>
      <c r="M12" s="75">
        <v>376.1</v>
      </c>
      <c r="N12" s="75">
        <v>455</v>
      </c>
      <c r="O12" s="76">
        <v>516.20000000000005</v>
      </c>
    </row>
    <row r="13" spans="1:18" s="56" customFormat="1">
      <c r="A13" s="52">
        <v>6</v>
      </c>
      <c r="B13" s="53" t="s">
        <v>104</v>
      </c>
      <c r="C13" s="75">
        <v>54</v>
      </c>
      <c r="D13" s="75">
        <v>60.3</v>
      </c>
      <c r="E13" s="75">
        <v>63.6</v>
      </c>
      <c r="F13" s="75">
        <v>70.7</v>
      </c>
      <c r="G13" s="75">
        <v>72.400000000000006</v>
      </c>
      <c r="H13" s="75">
        <v>88.9</v>
      </c>
      <c r="I13" s="75">
        <v>95.3</v>
      </c>
      <c r="J13" s="75">
        <v>106.8</v>
      </c>
      <c r="K13" s="75">
        <v>119.9</v>
      </c>
      <c r="L13" s="75">
        <v>152</v>
      </c>
      <c r="M13" s="75">
        <v>456.1</v>
      </c>
      <c r="N13" s="75">
        <v>562.20000000000005</v>
      </c>
      <c r="O13" s="76">
        <v>682.1</v>
      </c>
    </row>
    <row r="14" spans="1:18">
      <c r="A14" s="52"/>
      <c r="B14" s="57" t="s">
        <v>105</v>
      </c>
      <c r="C14" s="79" t="s">
        <v>66</v>
      </c>
      <c r="D14" s="79" t="s">
        <v>66</v>
      </c>
      <c r="E14" s="77">
        <v>55.3</v>
      </c>
      <c r="F14" s="77">
        <v>60.4</v>
      </c>
      <c r="G14" s="77">
        <v>63.5</v>
      </c>
      <c r="H14" s="77">
        <v>78.599999999999994</v>
      </c>
      <c r="I14" s="77">
        <v>83.2</v>
      </c>
      <c r="J14" s="77">
        <v>95</v>
      </c>
      <c r="K14" s="77">
        <v>106.9</v>
      </c>
      <c r="L14" s="77">
        <v>136.19999999999999</v>
      </c>
      <c r="M14" s="57">
        <v>398.4</v>
      </c>
      <c r="N14" s="57">
        <v>488.7</v>
      </c>
      <c r="O14" s="78">
        <v>588.79999999999995</v>
      </c>
    </row>
    <row r="15" spans="1:18">
      <c r="A15" s="52"/>
      <c r="B15" s="57" t="s">
        <v>106</v>
      </c>
      <c r="C15" s="79" t="s">
        <v>66</v>
      </c>
      <c r="D15" s="79" t="s">
        <v>66</v>
      </c>
      <c r="E15" s="77">
        <v>8.3000000000000007</v>
      </c>
      <c r="F15" s="77">
        <v>10.3</v>
      </c>
      <c r="G15" s="77">
        <v>8.9</v>
      </c>
      <c r="H15" s="77">
        <v>10.3</v>
      </c>
      <c r="I15" s="77">
        <v>12.1</v>
      </c>
      <c r="J15" s="77">
        <v>11.8</v>
      </c>
      <c r="K15" s="77">
        <v>13</v>
      </c>
      <c r="L15" s="77">
        <v>15.8</v>
      </c>
      <c r="M15" s="57">
        <v>57.7</v>
      </c>
      <c r="N15" s="57">
        <v>73.599999999999994</v>
      </c>
      <c r="O15" s="78">
        <v>93.3</v>
      </c>
    </row>
    <row r="16" spans="1:18" s="56" customFormat="1" ht="13.5">
      <c r="A16" s="52">
        <v>7</v>
      </c>
      <c r="B16" s="53" t="s">
        <v>107</v>
      </c>
      <c r="C16" s="60">
        <v>69</v>
      </c>
      <c r="D16" s="75">
        <v>80.5</v>
      </c>
      <c r="E16" s="75">
        <v>85.2</v>
      </c>
      <c r="F16" s="75">
        <v>109.3</v>
      </c>
      <c r="G16" s="75">
        <v>252</v>
      </c>
      <c r="H16" s="75">
        <v>154.1</v>
      </c>
      <c r="I16" s="75">
        <v>188.9</v>
      </c>
      <c r="J16" s="75">
        <v>199.2</v>
      </c>
      <c r="K16" s="75">
        <v>212.9</v>
      </c>
      <c r="L16" s="75">
        <v>246.8</v>
      </c>
      <c r="M16" s="75">
        <v>267.89999999999998</v>
      </c>
      <c r="N16" s="75">
        <v>308.8</v>
      </c>
      <c r="O16" s="76">
        <v>360</v>
      </c>
    </row>
    <row r="17" spans="1:15" s="56" customFormat="1">
      <c r="A17" s="52">
        <v>8</v>
      </c>
      <c r="B17" s="53" t="s">
        <v>108</v>
      </c>
      <c r="C17" s="75">
        <v>109.5</v>
      </c>
      <c r="D17" s="75">
        <v>117.1</v>
      </c>
      <c r="E17" s="75">
        <v>141.19999999999999</v>
      </c>
      <c r="F17" s="75">
        <v>153.4</v>
      </c>
      <c r="G17" s="75">
        <v>161.30000000000001</v>
      </c>
      <c r="H17" s="75">
        <v>183.3</v>
      </c>
      <c r="I17" s="75">
        <v>207.7</v>
      </c>
      <c r="J17" s="75">
        <v>236.6</v>
      </c>
      <c r="K17" s="75">
        <v>259.39999999999998</v>
      </c>
      <c r="L17" s="75">
        <v>293.7</v>
      </c>
      <c r="M17" s="75">
        <v>398.7</v>
      </c>
      <c r="N17" s="75">
        <v>472.8</v>
      </c>
      <c r="O17" s="76">
        <v>566.9</v>
      </c>
    </row>
    <row r="18" spans="1:15" s="56" customFormat="1">
      <c r="A18" s="52">
        <v>9</v>
      </c>
      <c r="B18" s="53" t="s">
        <v>109</v>
      </c>
      <c r="C18" s="75">
        <v>90.3</v>
      </c>
      <c r="D18" s="75">
        <v>104.6</v>
      </c>
      <c r="E18" s="75">
        <v>114.5</v>
      </c>
      <c r="F18" s="75">
        <v>127.7</v>
      </c>
      <c r="G18" s="75">
        <v>134</v>
      </c>
      <c r="H18" s="75">
        <v>149.5</v>
      </c>
      <c r="I18" s="75">
        <v>188.9</v>
      </c>
      <c r="J18" s="75">
        <v>216.3</v>
      </c>
      <c r="K18" s="75">
        <v>259.10000000000002</v>
      </c>
      <c r="L18" s="75">
        <v>284.8</v>
      </c>
      <c r="M18" s="75">
        <v>380.3</v>
      </c>
      <c r="N18" s="75">
        <v>428.2</v>
      </c>
      <c r="O18" s="76">
        <v>487.3</v>
      </c>
    </row>
    <row r="19" spans="1:15" s="56" customFormat="1">
      <c r="A19" s="52"/>
      <c r="B19" s="61" t="s">
        <v>110</v>
      </c>
      <c r="C19" s="57">
        <v>64.8</v>
      </c>
      <c r="D19" s="77">
        <v>81.099999999999994</v>
      </c>
      <c r="E19" s="77">
        <v>88.4</v>
      </c>
      <c r="F19" s="77">
        <v>98.9</v>
      </c>
      <c r="G19" s="77">
        <v>109</v>
      </c>
      <c r="H19" s="77">
        <v>121.1</v>
      </c>
      <c r="I19" s="77">
        <v>157.4</v>
      </c>
      <c r="J19" s="77">
        <v>174.7</v>
      </c>
      <c r="K19" s="77">
        <v>211.6</v>
      </c>
      <c r="L19" s="77">
        <v>228.7</v>
      </c>
      <c r="M19" s="75"/>
      <c r="N19" s="75"/>
      <c r="O19" s="76"/>
    </row>
    <row r="20" spans="1:15">
      <c r="A20" s="52"/>
      <c r="B20" s="57" t="s">
        <v>111</v>
      </c>
      <c r="C20" s="79" t="s">
        <v>66</v>
      </c>
      <c r="D20" s="79" t="s">
        <v>66</v>
      </c>
      <c r="E20" s="77">
        <v>1.7</v>
      </c>
      <c r="F20" s="77">
        <v>1.9</v>
      </c>
      <c r="G20" s="77">
        <v>2.1</v>
      </c>
      <c r="H20" s="77">
        <v>2.5</v>
      </c>
      <c r="I20" s="77">
        <v>3.1</v>
      </c>
      <c r="J20" s="77">
        <v>3.5</v>
      </c>
      <c r="K20" s="77">
        <v>3.9</v>
      </c>
      <c r="L20" s="77">
        <v>4.2</v>
      </c>
      <c r="M20" s="57"/>
      <c r="N20" s="57"/>
      <c r="O20" s="78"/>
    </row>
    <row r="21" spans="1:15" s="64" customFormat="1">
      <c r="A21" s="63"/>
      <c r="B21" s="61" t="s">
        <v>112</v>
      </c>
      <c r="C21" s="77">
        <v>25.5</v>
      </c>
      <c r="D21" s="77">
        <v>23.5</v>
      </c>
      <c r="E21" s="77">
        <v>24.4</v>
      </c>
      <c r="F21" s="77">
        <v>26.9</v>
      </c>
      <c r="G21" s="77">
        <v>22.9</v>
      </c>
      <c r="H21" s="77">
        <v>25.9</v>
      </c>
      <c r="I21" s="77">
        <v>28.4</v>
      </c>
      <c r="J21" s="77">
        <v>38.1</v>
      </c>
      <c r="K21" s="77">
        <v>43.6</v>
      </c>
      <c r="L21" s="77">
        <v>51.9</v>
      </c>
      <c r="M21" s="77"/>
      <c r="N21" s="77"/>
      <c r="O21" s="80"/>
    </row>
    <row r="22" spans="1:15" s="64" customFormat="1">
      <c r="A22" s="65"/>
      <c r="B22" s="81"/>
      <c r="C22" s="82"/>
      <c r="D22" s="82"/>
      <c r="E22" s="82"/>
      <c r="F22" s="82"/>
      <c r="G22" s="82"/>
      <c r="H22" s="82"/>
      <c r="I22" s="82"/>
      <c r="J22" s="82"/>
      <c r="K22" s="82"/>
      <c r="L22" s="82"/>
      <c r="M22" s="83"/>
      <c r="N22" s="83"/>
      <c r="O22" s="84"/>
    </row>
    <row r="23" spans="1:15" s="64" customFormat="1">
      <c r="A23" s="63">
        <v>11</v>
      </c>
      <c r="B23" s="77"/>
      <c r="C23" s="85"/>
      <c r="D23" s="85"/>
      <c r="E23" s="85"/>
      <c r="F23" s="85"/>
      <c r="G23" s="85"/>
      <c r="H23" s="85"/>
      <c r="I23" s="85"/>
      <c r="J23" s="85"/>
      <c r="K23" s="85"/>
      <c r="L23" s="85"/>
      <c r="M23" s="77"/>
      <c r="N23" s="77"/>
      <c r="O23" s="80"/>
    </row>
    <row r="24" spans="1:15" s="64" customFormat="1">
      <c r="A24" s="63"/>
      <c r="B24" s="86" t="s">
        <v>97</v>
      </c>
      <c r="C24" s="75">
        <v>1596.6</v>
      </c>
      <c r="D24" s="75">
        <v>1658.9</v>
      </c>
      <c r="E24" s="75">
        <v>1625.5</v>
      </c>
      <c r="F24" s="75">
        <v>1842.1</v>
      </c>
      <c r="G24" s="75">
        <v>2469.1999999999998</v>
      </c>
      <c r="H24" s="75">
        <v>2188.6</v>
      </c>
      <c r="I24" s="75">
        <v>2368.9</v>
      </c>
      <c r="J24" s="75">
        <v>2903.7</v>
      </c>
      <c r="K24" s="75">
        <v>3164.4</v>
      </c>
      <c r="L24" s="75">
        <v>3700.4</v>
      </c>
      <c r="M24" s="77">
        <v>4444.1000000000004</v>
      </c>
      <c r="N24" s="77">
        <v>5321.5</v>
      </c>
      <c r="O24" s="80">
        <v>6114</v>
      </c>
    </row>
    <row r="25" spans="1:15" s="64" customFormat="1">
      <c r="A25" s="63">
        <v>12</v>
      </c>
      <c r="B25" s="53" t="s">
        <v>113</v>
      </c>
      <c r="C25" s="57">
        <v>63.5</v>
      </c>
      <c r="D25" s="77">
        <v>80.5</v>
      </c>
      <c r="E25" s="77">
        <v>102.5</v>
      </c>
      <c r="F25" s="77">
        <v>130.6</v>
      </c>
      <c r="G25" s="77">
        <v>143.6</v>
      </c>
      <c r="H25" s="77">
        <v>146.5</v>
      </c>
      <c r="I25" s="77">
        <v>184.1</v>
      </c>
      <c r="J25" s="77">
        <v>195.1</v>
      </c>
      <c r="K25" s="77">
        <v>217.7</v>
      </c>
      <c r="L25" s="77">
        <v>228.6</v>
      </c>
      <c r="M25" s="79" t="s">
        <v>66</v>
      </c>
      <c r="N25" s="79" t="s">
        <v>66</v>
      </c>
      <c r="O25" s="87" t="s">
        <v>66</v>
      </c>
    </row>
    <row r="26" spans="1:15" s="64" customFormat="1">
      <c r="A26" s="63"/>
      <c r="B26" s="53" t="s">
        <v>114</v>
      </c>
      <c r="C26" s="77">
        <v>11.5</v>
      </c>
      <c r="D26" s="77">
        <v>11.6</v>
      </c>
      <c r="E26" s="77">
        <v>11.7</v>
      </c>
      <c r="F26" s="77">
        <v>13.6</v>
      </c>
      <c r="G26" s="77">
        <v>15.7</v>
      </c>
      <c r="H26" s="77">
        <v>16.3</v>
      </c>
      <c r="I26" s="77">
        <v>16.899999999999999</v>
      </c>
      <c r="J26" s="77"/>
      <c r="K26" s="77"/>
      <c r="L26" s="77"/>
      <c r="M26" s="77">
        <v>2276.1</v>
      </c>
      <c r="N26" s="77">
        <v>2713.6</v>
      </c>
      <c r="O26" s="80">
        <v>3062.3</v>
      </c>
    </row>
    <row r="27" spans="1:15" s="64" customFormat="1">
      <c r="A27" s="63"/>
      <c r="B27" s="53" t="s">
        <v>115</v>
      </c>
      <c r="C27" s="77">
        <v>52</v>
      </c>
      <c r="D27" s="77">
        <v>68.900000000000006</v>
      </c>
      <c r="E27" s="77">
        <v>90.8</v>
      </c>
      <c r="F27" s="77">
        <v>117</v>
      </c>
      <c r="G27" s="77">
        <v>127.9</v>
      </c>
      <c r="H27" s="77">
        <v>130.19999999999999</v>
      </c>
      <c r="I27" s="77">
        <v>167.2</v>
      </c>
      <c r="J27" s="77">
        <v>176.3</v>
      </c>
      <c r="K27" s="77">
        <v>197.7</v>
      </c>
      <c r="L27" s="77">
        <v>208.5</v>
      </c>
      <c r="M27" s="77">
        <v>2168</v>
      </c>
      <c r="N27" s="77">
        <v>2607.9</v>
      </c>
      <c r="O27" s="80">
        <v>3051.7</v>
      </c>
    </row>
    <row r="28" spans="1:15" s="64" customFormat="1" ht="13.5" thickBot="1">
      <c r="A28" s="68">
        <v>13</v>
      </c>
      <c r="B28" s="88" t="s">
        <v>116</v>
      </c>
      <c r="C28" s="89">
        <v>1660.1</v>
      </c>
      <c r="D28" s="89">
        <v>1739.4</v>
      </c>
      <c r="E28" s="89">
        <v>1728</v>
      </c>
      <c r="F28" s="89">
        <v>1972.7</v>
      </c>
      <c r="G28" s="89">
        <v>2612.8000000000002</v>
      </c>
      <c r="H28" s="89">
        <v>2335.1</v>
      </c>
      <c r="I28" s="89">
        <v>2553</v>
      </c>
      <c r="J28" s="89">
        <v>3098.8</v>
      </c>
      <c r="K28" s="89">
        <v>3382.1</v>
      </c>
      <c r="L28" s="89">
        <v>3929</v>
      </c>
      <c r="M28" s="90">
        <v>46587</v>
      </c>
      <c r="N28" s="90">
        <v>5573.4</v>
      </c>
      <c r="O28" s="91">
        <v>6386.4</v>
      </c>
    </row>
    <row r="29" spans="1:15" ht="13.5" thickTop="1">
      <c r="O29" s="73" t="s">
        <v>98</v>
      </c>
    </row>
  </sheetData>
  <mergeCells count="5">
    <mergeCell ref="A1:O1"/>
    <mergeCell ref="A2:O2"/>
    <mergeCell ref="A4:A5"/>
    <mergeCell ref="B4:B5"/>
    <mergeCell ref="C4:O4"/>
  </mergeCells>
  <printOptions horizontalCentered="1" verticalCentered="1"/>
  <pageMargins left="1" right="0.75" top="1" bottom="1" header="0.5" footer="0.5"/>
  <pageSetup scale="75" orientation="landscape" r:id="rId1"/>
  <headerFooter alignWithMargins="0">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26"/>
  <sheetViews>
    <sheetView showGridLines="0" workbookViewId="0">
      <selection activeCell="R11" sqref="R11"/>
    </sheetView>
  </sheetViews>
  <sheetFormatPr defaultRowHeight="12.75"/>
  <cols>
    <col min="1" max="1" width="6.6640625" style="72" customWidth="1"/>
    <col min="2" max="2" width="36.5" style="49" customWidth="1"/>
    <col min="3" max="15" width="9" style="49" customWidth="1"/>
    <col min="16" max="256" width="9.33203125" style="47"/>
    <col min="257" max="257" width="6.6640625" style="47" customWidth="1"/>
    <col min="258" max="258" width="36.5" style="47" customWidth="1"/>
    <col min="259" max="271" width="9" style="47" customWidth="1"/>
    <col min="272" max="512" width="9.33203125" style="47"/>
    <col min="513" max="513" width="6.6640625" style="47" customWidth="1"/>
    <col min="514" max="514" width="36.5" style="47" customWidth="1"/>
    <col min="515" max="527" width="9" style="47" customWidth="1"/>
    <col min="528" max="768" width="9.33203125" style="47"/>
    <col min="769" max="769" width="6.6640625" style="47" customWidth="1"/>
    <col min="770" max="770" width="36.5" style="47" customWidth="1"/>
    <col min="771" max="783" width="9" style="47" customWidth="1"/>
    <col min="784" max="1024" width="9.33203125" style="47"/>
    <col min="1025" max="1025" width="6.6640625" style="47" customWidth="1"/>
    <col min="1026" max="1026" width="36.5" style="47" customWidth="1"/>
    <col min="1027" max="1039" width="9" style="47" customWidth="1"/>
    <col min="1040" max="1280" width="9.33203125" style="47"/>
    <col min="1281" max="1281" width="6.6640625" style="47" customWidth="1"/>
    <col min="1282" max="1282" width="36.5" style="47" customWidth="1"/>
    <col min="1283" max="1295" width="9" style="47" customWidth="1"/>
    <col min="1296" max="1536" width="9.33203125" style="47"/>
    <col min="1537" max="1537" width="6.6640625" style="47" customWidth="1"/>
    <col min="1538" max="1538" width="36.5" style="47" customWidth="1"/>
    <col min="1539" max="1551" width="9" style="47" customWidth="1"/>
    <col min="1552" max="1792" width="9.33203125" style="47"/>
    <col min="1793" max="1793" width="6.6640625" style="47" customWidth="1"/>
    <col min="1794" max="1794" width="36.5" style="47" customWidth="1"/>
    <col min="1795" max="1807" width="9" style="47" customWidth="1"/>
    <col min="1808" max="2048" width="9.33203125" style="47"/>
    <col min="2049" max="2049" width="6.6640625" style="47" customWidth="1"/>
    <col min="2050" max="2050" width="36.5" style="47" customWidth="1"/>
    <col min="2051" max="2063" width="9" style="47" customWidth="1"/>
    <col min="2064" max="2304" width="9.33203125" style="47"/>
    <col min="2305" max="2305" width="6.6640625" style="47" customWidth="1"/>
    <col min="2306" max="2306" width="36.5" style="47" customWidth="1"/>
    <col min="2307" max="2319" width="9" style="47" customWidth="1"/>
    <col min="2320" max="2560" width="9.33203125" style="47"/>
    <col min="2561" max="2561" width="6.6640625" style="47" customWidth="1"/>
    <col min="2562" max="2562" width="36.5" style="47" customWidth="1"/>
    <col min="2563" max="2575" width="9" style="47" customWidth="1"/>
    <col min="2576" max="2816" width="9.33203125" style="47"/>
    <col min="2817" max="2817" width="6.6640625" style="47" customWidth="1"/>
    <col min="2818" max="2818" width="36.5" style="47" customWidth="1"/>
    <col min="2819" max="2831" width="9" style="47" customWidth="1"/>
    <col min="2832" max="3072" width="9.33203125" style="47"/>
    <col min="3073" max="3073" width="6.6640625" style="47" customWidth="1"/>
    <col min="3074" max="3074" width="36.5" style="47" customWidth="1"/>
    <col min="3075" max="3087" width="9" style="47" customWidth="1"/>
    <col min="3088" max="3328" width="9.33203125" style="47"/>
    <col min="3329" max="3329" width="6.6640625" style="47" customWidth="1"/>
    <col min="3330" max="3330" width="36.5" style="47" customWidth="1"/>
    <col min="3331" max="3343" width="9" style="47" customWidth="1"/>
    <col min="3344" max="3584" width="9.33203125" style="47"/>
    <col min="3585" max="3585" width="6.6640625" style="47" customWidth="1"/>
    <col min="3586" max="3586" width="36.5" style="47" customWidth="1"/>
    <col min="3587" max="3599" width="9" style="47" customWidth="1"/>
    <col min="3600" max="3840" width="9.33203125" style="47"/>
    <col min="3841" max="3841" width="6.6640625" style="47" customWidth="1"/>
    <col min="3842" max="3842" width="36.5" style="47" customWidth="1"/>
    <col min="3843" max="3855" width="9" style="47" customWidth="1"/>
    <col min="3856" max="4096" width="9.33203125" style="47"/>
    <col min="4097" max="4097" width="6.6640625" style="47" customWidth="1"/>
    <col min="4098" max="4098" width="36.5" style="47" customWidth="1"/>
    <col min="4099" max="4111" width="9" style="47" customWidth="1"/>
    <col min="4112" max="4352" width="9.33203125" style="47"/>
    <col min="4353" max="4353" width="6.6640625" style="47" customWidth="1"/>
    <col min="4354" max="4354" width="36.5" style="47" customWidth="1"/>
    <col min="4355" max="4367" width="9" style="47" customWidth="1"/>
    <col min="4368" max="4608" width="9.33203125" style="47"/>
    <col min="4609" max="4609" width="6.6640625" style="47" customWidth="1"/>
    <col min="4610" max="4610" width="36.5" style="47" customWidth="1"/>
    <col min="4611" max="4623" width="9" style="47" customWidth="1"/>
    <col min="4624" max="4864" width="9.33203125" style="47"/>
    <col min="4865" max="4865" width="6.6640625" style="47" customWidth="1"/>
    <col min="4866" max="4866" width="36.5" style="47" customWidth="1"/>
    <col min="4867" max="4879" width="9" style="47" customWidth="1"/>
    <col min="4880" max="5120" width="9.33203125" style="47"/>
    <col min="5121" max="5121" width="6.6640625" style="47" customWidth="1"/>
    <col min="5122" max="5122" width="36.5" style="47" customWidth="1"/>
    <col min="5123" max="5135" width="9" style="47" customWidth="1"/>
    <col min="5136" max="5376" width="9.33203125" style="47"/>
    <col min="5377" max="5377" width="6.6640625" style="47" customWidth="1"/>
    <col min="5378" max="5378" width="36.5" style="47" customWidth="1"/>
    <col min="5379" max="5391" width="9" style="47" customWidth="1"/>
    <col min="5392" max="5632" width="9.33203125" style="47"/>
    <col min="5633" max="5633" width="6.6640625" style="47" customWidth="1"/>
    <col min="5634" max="5634" width="36.5" style="47" customWidth="1"/>
    <col min="5635" max="5647" width="9" style="47" customWidth="1"/>
    <col min="5648" max="5888" width="9.33203125" style="47"/>
    <col min="5889" max="5889" width="6.6640625" style="47" customWidth="1"/>
    <col min="5890" max="5890" width="36.5" style="47" customWidth="1"/>
    <col min="5891" max="5903" width="9" style="47" customWidth="1"/>
    <col min="5904" max="6144" width="9.33203125" style="47"/>
    <col min="6145" max="6145" width="6.6640625" style="47" customWidth="1"/>
    <col min="6146" max="6146" width="36.5" style="47" customWidth="1"/>
    <col min="6147" max="6159" width="9" style="47" customWidth="1"/>
    <col min="6160" max="6400" width="9.33203125" style="47"/>
    <col min="6401" max="6401" width="6.6640625" style="47" customWidth="1"/>
    <col min="6402" max="6402" width="36.5" style="47" customWidth="1"/>
    <col min="6403" max="6415" width="9" style="47" customWidth="1"/>
    <col min="6416" max="6656" width="9.33203125" style="47"/>
    <col min="6657" max="6657" width="6.6640625" style="47" customWidth="1"/>
    <col min="6658" max="6658" width="36.5" style="47" customWidth="1"/>
    <col min="6659" max="6671" width="9" style="47" customWidth="1"/>
    <col min="6672" max="6912" width="9.33203125" style="47"/>
    <col min="6913" max="6913" width="6.6640625" style="47" customWidth="1"/>
    <col min="6914" max="6914" width="36.5" style="47" customWidth="1"/>
    <col min="6915" max="6927" width="9" style="47" customWidth="1"/>
    <col min="6928" max="7168" width="9.33203125" style="47"/>
    <col min="7169" max="7169" width="6.6640625" style="47" customWidth="1"/>
    <col min="7170" max="7170" width="36.5" style="47" customWidth="1"/>
    <col min="7171" max="7183" width="9" style="47" customWidth="1"/>
    <col min="7184" max="7424" width="9.33203125" style="47"/>
    <col min="7425" max="7425" width="6.6640625" style="47" customWidth="1"/>
    <col min="7426" max="7426" width="36.5" style="47" customWidth="1"/>
    <col min="7427" max="7439" width="9" style="47" customWidth="1"/>
    <col min="7440" max="7680" width="9.33203125" style="47"/>
    <col min="7681" max="7681" width="6.6640625" style="47" customWidth="1"/>
    <col min="7682" max="7682" width="36.5" style="47" customWidth="1"/>
    <col min="7683" max="7695" width="9" style="47" customWidth="1"/>
    <col min="7696" max="7936" width="9.33203125" style="47"/>
    <col min="7937" max="7937" width="6.6640625" style="47" customWidth="1"/>
    <col min="7938" max="7938" width="36.5" style="47" customWidth="1"/>
    <col min="7939" max="7951" width="9" style="47" customWidth="1"/>
    <col min="7952" max="8192" width="9.33203125" style="47"/>
    <col min="8193" max="8193" width="6.6640625" style="47" customWidth="1"/>
    <col min="8194" max="8194" width="36.5" style="47" customWidth="1"/>
    <col min="8195" max="8207" width="9" style="47" customWidth="1"/>
    <col min="8208" max="8448" width="9.33203125" style="47"/>
    <col min="8449" max="8449" width="6.6640625" style="47" customWidth="1"/>
    <col min="8450" max="8450" width="36.5" style="47" customWidth="1"/>
    <col min="8451" max="8463" width="9" style="47" customWidth="1"/>
    <col min="8464" max="8704" width="9.33203125" style="47"/>
    <col min="8705" max="8705" width="6.6640625" style="47" customWidth="1"/>
    <col min="8706" max="8706" width="36.5" style="47" customWidth="1"/>
    <col min="8707" max="8719" width="9" style="47" customWidth="1"/>
    <col min="8720" max="8960" width="9.33203125" style="47"/>
    <col min="8961" max="8961" width="6.6640625" style="47" customWidth="1"/>
    <col min="8962" max="8962" width="36.5" style="47" customWidth="1"/>
    <col min="8963" max="8975" width="9" style="47" customWidth="1"/>
    <col min="8976" max="9216" width="9.33203125" style="47"/>
    <col min="9217" max="9217" width="6.6640625" style="47" customWidth="1"/>
    <col min="9218" max="9218" width="36.5" style="47" customWidth="1"/>
    <col min="9219" max="9231" width="9" style="47" customWidth="1"/>
    <col min="9232" max="9472" width="9.33203125" style="47"/>
    <col min="9473" max="9473" width="6.6640625" style="47" customWidth="1"/>
    <col min="9474" max="9474" width="36.5" style="47" customWidth="1"/>
    <col min="9475" max="9487" width="9" style="47" customWidth="1"/>
    <col min="9488" max="9728" width="9.33203125" style="47"/>
    <col min="9729" max="9729" width="6.6640625" style="47" customWidth="1"/>
    <col min="9730" max="9730" width="36.5" style="47" customWidth="1"/>
    <col min="9731" max="9743" width="9" style="47" customWidth="1"/>
    <col min="9744" max="9984" width="9.33203125" style="47"/>
    <col min="9985" max="9985" width="6.6640625" style="47" customWidth="1"/>
    <col min="9986" max="9986" width="36.5" style="47" customWidth="1"/>
    <col min="9987" max="9999" width="9" style="47" customWidth="1"/>
    <col min="10000" max="10240" width="9.33203125" style="47"/>
    <col min="10241" max="10241" width="6.6640625" style="47" customWidth="1"/>
    <col min="10242" max="10242" width="36.5" style="47" customWidth="1"/>
    <col min="10243" max="10255" width="9" style="47" customWidth="1"/>
    <col min="10256" max="10496" width="9.33203125" style="47"/>
    <col min="10497" max="10497" width="6.6640625" style="47" customWidth="1"/>
    <col min="10498" max="10498" width="36.5" style="47" customWidth="1"/>
    <col min="10499" max="10511" width="9" style="47" customWidth="1"/>
    <col min="10512" max="10752" width="9.33203125" style="47"/>
    <col min="10753" max="10753" width="6.6640625" style="47" customWidth="1"/>
    <col min="10754" max="10754" width="36.5" style="47" customWidth="1"/>
    <col min="10755" max="10767" width="9" style="47" customWidth="1"/>
    <col min="10768" max="11008" width="9.33203125" style="47"/>
    <col min="11009" max="11009" width="6.6640625" style="47" customWidth="1"/>
    <col min="11010" max="11010" width="36.5" style="47" customWidth="1"/>
    <col min="11011" max="11023" width="9" style="47" customWidth="1"/>
    <col min="11024" max="11264" width="9.33203125" style="47"/>
    <col min="11265" max="11265" width="6.6640625" style="47" customWidth="1"/>
    <col min="11266" max="11266" width="36.5" style="47" customWidth="1"/>
    <col min="11267" max="11279" width="9" style="47" customWidth="1"/>
    <col min="11280" max="11520" width="9.33203125" style="47"/>
    <col min="11521" max="11521" width="6.6640625" style="47" customWidth="1"/>
    <col min="11522" max="11522" width="36.5" style="47" customWidth="1"/>
    <col min="11523" max="11535" width="9" style="47" customWidth="1"/>
    <col min="11536" max="11776" width="9.33203125" style="47"/>
    <col min="11777" max="11777" width="6.6640625" style="47" customWidth="1"/>
    <col min="11778" max="11778" width="36.5" style="47" customWidth="1"/>
    <col min="11779" max="11791" width="9" style="47" customWidth="1"/>
    <col min="11792" max="12032" width="9.33203125" style="47"/>
    <col min="12033" max="12033" width="6.6640625" style="47" customWidth="1"/>
    <col min="12034" max="12034" width="36.5" style="47" customWidth="1"/>
    <col min="12035" max="12047" width="9" style="47" customWidth="1"/>
    <col min="12048" max="12288" width="9.33203125" style="47"/>
    <col min="12289" max="12289" width="6.6640625" style="47" customWidth="1"/>
    <col min="12290" max="12290" width="36.5" style="47" customWidth="1"/>
    <col min="12291" max="12303" width="9" style="47" customWidth="1"/>
    <col min="12304" max="12544" width="9.33203125" style="47"/>
    <col min="12545" max="12545" width="6.6640625" style="47" customWidth="1"/>
    <col min="12546" max="12546" width="36.5" style="47" customWidth="1"/>
    <col min="12547" max="12559" width="9" style="47" customWidth="1"/>
    <col min="12560" max="12800" width="9.33203125" style="47"/>
    <col min="12801" max="12801" width="6.6640625" style="47" customWidth="1"/>
    <col min="12802" max="12802" width="36.5" style="47" customWidth="1"/>
    <col min="12803" max="12815" width="9" style="47" customWidth="1"/>
    <col min="12816" max="13056" width="9.33203125" style="47"/>
    <col min="13057" max="13057" width="6.6640625" style="47" customWidth="1"/>
    <col min="13058" max="13058" width="36.5" style="47" customWidth="1"/>
    <col min="13059" max="13071" width="9" style="47" customWidth="1"/>
    <col min="13072" max="13312" width="9.33203125" style="47"/>
    <col min="13313" max="13313" width="6.6640625" style="47" customWidth="1"/>
    <col min="13314" max="13314" width="36.5" style="47" customWidth="1"/>
    <col min="13315" max="13327" width="9" style="47" customWidth="1"/>
    <col min="13328" max="13568" width="9.33203125" style="47"/>
    <col min="13569" max="13569" width="6.6640625" style="47" customWidth="1"/>
    <col min="13570" max="13570" width="36.5" style="47" customWidth="1"/>
    <col min="13571" max="13583" width="9" style="47" customWidth="1"/>
    <col min="13584" max="13824" width="9.33203125" style="47"/>
    <col min="13825" max="13825" width="6.6640625" style="47" customWidth="1"/>
    <col min="13826" max="13826" width="36.5" style="47" customWidth="1"/>
    <col min="13827" max="13839" width="9" style="47" customWidth="1"/>
    <col min="13840" max="14080" width="9.33203125" style="47"/>
    <col min="14081" max="14081" width="6.6640625" style="47" customWidth="1"/>
    <col min="14082" max="14082" width="36.5" style="47" customWidth="1"/>
    <col min="14083" max="14095" width="9" style="47" customWidth="1"/>
    <col min="14096" max="14336" width="9.33203125" style="47"/>
    <col min="14337" max="14337" width="6.6640625" style="47" customWidth="1"/>
    <col min="14338" max="14338" width="36.5" style="47" customWidth="1"/>
    <col min="14339" max="14351" width="9" style="47" customWidth="1"/>
    <col min="14352" max="14592" width="9.33203125" style="47"/>
    <col min="14593" max="14593" width="6.6640625" style="47" customWidth="1"/>
    <col min="14594" max="14594" width="36.5" style="47" customWidth="1"/>
    <col min="14595" max="14607" width="9" style="47" customWidth="1"/>
    <col min="14608" max="14848" width="9.33203125" style="47"/>
    <col min="14849" max="14849" width="6.6640625" style="47" customWidth="1"/>
    <col min="14850" max="14850" width="36.5" style="47" customWidth="1"/>
    <col min="14851" max="14863" width="9" style="47" customWidth="1"/>
    <col min="14864" max="15104" width="9.33203125" style="47"/>
    <col min="15105" max="15105" width="6.6640625" style="47" customWidth="1"/>
    <col min="15106" max="15106" width="36.5" style="47" customWidth="1"/>
    <col min="15107" max="15119" width="9" style="47" customWidth="1"/>
    <col min="15120" max="15360" width="9.33203125" style="47"/>
    <col min="15361" max="15361" width="6.6640625" style="47" customWidth="1"/>
    <col min="15362" max="15362" width="36.5" style="47" customWidth="1"/>
    <col min="15363" max="15375" width="9" style="47" customWidth="1"/>
    <col min="15376" max="15616" width="9.33203125" style="47"/>
    <col min="15617" max="15617" width="6.6640625" style="47" customWidth="1"/>
    <col min="15618" max="15618" width="36.5" style="47" customWidth="1"/>
    <col min="15619" max="15631" width="9" style="47" customWidth="1"/>
    <col min="15632" max="15872" width="9.33203125" style="47"/>
    <col min="15873" max="15873" width="6.6640625" style="47" customWidth="1"/>
    <col min="15874" max="15874" width="36.5" style="47" customWidth="1"/>
    <col min="15875" max="15887" width="9" style="47" customWidth="1"/>
    <col min="15888" max="16128" width="9.33203125" style="47"/>
    <col min="16129" max="16129" width="6.6640625" style="47" customWidth="1"/>
    <col min="16130" max="16130" width="36.5" style="47" customWidth="1"/>
    <col min="16131" max="16143" width="9" style="47" customWidth="1"/>
    <col min="16144" max="16384" width="9.33203125" style="47"/>
  </cols>
  <sheetData>
    <row r="1" spans="1:15" s="45" customFormat="1" ht="18.75">
      <c r="A1" s="736" t="s">
        <v>308</v>
      </c>
      <c r="B1" s="736"/>
      <c r="C1" s="736"/>
      <c r="D1" s="736"/>
      <c r="E1" s="736"/>
      <c r="F1" s="736"/>
      <c r="G1" s="736"/>
      <c r="H1" s="736"/>
      <c r="I1" s="736"/>
      <c r="J1" s="736"/>
      <c r="K1" s="736"/>
      <c r="L1" s="736"/>
      <c r="M1" s="736"/>
      <c r="N1" s="736"/>
      <c r="O1" s="736"/>
    </row>
    <row r="2" spans="1:15">
      <c r="A2" s="737" t="s">
        <v>72</v>
      </c>
      <c r="B2" s="737"/>
      <c r="C2" s="737"/>
      <c r="D2" s="737"/>
      <c r="E2" s="737"/>
      <c r="F2" s="737"/>
      <c r="G2" s="737"/>
      <c r="H2" s="737"/>
      <c r="I2" s="737"/>
      <c r="J2" s="737"/>
      <c r="K2" s="737"/>
      <c r="L2" s="737"/>
      <c r="M2" s="737"/>
      <c r="N2" s="737"/>
      <c r="O2" s="737"/>
    </row>
    <row r="3" spans="1:15" ht="13.5" thickBot="1">
      <c r="A3" s="48"/>
      <c r="D3" s="48"/>
      <c r="E3" s="48"/>
      <c r="F3" s="48"/>
      <c r="K3" s="48"/>
      <c r="L3" s="48"/>
      <c r="M3" s="48"/>
      <c r="N3" s="48"/>
      <c r="O3" s="74" t="s">
        <v>99</v>
      </c>
    </row>
    <row r="4" spans="1:15" ht="15" customHeight="1" thickTop="1">
      <c r="A4" s="738" t="s">
        <v>73</v>
      </c>
      <c r="B4" s="740" t="s">
        <v>74</v>
      </c>
      <c r="C4" s="740" t="s">
        <v>75</v>
      </c>
      <c r="D4" s="740"/>
      <c r="E4" s="740"/>
      <c r="F4" s="740"/>
      <c r="G4" s="740"/>
      <c r="H4" s="740"/>
      <c r="I4" s="740"/>
      <c r="J4" s="740"/>
      <c r="K4" s="740"/>
      <c r="L4" s="740"/>
      <c r="M4" s="740"/>
      <c r="N4" s="740"/>
      <c r="O4" s="744"/>
    </row>
    <row r="5" spans="1:15" ht="15" customHeight="1">
      <c r="A5" s="739"/>
      <c r="B5" s="741"/>
      <c r="C5" s="92" t="s">
        <v>25</v>
      </c>
      <c r="D5" s="92" t="s">
        <v>26</v>
      </c>
      <c r="E5" s="92" t="s">
        <v>27</v>
      </c>
      <c r="F5" s="92" t="s">
        <v>28</v>
      </c>
      <c r="G5" s="92" t="s">
        <v>29</v>
      </c>
      <c r="H5" s="92" t="s">
        <v>30</v>
      </c>
      <c r="I5" s="92" t="s">
        <v>31</v>
      </c>
      <c r="J5" s="92" t="s">
        <v>32</v>
      </c>
      <c r="K5" s="92" t="s">
        <v>33</v>
      </c>
      <c r="L5" s="92" t="s">
        <v>34</v>
      </c>
      <c r="M5" s="92" t="s">
        <v>35</v>
      </c>
      <c r="N5" s="92" t="s">
        <v>36</v>
      </c>
      <c r="O5" s="93" t="s">
        <v>37</v>
      </c>
    </row>
    <row r="6" spans="1:15" s="56" customFormat="1" ht="15" customHeight="1">
      <c r="A6" s="52">
        <v>1</v>
      </c>
      <c r="B6" s="53" t="s">
        <v>100</v>
      </c>
      <c r="C6" s="62">
        <v>3675.5</v>
      </c>
      <c r="D6" s="62">
        <v>4257.2</v>
      </c>
      <c r="E6" s="62">
        <v>5047</v>
      </c>
      <c r="F6" s="62">
        <v>5536.8</v>
      </c>
      <c r="G6" s="62">
        <v>6515.6</v>
      </c>
      <c r="H6" s="62">
        <v>7009</v>
      </c>
      <c r="I6" s="62">
        <v>8058.9</v>
      </c>
      <c r="J6" s="62">
        <v>8556.9</v>
      </c>
      <c r="K6" s="62">
        <v>9689.6</v>
      </c>
      <c r="L6" s="62">
        <v>10878.5</v>
      </c>
      <c r="M6" s="62">
        <v>11249.5</v>
      </c>
      <c r="N6" s="62">
        <v>13237.3</v>
      </c>
      <c r="O6" s="94">
        <v>14513.1</v>
      </c>
    </row>
    <row r="7" spans="1:15" s="56" customFormat="1" ht="15" customHeight="1">
      <c r="A7" s="52">
        <v>2</v>
      </c>
      <c r="B7" s="53" t="s">
        <v>86</v>
      </c>
      <c r="C7" s="62">
        <v>31.7</v>
      </c>
      <c r="D7" s="62">
        <v>42.1</v>
      </c>
      <c r="E7" s="62">
        <v>44.9</v>
      </c>
      <c r="F7" s="62">
        <v>57.5</v>
      </c>
      <c r="G7" s="62">
        <v>79.5</v>
      </c>
      <c r="H7" s="62">
        <v>92.1</v>
      </c>
      <c r="I7" s="62">
        <v>99</v>
      </c>
      <c r="J7" s="62">
        <v>111.7</v>
      </c>
      <c r="K7" s="62">
        <v>134.19999999999999</v>
      </c>
      <c r="L7" s="62">
        <v>149.5</v>
      </c>
      <c r="M7" s="62">
        <v>155.30000000000001</v>
      </c>
      <c r="N7" s="62">
        <v>168.5</v>
      </c>
      <c r="O7" s="94">
        <v>181.5</v>
      </c>
    </row>
    <row r="8" spans="1:15" s="56" customFormat="1" ht="15" customHeight="1">
      <c r="A8" s="52">
        <v>3</v>
      </c>
      <c r="B8" s="53" t="s">
        <v>87</v>
      </c>
      <c r="C8" s="62">
        <v>461.5</v>
      </c>
      <c r="D8" s="62">
        <v>485.7</v>
      </c>
      <c r="E8" s="62">
        <v>595.6</v>
      </c>
      <c r="F8" s="62">
        <v>789.4</v>
      </c>
      <c r="G8" s="62">
        <v>1282.2</v>
      </c>
      <c r="H8" s="62">
        <v>1461.8</v>
      </c>
      <c r="I8" s="62">
        <v>1786.1</v>
      </c>
      <c r="J8" s="62">
        <v>1955.5</v>
      </c>
      <c r="K8" s="62">
        <v>2246.6</v>
      </c>
      <c r="L8" s="62">
        <v>2481.6</v>
      </c>
      <c r="M8" s="62">
        <v>2698.7</v>
      </c>
      <c r="N8" s="62">
        <v>3033.7</v>
      </c>
      <c r="O8" s="94">
        <v>3355</v>
      </c>
    </row>
    <row r="9" spans="1:15" s="56" customFormat="1" ht="15" customHeight="1">
      <c r="A9" s="52">
        <v>4</v>
      </c>
      <c r="B9" s="53" t="s">
        <v>103</v>
      </c>
      <c r="C9" s="62">
        <v>44.1</v>
      </c>
      <c r="D9" s="62">
        <v>46.6</v>
      </c>
      <c r="E9" s="62">
        <v>52.3</v>
      </c>
      <c r="F9" s="62">
        <v>81.5</v>
      </c>
      <c r="G9" s="62">
        <v>124.1</v>
      </c>
      <c r="H9" s="62">
        <v>154.30000000000001</v>
      </c>
      <c r="I9" s="62">
        <v>216.3</v>
      </c>
      <c r="J9" s="62">
        <v>286.2</v>
      </c>
      <c r="K9" s="62">
        <v>359.8</v>
      </c>
      <c r="L9" s="62">
        <v>445.7</v>
      </c>
      <c r="M9" s="62">
        <v>438.3</v>
      </c>
      <c r="N9" s="62">
        <v>463.2</v>
      </c>
      <c r="O9" s="94">
        <v>594.20000000000005</v>
      </c>
    </row>
    <row r="10" spans="1:15" s="56" customFormat="1" ht="15" customHeight="1">
      <c r="A10" s="52">
        <v>5</v>
      </c>
      <c r="B10" s="53" t="s">
        <v>90</v>
      </c>
      <c r="C10" s="62">
        <v>630.29999999999995</v>
      </c>
      <c r="D10" s="62">
        <v>823.1</v>
      </c>
      <c r="E10" s="62">
        <v>894.3</v>
      </c>
      <c r="F10" s="62">
        <v>1107.8</v>
      </c>
      <c r="G10" s="62">
        <v>1476.9</v>
      </c>
      <c r="H10" s="62">
        <v>1731.8</v>
      </c>
      <c r="I10" s="62">
        <v>1962.1</v>
      </c>
      <c r="J10" s="62">
        <v>2309.3000000000002</v>
      </c>
      <c r="K10" s="62">
        <v>2609.3000000000002</v>
      </c>
      <c r="L10" s="62">
        <v>2926.3</v>
      </c>
      <c r="M10" s="62">
        <v>3048.3</v>
      </c>
      <c r="N10" s="62">
        <v>3326.2</v>
      </c>
      <c r="O10" s="94">
        <v>3738.2</v>
      </c>
    </row>
    <row r="11" spans="1:15" s="56" customFormat="1" ht="15" customHeight="1">
      <c r="A11" s="52">
        <v>6</v>
      </c>
      <c r="B11" s="53" t="s">
        <v>104</v>
      </c>
      <c r="C11" s="62">
        <v>811.8</v>
      </c>
      <c r="D11" s="62">
        <v>905.2</v>
      </c>
      <c r="E11" s="62">
        <v>1050.7</v>
      </c>
      <c r="F11" s="62">
        <v>1290.2</v>
      </c>
      <c r="G11" s="62">
        <v>1656.3</v>
      </c>
      <c r="H11" s="62">
        <v>1926</v>
      </c>
      <c r="I11" s="62">
        <v>2249.6999999999998</v>
      </c>
      <c r="J11" s="62">
        <v>2432.6</v>
      </c>
      <c r="K11" s="62">
        <v>2831.7</v>
      </c>
      <c r="L11" s="62">
        <v>3055.1</v>
      </c>
      <c r="M11" s="62">
        <v>3368.7</v>
      </c>
      <c r="N11" s="62">
        <v>3931.3</v>
      </c>
      <c r="O11" s="94">
        <v>4289.5</v>
      </c>
    </row>
    <row r="12" spans="1:15" s="95" customFormat="1" ht="15" customHeight="1">
      <c r="A12" s="52">
        <v>7</v>
      </c>
      <c r="B12" s="53" t="s">
        <v>117</v>
      </c>
      <c r="C12" s="62">
        <v>425</v>
      </c>
      <c r="D12" s="62">
        <v>473.2</v>
      </c>
      <c r="E12" s="62">
        <v>572.4</v>
      </c>
      <c r="F12" s="62">
        <v>656</v>
      </c>
      <c r="G12" s="62">
        <v>855.8</v>
      </c>
      <c r="H12" s="62">
        <v>1081.9000000000001</v>
      </c>
      <c r="I12" s="62">
        <v>1262.5</v>
      </c>
      <c r="J12" s="62">
        <v>1399.5</v>
      </c>
      <c r="K12" s="62">
        <v>1589.8</v>
      </c>
      <c r="L12" s="62">
        <v>1931.5</v>
      </c>
      <c r="M12" s="62">
        <v>2259.8000000000002</v>
      </c>
      <c r="N12" s="62">
        <v>2463.1</v>
      </c>
      <c r="O12" s="94">
        <v>2933.6</v>
      </c>
    </row>
    <row r="13" spans="1:15" s="95" customFormat="1" ht="15" customHeight="1">
      <c r="A13" s="52">
        <v>8</v>
      </c>
      <c r="B13" s="53" t="s">
        <v>108</v>
      </c>
      <c r="C13" s="62">
        <v>668.1</v>
      </c>
      <c r="D13" s="62">
        <v>803.2</v>
      </c>
      <c r="E13" s="62">
        <v>926.9</v>
      </c>
      <c r="F13" s="62">
        <v>1094.4000000000001</v>
      </c>
      <c r="G13" s="62">
        <v>1324.1</v>
      </c>
      <c r="H13" s="62">
        <v>1568.4</v>
      </c>
      <c r="I13" s="62">
        <v>1812.2</v>
      </c>
      <c r="J13" s="62">
        <v>2053.3000000000002</v>
      </c>
      <c r="K13" s="62">
        <v>2352.1</v>
      </c>
      <c r="L13" s="62">
        <v>2715.7</v>
      </c>
      <c r="M13" s="62">
        <v>2977.8</v>
      </c>
      <c r="N13" s="62">
        <v>3320.3</v>
      </c>
      <c r="O13" s="94">
        <v>3691.9</v>
      </c>
    </row>
    <row r="14" spans="1:15" s="95" customFormat="1" ht="15" customHeight="1">
      <c r="A14" s="52">
        <v>9</v>
      </c>
      <c r="B14" s="53" t="s">
        <v>109</v>
      </c>
      <c r="C14" s="62">
        <v>569.1</v>
      </c>
      <c r="D14" s="62">
        <v>746.9</v>
      </c>
      <c r="E14" s="62">
        <v>786.1</v>
      </c>
      <c r="F14" s="62">
        <v>999.1</v>
      </c>
      <c r="G14" s="62">
        <v>1178.8</v>
      </c>
      <c r="H14" s="62">
        <v>1511.5</v>
      </c>
      <c r="I14" s="62">
        <v>1712.8</v>
      </c>
      <c r="J14" s="62">
        <v>1892.4</v>
      </c>
      <c r="K14" s="62">
        <v>2125.6999999999998</v>
      </c>
      <c r="L14" s="62">
        <v>2373.1</v>
      </c>
      <c r="M14" s="62">
        <v>2783.4</v>
      </c>
      <c r="N14" s="62">
        <v>3058.2</v>
      </c>
      <c r="O14" s="94">
        <v>3328.1</v>
      </c>
    </row>
    <row r="15" spans="1:15" s="64" customFormat="1" ht="15" customHeight="1">
      <c r="A15" s="96"/>
      <c r="B15" s="97"/>
      <c r="C15" s="66"/>
      <c r="D15" s="66"/>
      <c r="E15" s="66"/>
      <c r="F15" s="66"/>
      <c r="G15" s="66"/>
      <c r="H15" s="66"/>
      <c r="I15" s="66"/>
      <c r="J15" s="66"/>
      <c r="K15" s="66"/>
      <c r="L15" s="98"/>
      <c r="M15" s="98"/>
      <c r="N15" s="98"/>
      <c r="O15" s="67"/>
    </row>
    <row r="16" spans="1:15" s="64" customFormat="1" ht="15" customHeight="1">
      <c r="A16" s="99"/>
      <c r="B16" s="86"/>
      <c r="C16" s="62"/>
      <c r="D16" s="62"/>
      <c r="E16" s="62"/>
      <c r="F16" s="62"/>
      <c r="G16" s="62"/>
      <c r="H16" s="62"/>
      <c r="I16" s="62"/>
      <c r="J16" s="62"/>
      <c r="K16" s="62"/>
      <c r="L16" s="62"/>
      <c r="M16" s="62"/>
      <c r="N16" s="62"/>
      <c r="O16" s="94"/>
    </row>
    <row r="17" spans="1:15" s="64" customFormat="1" ht="15" customHeight="1">
      <c r="A17" s="99">
        <v>10</v>
      </c>
      <c r="B17" s="86" t="s">
        <v>97</v>
      </c>
      <c r="C17" s="54">
        <v>7317</v>
      </c>
      <c r="D17" s="54">
        <v>8583.1</v>
      </c>
      <c r="E17" s="54">
        <v>9970.2000000000007</v>
      </c>
      <c r="F17" s="54">
        <v>11612.7</v>
      </c>
      <c r="G17" s="54">
        <v>14493.3</v>
      </c>
      <c r="H17" s="54">
        <f>SUM(H18:H19)</f>
        <v>16535</v>
      </c>
      <c r="I17" s="54">
        <v>19159.599999999999</v>
      </c>
      <c r="J17" s="54">
        <v>20997.4</v>
      </c>
      <c r="K17" s="54">
        <v>23938.799999999999</v>
      </c>
      <c r="L17" s="54">
        <f>SUM(L18:L19)</f>
        <v>26957</v>
      </c>
      <c r="M17" s="54">
        <v>28979.8</v>
      </c>
      <c r="N17" s="54">
        <v>33001.800000000003</v>
      </c>
      <c r="O17" s="55">
        <f>O18+O19</f>
        <v>36625.1</v>
      </c>
    </row>
    <row r="18" spans="1:15" s="64" customFormat="1" ht="15" customHeight="1">
      <c r="A18" s="99"/>
      <c r="B18" s="53" t="s">
        <v>114</v>
      </c>
      <c r="C18" s="62">
        <v>3675.5</v>
      </c>
      <c r="D18" s="62">
        <v>4257.2</v>
      </c>
      <c r="E18" s="62">
        <v>5047</v>
      </c>
      <c r="F18" s="62">
        <v>5536.8</v>
      </c>
      <c r="G18" s="62">
        <v>6515.6</v>
      </c>
      <c r="H18" s="62">
        <v>7009</v>
      </c>
      <c r="I18" s="62">
        <v>8058.9</v>
      </c>
      <c r="J18" s="62">
        <v>8556.9</v>
      </c>
      <c r="K18" s="62">
        <v>9689.6</v>
      </c>
      <c r="L18" s="62">
        <v>10878.5</v>
      </c>
      <c r="M18" s="100">
        <v>11249.5</v>
      </c>
      <c r="N18" s="100">
        <v>13237.3</v>
      </c>
      <c r="O18" s="94">
        <v>14513.1</v>
      </c>
    </row>
    <row r="19" spans="1:15" s="56" customFormat="1" ht="15" customHeight="1">
      <c r="A19" s="99"/>
      <c r="B19" s="53" t="s">
        <v>115</v>
      </c>
      <c r="C19" s="62">
        <v>3641.5</v>
      </c>
      <c r="D19" s="62">
        <v>4325.8999999999996</v>
      </c>
      <c r="E19" s="62">
        <v>4923.2</v>
      </c>
      <c r="F19" s="62">
        <v>6075.9</v>
      </c>
      <c r="G19" s="62">
        <v>7977.7</v>
      </c>
      <c r="H19" s="62">
        <v>9526</v>
      </c>
      <c r="I19" s="62">
        <v>11100.7</v>
      </c>
      <c r="J19" s="62">
        <v>12440.5</v>
      </c>
      <c r="K19" s="62">
        <v>14249.2</v>
      </c>
      <c r="L19" s="62">
        <v>16078.5</v>
      </c>
      <c r="M19" s="62">
        <v>17730.3</v>
      </c>
      <c r="N19" s="100">
        <v>19758.7</v>
      </c>
      <c r="O19" s="94">
        <v>22112</v>
      </c>
    </row>
    <row r="20" spans="1:15" s="64" customFormat="1" ht="15" customHeight="1">
      <c r="A20" s="99">
        <v>11</v>
      </c>
      <c r="B20" s="53" t="s">
        <v>113</v>
      </c>
      <c r="C20" s="62">
        <v>95.6</v>
      </c>
      <c r="D20" s="62">
        <v>131.9</v>
      </c>
      <c r="E20" s="62">
        <v>195.4</v>
      </c>
      <c r="F20" s="62">
        <v>228.9</v>
      </c>
      <c r="G20" s="62">
        <v>293.3</v>
      </c>
      <c r="H20" s="62">
        <v>357.8</v>
      </c>
      <c r="I20" s="62">
        <v>447.3</v>
      </c>
      <c r="J20" s="62">
        <v>506</v>
      </c>
      <c r="K20" s="62">
        <v>593.20000000000005</v>
      </c>
      <c r="L20" s="62">
        <v>700.9</v>
      </c>
      <c r="M20" s="62">
        <v>789.6</v>
      </c>
      <c r="N20" s="62">
        <v>943.8</v>
      </c>
      <c r="O20" s="94">
        <v>1070.8</v>
      </c>
    </row>
    <row r="21" spans="1:15" s="64" customFormat="1" ht="15" customHeight="1">
      <c r="A21" s="99"/>
      <c r="B21" s="77"/>
      <c r="C21" s="62"/>
      <c r="D21" s="62"/>
      <c r="E21" s="62"/>
      <c r="F21" s="62"/>
      <c r="G21" s="62"/>
      <c r="H21" s="62"/>
      <c r="I21" s="62"/>
      <c r="J21" s="62"/>
      <c r="K21" s="62"/>
      <c r="L21" s="62"/>
      <c r="M21" s="62"/>
      <c r="N21" s="62"/>
      <c r="O21" s="94"/>
    </row>
    <row r="22" spans="1:15" s="64" customFormat="1" ht="15" customHeight="1">
      <c r="A22" s="99">
        <v>12</v>
      </c>
      <c r="B22" s="86" t="s">
        <v>118</v>
      </c>
      <c r="C22" s="54">
        <v>7221.4</v>
      </c>
      <c r="D22" s="54">
        <v>8451.2000000000007</v>
      </c>
      <c r="E22" s="54">
        <v>9774.7999999999993</v>
      </c>
      <c r="F22" s="54">
        <v>11383.8</v>
      </c>
      <c r="G22" s="54">
        <v>14200</v>
      </c>
      <c r="H22" s="54">
        <v>16179</v>
      </c>
      <c r="I22" s="54">
        <v>18712.3</v>
      </c>
      <c r="J22" s="54">
        <v>20491.400000000001</v>
      </c>
      <c r="K22" s="54">
        <v>23345.599999999999</v>
      </c>
      <c r="L22" s="54">
        <v>26256.1</v>
      </c>
      <c r="M22" s="54">
        <v>28190.2</v>
      </c>
      <c r="N22" s="54">
        <v>32058</v>
      </c>
      <c r="O22" s="55">
        <v>35554.300000000003</v>
      </c>
    </row>
    <row r="23" spans="1:15" s="64" customFormat="1" ht="15" customHeight="1">
      <c r="A23" s="99">
        <v>13</v>
      </c>
      <c r="B23" s="53" t="s">
        <v>119</v>
      </c>
      <c r="C23" s="62">
        <v>469.2</v>
      </c>
      <c r="D23" s="62">
        <v>475.8</v>
      </c>
      <c r="E23" s="62">
        <v>566.79999999999995</v>
      </c>
      <c r="F23" s="62">
        <v>653.20000000000005</v>
      </c>
      <c r="G23" s="62">
        <v>748.7</v>
      </c>
      <c r="H23" s="62">
        <v>970.2</v>
      </c>
      <c r="I23" s="62">
        <v>1214.9000000000001</v>
      </c>
      <c r="J23" s="62">
        <v>1426.1</v>
      </c>
      <c r="K23" s="62">
        <v>1545.7</v>
      </c>
      <c r="L23" s="62">
        <v>1795.2</v>
      </c>
      <c r="M23" s="62">
        <v>1894.3</v>
      </c>
      <c r="N23" s="62">
        <v>2145.6</v>
      </c>
      <c r="O23" s="94">
        <v>2394.5</v>
      </c>
    </row>
    <row r="24" spans="1:15" s="64" customFormat="1" ht="15" customHeight="1">
      <c r="A24" s="99"/>
      <c r="B24" s="77"/>
      <c r="C24" s="62"/>
      <c r="D24" s="62"/>
      <c r="E24" s="62"/>
      <c r="F24" s="62"/>
      <c r="G24" s="62"/>
      <c r="H24" s="62"/>
      <c r="I24" s="62"/>
      <c r="J24" s="62"/>
      <c r="K24" s="62"/>
      <c r="L24" s="62"/>
      <c r="M24" s="62"/>
      <c r="N24" s="62"/>
      <c r="O24" s="94"/>
    </row>
    <row r="25" spans="1:15" s="64" customFormat="1" ht="15" customHeight="1" thickBot="1">
      <c r="A25" s="101">
        <v>14</v>
      </c>
      <c r="B25" s="88" t="s">
        <v>116</v>
      </c>
      <c r="C25" s="70">
        <f t="shared" ref="C25:O25" si="0">C22+C23</f>
        <v>7690.5999999999995</v>
      </c>
      <c r="D25" s="70">
        <f t="shared" si="0"/>
        <v>8927</v>
      </c>
      <c r="E25" s="70">
        <f t="shared" si="0"/>
        <v>10341.599999999999</v>
      </c>
      <c r="F25" s="70">
        <f t="shared" si="0"/>
        <v>12037</v>
      </c>
      <c r="G25" s="70">
        <f t="shared" si="0"/>
        <v>14948.7</v>
      </c>
      <c r="H25" s="70">
        <f>H22+H23</f>
        <v>17149.2</v>
      </c>
      <c r="I25" s="70">
        <f t="shared" si="0"/>
        <v>19927.2</v>
      </c>
      <c r="J25" s="70">
        <f t="shared" si="0"/>
        <v>21917.5</v>
      </c>
      <c r="K25" s="70">
        <f t="shared" si="0"/>
        <v>24891.3</v>
      </c>
      <c r="L25" s="70">
        <f t="shared" si="0"/>
        <v>28051.3</v>
      </c>
      <c r="M25" s="70">
        <f t="shared" si="0"/>
        <v>30084.5</v>
      </c>
      <c r="N25" s="70">
        <f t="shared" si="0"/>
        <v>34203.599999999999</v>
      </c>
      <c r="O25" s="71">
        <f t="shared" si="0"/>
        <v>37948.800000000003</v>
      </c>
    </row>
    <row r="26" spans="1:15" ht="15" customHeight="1" thickTop="1">
      <c r="A26" s="102"/>
      <c r="B26" s="103"/>
      <c r="O26" s="73" t="s">
        <v>98</v>
      </c>
    </row>
  </sheetData>
  <mergeCells count="5">
    <mergeCell ref="A1:O1"/>
    <mergeCell ref="A2:O2"/>
    <mergeCell ref="A4:A5"/>
    <mergeCell ref="B4:B5"/>
    <mergeCell ref="C4:O4"/>
  </mergeCells>
  <printOptions horizontalCentered="1" verticalCentered="1"/>
  <pageMargins left="1" right="0.75" top="0.88" bottom="1" header="0.5" footer="0.5"/>
  <pageSetup scale="75" orientation="landscape" r:id="rId1"/>
  <headerFooter alignWithMargins="0">
    <oddFooter>&amp;C1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F48"/>
  <sheetViews>
    <sheetView showGridLines="0" topLeftCell="A25" workbookViewId="0">
      <selection activeCell="B9" sqref="B9"/>
    </sheetView>
  </sheetViews>
  <sheetFormatPr defaultRowHeight="12.75"/>
  <cols>
    <col min="1" max="1" width="44.33203125" style="102" bestFit="1" customWidth="1"/>
    <col min="2" max="6" width="11.33203125" style="102" bestFit="1" customWidth="1"/>
    <col min="7" max="8" width="12" style="102" bestFit="1" customWidth="1"/>
    <col min="9" max="10" width="11.33203125" style="102" bestFit="1" customWidth="1"/>
    <col min="11" max="11" width="12.1640625" style="102" bestFit="1" customWidth="1"/>
    <col min="12" max="12" width="13" style="102" bestFit="1" customWidth="1"/>
    <col min="13" max="13" width="12.1640625" style="102" bestFit="1" customWidth="1"/>
    <col min="14" max="14" width="21.5" style="102" bestFit="1" customWidth="1"/>
    <col min="15" max="16" width="9.33203125" style="105"/>
    <col min="17" max="17" width="13" style="105" bestFit="1" customWidth="1"/>
    <col min="18" max="18" width="25.6640625" style="105" bestFit="1" customWidth="1"/>
    <col min="19" max="19" width="10.6640625" style="105" bestFit="1" customWidth="1"/>
    <col min="20" max="20" width="9.6640625" style="105" bestFit="1" customWidth="1"/>
    <col min="21" max="21" width="23.33203125" style="105" bestFit="1" customWidth="1"/>
    <col min="22" max="22" width="41.6640625" style="105" bestFit="1" customWidth="1"/>
    <col min="23" max="23" width="12.83203125" style="105" bestFit="1" customWidth="1"/>
    <col min="24" max="24" width="13.6640625" style="105" bestFit="1" customWidth="1"/>
    <col min="25" max="25" width="12.1640625" style="105" bestFit="1" customWidth="1"/>
    <col min="26" max="26" width="21.83203125" style="105" customWidth="1"/>
    <col min="27" max="28" width="8.1640625" style="105" bestFit="1" customWidth="1"/>
    <col min="29" max="29" width="18" style="105" customWidth="1"/>
    <col min="30" max="30" width="24.5" style="105" customWidth="1"/>
    <col min="31" max="31" width="11.33203125" style="105" customWidth="1"/>
    <col min="32" max="32" width="13.6640625" style="105" bestFit="1" customWidth="1"/>
    <col min="33" max="256" width="9.33203125" style="105"/>
    <col min="257" max="257" width="33.1640625" style="105" customWidth="1"/>
    <col min="258" max="270" width="9" style="105" customWidth="1"/>
    <col min="271" max="273" width="9.33203125" style="105"/>
    <col min="274" max="281" width="0" style="105" hidden="1" customWidth="1"/>
    <col min="282" max="285" width="9.33203125" style="105"/>
    <col min="286" max="286" width="13.1640625" style="105" customWidth="1"/>
    <col min="287" max="512" width="9.33203125" style="105"/>
    <col min="513" max="513" width="33.1640625" style="105" customWidth="1"/>
    <col min="514" max="526" width="9" style="105" customWidth="1"/>
    <col min="527" max="529" width="9.33203125" style="105"/>
    <col min="530" max="537" width="0" style="105" hidden="1" customWidth="1"/>
    <col min="538" max="541" width="9.33203125" style="105"/>
    <col min="542" max="542" width="13.1640625" style="105" customWidth="1"/>
    <col min="543" max="768" width="9.33203125" style="105"/>
    <col min="769" max="769" width="33.1640625" style="105" customWidth="1"/>
    <col min="770" max="782" width="9" style="105" customWidth="1"/>
    <col min="783" max="785" width="9.33203125" style="105"/>
    <col min="786" max="793" width="0" style="105" hidden="1" customWidth="1"/>
    <col min="794" max="797" width="9.33203125" style="105"/>
    <col min="798" max="798" width="13.1640625" style="105" customWidth="1"/>
    <col min="799" max="1024" width="9.33203125" style="105"/>
    <col min="1025" max="1025" width="33.1640625" style="105" customWidth="1"/>
    <col min="1026" max="1038" width="9" style="105" customWidth="1"/>
    <col min="1039" max="1041" width="9.33203125" style="105"/>
    <col min="1042" max="1049" width="0" style="105" hidden="1" customWidth="1"/>
    <col min="1050" max="1053" width="9.33203125" style="105"/>
    <col min="1054" max="1054" width="13.1640625" style="105" customWidth="1"/>
    <col min="1055" max="1280" width="9.33203125" style="105"/>
    <col min="1281" max="1281" width="33.1640625" style="105" customWidth="1"/>
    <col min="1282" max="1294" width="9" style="105" customWidth="1"/>
    <col min="1295" max="1297" width="9.33203125" style="105"/>
    <col min="1298" max="1305" width="0" style="105" hidden="1" customWidth="1"/>
    <col min="1306" max="1309" width="9.33203125" style="105"/>
    <col min="1310" max="1310" width="13.1640625" style="105" customWidth="1"/>
    <col min="1311" max="1536" width="9.33203125" style="105"/>
    <col min="1537" max="1537" width="33.1640625" style="105" customWidth="1"/>
    <col min="1538" max="1550" width="9" style="105" customWidth="1"/>
    <col min="1551" max="1553" width="9.33203125" style="105"/>
    <col min="1554" max="1561" width="0" style="105" hidden="1" customWidth="1"/>
    <col min="1562" max="1565" width="9.33203125" style="105"/>
    <col min="1566" max="1566" width="13.1640625" style="105" customWidth="1"/>
    <col min="1567" max="1792" width="9.33203125" style="105"/>
    <col min="1793" max="1793" width="33.1640625" style="105" customWidth="1"/>
    <col min="1794" max="1806" width="9" style="105" customWidth="1"/>
    <col min="1807" max="1809" width="9.33203125" style="105"/>
    <col min="1810" max="1817" width="0" style="105" hidden="1" customWidth="1"/>
    <col min="1818" max="1821" width="9.33203125" style="105"/>
    <col min="1822" max="1822" width="13.1640625" style="105" customWidth="1"/>
    <col min="1823" max="2048" width="9.33203125" style="105"/>
    <col min="2049" max="2049" width="33.1640625" style="105" customWidth="1"/>
    <col min="2050" max="2062" width="9" style="105" customWidth="1"/>
    <col min="2063" max="2065" width="9.33203125" style="105"/>
    <col min="2066" max="2073" width="0" style="105" hidden="1" customWidth="1"/>
    <col min="2074" max="2077" width="9.33203125" style="105"/>
    <col min="2078" max="2078" width="13.1640625" style="105" customWidth="1"/>
    <col min="2079" max="2304" width="9.33203125" style="105"/>
    <col min="2305" max="2305" width="33.1640625" style="105" customWidth="1"/>
    <col min="2306" max="2318" width="9" style="105" customWidth="1"/>
    <col min="2319" max="2321" width="9.33203125" style="105"/>
    <col min="2322" max="2329" width="0" style="105" hidden="1" customWidth="1"/>
    <col min="2330" max="2333" width="9.33203125" style="105"/>
    <col min="2334" max="2334" width="13.1640625" style="105" customWidth="1"/>
    <col min="2335" max="2560" width="9.33203125" style="105"/>
    <col min="2561" max="2561" width="33.1640625" style="105" customWidth="1"/>
    <col min="2562" max="2574" width="9" style="105" customWidth="1"/>
    <col min="2575" max="2577" width="9.33203125" style="105"/>
    <col min="2578" max="2585" width="0" style="105" hidden="1" customWidth="1"/>
    <col min="2586" max="2589" width="9.33203125" style="105"/>
    <col min="2590" max="2590" width="13.1640625" style="105" customWidth="1"/>
    <col min="2591" max="2816" width="9.33203125" style="105"/>
    <col min="2817" max="2817" width="33.1640625" style="105" customWidth="1"/>
    <col min="2818" max="2830" width="9" style="105" customWidth="1"/>
    <col min="2831" max="2833" width="9.33203125" style="105"/>
    <col min="2834" max="2841" width="0" style="105" hidden="1" customWidth="1"/>
    <col min="2842" max="2845" width="9.33203125" style="105"/>
    <col min="2846" max="2846" width="13.1640625" style="105" customWidth="1"/>
    <col min="2847" max="3072" width="9.33203125" style="105"/>
    <col min="3073" max="3073" width="33.1640625" style="105" customWidth="1"/>
    <col min="3074" max="3086" width="9" style="105" customWidth="1"/>
    <col min="3087" max="3089" width="9.33203125" style="105"/>
    <col min="3090" max="3097" width="0" style="105" hidden="1" customWidth="1"/>
    <col min="3098" max="3101" width="9.33203125" style="105"/>
    <col min="3102" max="3102" width="13.1640625" style="105" customWidth="1"/>
    <col min="3103" max="3328" width="9.33203125" style="105"/>
    <col min="3329" max="3329" width="33.1640625" style="105" customWidth="1"/>
    <col min="3330" max="3342" width="9" style="105" customWidth="1"/>
    <col min="3343" max="3345" width="9.33203125" style="105"/>
    <col min="3346" max="3353" width="0" style="105" hidden="1" customWidth="1"/>
    <col min="3354" max="3357" width="9.33203125" style="105"/>
    <col min="3358" max="3358" width="13.1640625" style="105" customWidth="1"/>
    <col min="3359" max="3584" width="9.33203125" style="105"/>
    <col min="3585" max="3585" width="33.1640625" style="105" customWidth="1"/>
    <col min="3586" max="3598" width="9" style="105" customWidth="1"/>
    <col min="3599" max="3601" width="9.33203125" style="105"/>
    <col min="3602" max="3609" width="0" style="105" hidden="1" customWidth="1"/>
    <col min="3610" max="3613" width="9.33203125" style="105"/>
    <col min="3614" max="3614" width="13.1640625" style="105" customWidth="1"/>
    <col min="3615" max="3840" width="9.33203125" style="105"/>
    <col min="3841" max="3841" width="33.1640625" style="105" customWidth="1"/>
    <col min="3842" max="3854" width="9" style="105" customWidth="1"/>
    <col min="3855" max="3857" width="9.33203125" style="105"/>
    <col min="3858" max="3865" width="0" style="105" hidden="1" customWidth="1"/>
    <col min="3866" max="3869" width="9.33203125" style="105"/>
    <col min="3870" max="3870" width="13.1640625" style="105" customWidth="1"/>
    <col min="3871" max="4096" width="9.33203125" style="105"/>
    <col min="4097" max="4097" width="33.1640625" style="105" customWidth="1"/>
    <col min="4098" max="4110" width="9" style="105" customWidth="1"/>
    <col min="4111" max="4113" width="9.33203125" style="105"/>
    <col min="4114" max="4121" width="0" style="105" hidden="1" customWidth="1"/>
    <col min="4122" max="4125" width="9.33203125" style="105"/>
    <col min="4126" max="4126" width="13.1640625" style="105" customWidth="1"/>
    <col min="4127" max="4352" width="9.33203125" style="105"/>
    <col min="4353" max="4353" width="33.1640625" style="105" customWidth="1"/>
    <col min="4354" max="4366" width="9" style="105" customWidth="1"/>
    <col min="4367" max="4369" width="9.33203125" style="105"/>
    <col min="4370" max="4377" width="0" style="105" hidden="1" customWidth="1"/>
    <col min="4378" max="4381" width="9.33203125" style="105"/>
    <col min="4382" max="4382" width="13.1640625" style="105" customWidth="1"/>
    <col min="4383" max="4608" width="9.33203125" style="105"/>
    <col min="4609" max="4609" width="33.1640625" style="105" customWidth="1"/>
    <col min="4610" max="4622" width="9" style="105" customWidth="1"/>
    <col min="4623" max="4625" width="9.33203125" style="105"/>
    <col min="4626" max="4633" width="0" style="105" hidden="1" customWidth="1"/>
    <col min="4634" max="4637" width="9.33203125" style="105"/>
    <col min="4638" max="4638" width="13.1640625" style="105" customWidth="1"/>
    <col min="4639" max="4864" width="9.33203125" style="105"/>
    <col min="4865" max="4865" width="33.1640625" style="105" customWidth="1"/>
    <col min="4866" max="4878" width="9" style="105" customWidth="1"/>
    <col min="4879" max="4881" width="9.33203125" style="105"/>
    <col min="4882" max="4889" width="0" style="105" hidden="1" customWidth="1"/>
    <col min="4890" max="4893" width="9.33203125" style="105"/>
    <col min="4894" max="4894" width="13.1640625" style="105" customWidth="1"/>
    <col min="4895" max="5120" width="9.33203125" style="105"/>
    <col min="5121" max="5121" width="33.1640625" style="105" customWidth="1"/>
    <col min="5122" max="5134" width="9" style="105" customWidth="1"/>
    <col min="5135" max="5137" width="9.33203125" style="105"/>
    <col min="5138" max="5145" width="0" style="105" hidden="1" customWidth="1"/>
    <col min="5146" max="5149" width="9.33203125" style="105"/>
    <col min="5150" max="5150" width="13.1640625" style="105" customWidth="1"/>
    <col min="5151" max="5376" width="9.33203125" style="105"/>
    <col min="5377" max="5377" width="33.1640625" style="105" customWidth="1"/>
    <col min="5378" max="5390" width="9" style="105" customWidth="1"/>
    <col min="5391" max="5393" width="9.33203125" style="105"/>
    <col min="5394" max="5401" width="0" style="105" hidden="1" customWidth="1"/>
    <col min="5402" max="5405" width="9.33203125" style="105"/>
    <col min="5406" max="5406" width="13.1640625" style="105" customWidth="1"/>
    <col min="5407" max="5632" width="9.33203125" style="105"/>
    <col min="5633" max="5633" width="33.1640625" style="105" customWidth="1"/>
    <col min="5634" max="5646" width="9" style="105" customWidth="1"/>
    <col min="5647" max="5649" width="9.33203125" style="105"/>
    <col min="5650" max="5657" width="0" style="105" hidden="1" customWidth="1"/>
    <col min="5658" max="5661" width="9.33203125" style="105"/>
    <col min="5662" max="5662" width="13.1640625" style="105" customWidth="1"/>
    <col min="5663" max="5888" width="9.33203125" style="105"/>
    <col min="5889" max="5889" width="33.1640625" style="105" customWidth="1"/>
    <col min="5890" max="5902" width="9" style="105" customWidth="1"/>
    <col min="5903" max="5905" width="9.33203125" style="105"/>
    <col min="5906" max="5913" width="0" style="105" hidden="1" customWidth="1"/>
    <col min="5914" max="5917" width="9.33203125" style="105"/>
    <col min="5918" max="5918" width="13.1640625" style="105" customWidth="1"/>
    <col min="5919" max="6144" width="9.33203125" style="105"/>
    <col min="6145" max="6145" width="33.1640625" style="105" customWidth="1"/>
    <col min="6146" max="6158" width="9" style="105" customWidth="1"/>
    <col min="6159" max="6161" width="9.33203125" style="105"/>
    <col min="6162" max="6169" width="0" style="105" hidden="1" customWidth="1"/>
    <col min="6170" max="6173" width="9.33203125" style="105"/>
    <col min="6174" max="6174" width="13.1640625" style="105" customWidth="1"/>
    <col min="6175" max="6400" width="9.33203125" style="105"/>
    <col min="6401" max="6401" width="33.1640625" style="105" customWidth="1"/>
    <col min="6402" max="6414" width="9" style="105" customWidth="1"/>
    <col min="6415" max="6417" width="9.33203125" style="105"/>
    <col min="6418" max="6425" width="0" style="105" hidden="1" customWidth="1"/>
    <col min="6426" max="6429" width="9.33203125" style="105"/>
    <col min="6430" max="6430" width="13.1640625" style="105" customWidth="1"/>
    <col min="6431" max="6656" width="9.33203125" style="105"/>
    <col min="6657" max="6657" width="33.1640625" style="105" customWidth="1"/>
    <col min="6658" max="6670" width="9" style="105" customWidth="1"/>
    <col min="6671" max="6673" width="9.33203125" style="105"/>
    <col min="6674" max="6681" width="0" style="105" hidden="1" customWidth="1"/>
    <col min="6682" max="6685" width="9.33203125" style="105"/>
    <col min="6686" max="6686" width="13.1640625" style="105" customWidth="1"/>
    <col min="6687" max="6912" width="9.33203125" style="105"/>
    <col min="6913" max="6913" width="33.1640625" style="105" customWidth="1"/>
    <col min="6914" max="6926" width="9" style="105" customWidth="1"/>
    <col min="6927" max="6929" width="9.33203125" style="105"/>
    <col min="6930" max="6937" width="0" style="105" hidden="1" customWidth="1"/>
    <col min="6938" max="6941" width="9.33203125" style="105"/>
    <col min="6942" max="6942" width="13.1640625" style="105" customWidth="1"/>
    <col min="6943" max="7168" width="9.33203125" style="105"/>
    <col min="7169" max="7169" width="33.1640625" style="105" customWidth="1"/>
    <col min="7170" max="7182" width="9" style="105" customWidth="1"/>
    <col min="7183" max="7185" width="9.33203125" style="105"/>
    <col min="7186" max="7193" width="0" style="105" hidden="1" customWidth="1"/>
    <col min="7194" max="7197" width="9.33203125" style="105"/>
    <col min="7198" max="7198" width="13.1640625" style="105" customWidth="1"/>
    <col min="7199" max="7424" width="9.33203125" style="105"/>
    <col min="7425" max="7425" width="33.1640625" style="105" customWidth="1"/>
    <col min="7426" max="7438" width="9" style="105" customWidth="1"/>
    <col min="7439" max="7441" width="9.33203125" style="105"/>
    <col min="7442" max="7449" width="0" style="105" hidden="1" customWidth="1"/>
    <col min="7450" max="7453" width="9.33203125" style="105"/>
    <col min="7454" max="7454" width="13.1640625" style="105" customWidth="1"/>
    <col min="7455" max="7680" width="9.33203125" style="105"/>
    <col min="7681" max="7681" width="33.1640625" style="105" customWidth="1"/>
    <col min="7682" max="7694" width="9" style="105" customWidth="1"/>
    <col min="7695" max="7697" width="9.33203125" style="105"/>
    <col min="7698" max="7705" width="0" style="105" hidden="1" customWidth="1"/>
    <col min="7706" max="7709" width="9.33203125" style="105"/>
    <col min="7710" max="7710" width="13.1640625" style="105" customWidth="1"/>
    <col min="7711" max="7936" width="9.33203125" style="105"/>
    <col min="7937" max="7937" width="33.1640625" style="105" customWidth="1"/>
    <col min="7938" max="7950" width="9" style="105" customWidth="1"/>
    <col min="7951" max="7953" width="9.33203125" style="105"/>
    <col min="7954" max="7961" width="0" style="105" hidden="1" customWidth="1"/>
    <col min="7962" max="7965" width="9.33203125" style="105"/>
    <col min="7966" max="7966" width="13.1640625" style="105" customWidth="1"/>
    <col min="7967" max="8192" width="9.33203125" style="105"/>
    <col min="8193" max="8193" width="33.1640625" style="105" customWidth="1"/>
    <col min="8194" max="8206" width="9" style="105" customWidth="1"/>
    <col min="8207" max="8209" width="9.33203125" style="105"/>
    <col min="8210" max="8217" width="0" style="105" hidden="1" customWidth="1"/>
    <col min="8218" max="8221" width="9.33203125" style="105"/>
    <col min="8222" max="8222" width="13.1640625" style="105" customWidth="1"/>
    <col min="8223" max="8448" width="9.33203125" style="105"/>
    <col min="8449" max="8449" width="33.1640625" style="105" customWidth="1"/>
    <col min="8450" max="8462" width="9" style="105" customWidth="1"/>
    <col min="8463" max="8465" width="9.33203125" style="105"/>
    <col min="8466" max="8473" width="0" style="105" hidden="1" customWidth="1"/>
    <col min="8474" max="8477" width="9.33203125" style="105"/>
    <col min="8478" max="8478" width="13.1640625" style="105" customWidth="1"/>
    <col min="8479" max="8704" width="9.33203125" style="105"/>
    <col min="8705" max="8705" width="33.1640625" style="105" customWidth="1"/>
    <col min="8706" max="8718" width="9" style="105" customWidth="1"/>
    <col min="8719" max="8721" width="9.33203125" style="105"/>
    <col min="8722" max="8729" width="0" style="105" hidden="1" customWidth="1"/>
    <col min="8730" max="8733" width="9.33203125" style="105"/>
    <col min="8734" max="8734" width="13.1640625" style="105" customWidth="1"/>
    <col min="8735" max="8960" width="9.33203125" style="105"/>
    <col min="8961" max="8961" width="33.1640625" style="105" customWidth="1"/>
    <col min="8962" max="8974" width="9" style="105" customWidth="1"/>
    <col min="8975" max="8977" width="9.33203125" style="105"/>
    <col min="8978" max="8985" width="0" style="105" hidden="1" customWidth="1"/>
    <col min="8986" max="8989" width="9.33203125" style="105"/>
    <col min="8990" max="8990" width="13.1640625" style="105" customWidth="1"/>
    <col min="8991" max="9216" width="9.33203125" style="105"/>
    <col min="9217" max="9217" width="33.1640625" style="105" customWidth="1"/>
    <col min="9218" max="9230" width="9" style="105" customWidth="1"/>
    <col min="9231" max="9233" width="9.33203125" style="105"/>
    <col min="9234" max="9241" width="0" style="105" hidden="1" customWidth="1"/>
    <col min="9242" max="9245" width="9.33203125" style="105"/>
    <col min="9246" max="9246" width="13.1640625" style="105" customWidth="1"/>
    <col min="9247" max="9472" width="9.33203125" style="105"/>
    <col min="9473" max="9473" width="33.1640625" style="105" customWidth="1"/>
    <col min="9474" max="9486" width="9" style="105" customWidth="1"/>
    <col min="9487" max="9489" width="9.33203125" style="105"/>
    <col min="9490" max="9497" width="0" style="105" hidden="1" customWidth="1"/>
    <col min="9498" max="9501" width="9.33203125" style="105"/>
    <col min="9502" max="9502" width="13.1640625" style="105" customWidth="1"/>
    <col min="9503" max="9728" width="9.33203125" style="105"/>
    <col min="9729" max="9729" width="33.1640625" style="105" customWidth="1"/>
    <col min="9730" max="9742" width="9" style="105" customWidth="1"/>
    <col min="9743" max="9745" width="9.33203125" style="105"/>
    <col min="9746" max="9753" width="0" style="105" hidden="1" customWidth="1"/>
    <col min="9754" max="9757" width="9.33203125" style="105"/>
    <col min="9758" max="9758" width="13.1640625" style="105" customWidth="1"/>
    <col min="9759" max="9984" width="9.33203125" style="105"/>
    <col min="9985" max="9985" width="33.1640625" style="105" customWidth="1"/>
    <col min="9986" max="9998" width="9" style="105" customWidth="1"/>
    <col min="9999" max="10001" width="9.33203125" style="105"/>
    <col min="10002" max="10009" width="0" style="105" hidden="1" customWidth="1"/>
    <col min="10010" max="10013" width="9.33203125" style="105"/>
    <col min="10014" max="10014" width="13.1640625" style="105" customWidth="1"/>
    <col min="10015" max="10240" width="9.33203125" style="105"/>
    <col min="10241" max="10241" width="33.1640625" style="105" customWidth="1"/>
    <col min="10242" max="10254" width="9" style="105" customWidth="1"/>
    <col min="10255" max="10257" width="9.33203125" style="105"/>
    <col min="10258" max="10265" width="0" style="105" hidden="1" customWidth="1"/>
    <col min="10266" max="10269" width="9.33203125" style="105"/>
    <col min="10270" max="10270" width="13.1640625" style="105" customWidth="1"/>
    <col min="10271" max="10496" width="9.33203125" style="105"/>
    <col min="10497" max="10497" width="33.1640625" style="105" customWidth="1"/>
    <col min="10498" max="10510" width="9" style="105" customWidth="1"/>
    <col min="10511" max="10513" width="9.33203125" style="105"/>
    <col min="10514" max="10521" width="0" style="105" hidden="1" customWidth="1"/>
    <col min="10522" max="10525" width="9.33203125" style="105"/>
    <col min="10526" max="10526" width="13.1640625" style="105" customWidth="1"/>
    <col min="10527" max="10752" width="9.33203125" style="105"/>
    <col min="10753" max="10753" width="33.1640625" style="105" customWidth="1"/>
    <col min="10754" max="10766" width="9" style="105" customWidth="1"/>
    <col min="10767" max="10769" width="9.33203125" style="105"/>
    <col min="10770" max="10777" width="0" style="105" hidden="1" customWidth="1"/>
    <col min="10778" max="10781" width="9.33203125" style="105"/>
    <col min="10782" max="10782" width="13.1640625" style="105" customWidth="1"/>
    <col min="10783" max="11008" width="9.33203125" style="105"/>
    <col min="11009" max="11009" width="33.1640625" style="105" customWidth="1"/>
    <col min="11010" max="11022" width="9" style="105" customWidth="1"/>
    <col min="11023" max="11025" width="9.33203125" style="105"/>
    <col min="11026" max="11033" width="0" style="105" hidden="1" customWidth="1"/>
    <col min="11034" max="11037" width="9.33203125" style="105"/>
    <col min="11038" max="11038" width="13.1640625" style="105" customWidth="1"/>
    <col min="11039" max="11264" width="9.33203125" style="105"/>
    <col min="11265" max="11265" width="33.1640625" style="105" customWidth="1"/>
    <col min="11266" max="11278" width="9" style="105" customWidth="1"/>
    <col min="11279" max="11281" width="9.33203125" style="105"/>
    <col min="11282" max="11289" width="0" style="105" hidden="1" customWidth="1"/>
    <col min="11290" max="11293" width="9.33203125" style="105"/>
    <col min="11294" max="11294" width="13.1640625" style="105" customWidth="1"/>
    <col min="11295" max="11520" width="9.33203125" style="105"/>
    <col min="11521" max="11521" width="33.1640625" style="105" customWidth="1"/>
    <col min="11522" max="11534" width="9" style="105" customWidth="1"/>
    <col min="11535" max="11537" width="9.33203125" style="105"/>
    <col min="11538" max="11545" width="0" style="105" hidden="1" customWidth="1"/>
    <col min="11546" max="11549" width="9.33203125" style="105"/>
    <col min="11550" max="11550" width="13.1640625" style="105" customWidth="1"/>
    <col min="11551" max="11776" width="9.33203125" style="105"/>
    <col min="11777" max="11777" width="33.1640625" style="105" customWidth="1"/>
    <col min="11778" max="11790" width="9" style="105" customWidth="1"/>
    <col min="11791" max="11793" width="9.33203125" style="105"/>
    <col min="11794" max="11801" width="0" style="105" hidden="1" customWidth="1"/>
    <col min="11802" max="11805" width="9.33203125" style="105"/>
    <col min="11806" max="11806" width="13.1640625" style="105" customWidth="1"/>
    <col min="11807" max="12032" width="9.33203125" style="105"/>
    <col min="12033" max="12033" width="33.1640625" style="105" customWidth="1"/>
    <col min="12034" max="12046" width="9" style="105" customWidth="1"/>
    <col min="12047" max="12049" width="9.33203125" style="105"/>
    <col min="12050" max="12057" width="0" style="105" hidden="1" customWidth="1"/>
    <col min="12058" max="12061" width="9.33203125" style="105"/>
    <col min="12062" max="12062" width="13.1640625" style="105" customWidth="1"/>
    <col min="12063" max="12288" width="9.33203125" style="105"/>
    <col min="12289" max="12289" width="33.1640625" style="105" customWidth="1"/>
    <col min="12290" max="12302" width="9" style="105" customWidth="1"/>
    <col min="12303" max="12305" width="9.33203125" style="105"/>
    <col min="12306" max="12313" width="0" style="105" hidden="1" customWidth="1"/>
    <col min="12314" max="12317" width="9.33203125" style="105"/>
    <col min="12318" max="12318" width="13.1640625" style="105" customWidth="1"/>
    <col min="12319" max="12544" width="9.33203125" style="105"/>
    <col min="12545" max="12545" width="33.1640625" style="105" customWidth="1"/>
    <col min="12546" max="12558" width="9" style="105" customWidth="1"/>
    <col min="12559" max="12561" width="9.33203125" style="105"/>
    <col min="12562" max="12569" width="0" style="105" hidden="1" customWidth="1"/>
    <col min="12570" max="12573" width="9.33203125" style="105"/>
    <col min="12574" max="12574" width="13.1640625" style="105" customWidth="1"/>
    <col min="12575" max="12800" width="9.33203125" style="105"/>
    <col min="12801" max="12801" width="33.1640625" style="105" customWidth="1"/>
    <col min="12802" max="12814" width="9" style="105" customWidth="1"/>
    <col min="12815" max="12817" width="9.33203125" style="105"/>
    <col min="12818" max="12825" width="0" style="105" hidden="1" customWidth="1"/>
    <col min="12826" max="12829" width="9.33203125" style="105"/>
    <col min="12830" max="12830" width="13.1640625" style="105" customWidth="1"/>
    <col min="12831" max="13056" width="9.33203125" style="105"/>
    <col min="13057" max="13057" width="33.1640625" style="105" customWidth="1"/>
    <col min="13058" max="13070" width="9" style="105" customWidth="1"/>
    <col min="13071" max="13073" width="9.33203125" style="105"/>
    <col min="13074" max="13081" width="0" style="105" hidden="1" customWidth="1"/>
    <col min="13082" max="13085" width="9.33203125" style="105"/>
    <col min="13086" max="13086" width="13.1640625" style="105" customWidth="1"/>
    <col min="13087" max="13312" width="9.33203125" style="105"/>
    <col min="13313" max="13313" width="33.1640625" style="105" customWidth="1"/>
    <col min="13314" max="13326" width="9" style="105" customWidth="1"/>
    <col min="13327" max="13329" width="9.33203125" style="105"/>
    <col min="13330" max="13337" width="0" style="105" hidden="1" customWidth="1"/>
    <col min="13338" max="13341" width="9.33203125" style="105"/>
    <col min="13342" max="13342" width="13.1640625" style="105" customWidth="1"/>
    <col min="13343" max="13568" width="9.33203125" style="105"/>
    <col min="13569" max="13569" width="33.1640625" style="105" customWidth="1"/>
    <col min="13570" max="13582" width="9" style="105" customWidth="1"/>
    <col min="13583" max="13585" width="9.33203125" style="105"/>
    <col min="13586" max="13593" width="0" style="105" hidden="1" customWidth="1"/>
    <col min="13594" max="13597" width="9.33203125" style="105"/>
    <col min="13598" max="13598" width="13.1640625" style="105" customWidth="1"/>
    <col min="13599" max="13824" width="9.33203125" style="105"/>
    <col min="13825" max="13825" width="33.1640625" style="105" customWidth="1"/>
    <col min="13826" max="13838" width="9" style="105" customWidth="1"/>
    <col min="13839" max="13841" width="9.33203125" style="105"/>
    <col min="13842" max="13849" width="0" style="105" hidden="1" customWidth="1"/>
    <col min="13850" max="13853" width="9.33203125" style="105"/>
    <col min="13854" max="13854" width="13.1640625" style="105" customWidth="1"/>
    <col min="13855" max="14080" width="9.33203125" style="105"/>
    <col min="14081" max="14081" width="33.1640625" style="105" customWidth="1"/>
    <col min="14082" max="14094" width="9" style="105" customWidth="1"/>
    <col min="14095" max="14097" width="9.33203125" style="105"/>
    <col min="14098" max="14105" width="0" style="105" hidden="1" customWidth="1"/>
    <col min="14106" max="14109" width="9.33203125" style="105"/>
    <col min="14110" max="14110" width="13.1640625" style="105" customWidth="1"/>
    <col min="14111" max="14336" width="9.33203125" style="105"/>
    <col min="14337" max="14337" width="33.1640625" style="105" customWidth="1"/>
    <col min="14338" max="14350" width="9" style="105" customWidth="1"/>
    <col min="14351" max="14353" width="9.33203125" style="105"/>
    <col min="14354" max="14361" width="0" style="105" hidden="1" customWidth="1"/>
    <col min="14362" max="14365" width="9.33203125" style="105"/>
    <col min="14366" max="14366" width="13.1640625" style="105" customWidth="1"/>
    <col min="14367" max="14592" width="9.33203125" style="105"/>
    <col min="14593" max="14593" width="33.1640625" style="105" customWidth="1"/>
    <col min="14594" max="14606" width="9" style="105" customWidth="1"/>
    <col min="14607" max="14609" width="9.33203125" style="105"/>
    <col min="14610" max="14617" width="0" style="105" hidden="1" customWidth="1"/>
    <col min="14618" max="14621" width="9.33203125" style="105"/>
    <col min="14622" max="14622" width="13.1640625" style="105" customWidth="1"/>
    <col min="14623" max="14848" width="9.33203125" style="105"/>
    <col min="14849" max="14849" width="33.1640625" style="105" customWidth="1"/>
    <col min="14850" max="14862" width="9" style="105" customWidth="1"/>
    <col min="14863" max="14865" width="9.33203125" style="105"/>
    <col min="14866" max="14873" width="0" style="105" hidden="1" customWidth="1"/>
    <col min="14874" max="14877" width="9.33203125" style="105"/>
    <col min="14878" max="14878" width="13.1640625" style="105" customWidth="1"/>
    <col min="14879" max="15104" width="9.33203125" style="105"/>
    <col min="15105" max="15105" width="33.1640625" style="105" customWidth="1"/>
    <col min="15106" max="15118" width="9" style="105" customWidth="1"/>
    <col min="15119" max="15121" width="9.33203125" style="105"/>
    <col min="15122" max="15129" width="0" style="105" hidden="1" customWidth="1"/>
    <col min="15130" max="15133" width="9.33203125" style="105"/>
    <col min="15134" max="15134" width="13.1640625" style="105" customWidth="1"/>
    <col min="15135" max="15360" width="9.33203125" style="105"/>
    <col min="15361" max="15361" width="33.1640625" style="105" customWidth="1"/>
    <col min="15362" max="15374" width="9" style="105" customWidth="1"/>
    <col min="15375" max="15377" width="9.33203125" style="105"/>
    <col min="15378" max="15385" width="0" style="105" hidden="1" customWidth="1"/>
    <col min="15386" max="15389" width="9.33203125" style="105"/>
    <col min="15390" max="15390" width="13.1640625" style="105" customWidth="1"/>
    <col min="15391" max="15616" width="9.33203125" style="105"/>
    <col min="15617" max="15617" width="33.1640625" style="105" customWidth="1"/>
    <col min="15618" max="15630" width="9" style="105" customWidth="1"/>
    <col min="15631" max="15633" width="9.33203125" style="105"/>
    <col min="15634" max="15641" width="0" style="105" hidden="1" customWidth="1"/>
    <col min="15642" max="15645" width="9.33203125" style="105"/>
    <col min="15646" max="15646" width="13.1640625" style="105" customWidth="1"/>
    <col min="15647" max="15872" width="9.33203125" style="105"/>
    <col min="15873" max="15873" width="33.1640625" style="105" customWidth="1"/>
    <col min="15874" max="15886" width="9" style="105" customWidth="1"/>
    <col min="15887" max="15889" width="9.33203125" style="105"/>
    <col min="15890" max="15897" width="0" style="105" hidden="1" customWidth="1"/>
    <col min="15898" max="15901" width="9.33203125" style="105"/>
    <col min="15902" max="15902" width="13.1640625" style="105" customWidth="1"/>
    <col min="15903" max="16128" width="9.33203125" style="105"/>
    <col min="16129" max="16129" width="33.1640625" style="105" customWidth="1"/>
    <col min="16130" max="16142" width="9" style="105" customWidth="1"/>
    <col min="16143" max="16145" width="9.33203125" style="105"/>
    <col min="16146" max="16153" width="0" style="105" hidden="1" customWidth="1"/>
    <col min="16154" max="16157" width="9.33203125" style="105"/>
    <col min="16158" max="16158" width="13.1640625" style="105" customWidth="1"/>
    <col min="16159" max="16384" width="9.33203125" style="105"/>
  </cols>
  <sheetData>
    <row r="1" spans="1:32" s="104" customFormat="1" ht="18.75">
      <c r="A1" s="736" t="s">
        <v>309</v>
      </c>
      <c r="B1" s="736"/>
      <c r="C1" s="736"/>
      <c r="D1" s="736"/>
      <c r="E1" s="736"/>
      <c r="F1" s="736"/>
      <c r="G1" s="736"/>
      <c r="H1" s="736"/>
      <c r="I1" s="736"/>
      <c r="J1" s="736"/>
      <c r="K1" s="736"/>
      <c r="L1" s="736"/>
      <c r="M1" s="736"/>
      <c r="N1" s="736"/>
    </row>
    <row r="2" spans="1:32">
      <c r="A2" s="745" t="s">
        <v>120</v>
      </c>
      <c r="B2" s="745"/>
      <c r="C2" s="745"/>
      <c r="D2" s="745"/>
      <c r="E2" s="745"/>
      <c r="F2" s="745"/>
      <c r="G2" s="745"/>
      <c r="H2" s="745"/>
      <c r="I2" s="745"/>
      <c r="J2" s="745"/>
      <c r="K2" s="745"/>
      <c r="L2" s="745"/>
      <c r="M2" s="745"/>
      <c r="N2" s="745"/>
    </row>
    <row r="3" spans="1:32" ht="13.5" thickBot="1">
      <c r="C3" s="106"/>
      <c r="N3" s="107" t="s">
        <v>99</v>
      </c>
    </row>
    <row r="4" spans="1:32" ht="26.25" thickTop="1">
      <c r="A4" s="108"/>
      <c r="B4" s="109" t="s">
        <v>12</v>
      </c>
      <c r="C4" s="109" t="s">
        <v>13</v>
      </c>
      <c r="D4" s="109" t="s">
        <v>14</v>
      </c>
      <c r="E4" s="109" t="s">
        <v>15</v>
      </c>
      <c r="F4" s="109" t="s">
        <v>16</v>
      </c>
      <c r="G4" s="109" t="s">
        <v>17</v>
      </c>
      <c r="H4" s="109" t="s">
        <v>121</v>
      </c>
      <c r="I4" s="109" t="s">
        <v>122</v>
      </c>
      <c r="J4" s="109" t="s">
        <v>123</v>
      </c>
      <c r="K4" s="109" t="s">
        <v>21</v>
      </c>
      <c r="L4" s="109" t="s">
        <v>124</v>
      </c>
      <c r="M4" s="109" t="s">
        <v>23</v>
      </c>
      <c r="N4" s="110" t="s">
        <v>24</v>
      </c>
      <c r="Q4" s="111"/>
      <c r="R4" s="112" t="s">
        <v>125</v>
      </c>
      <c r="S4" s="112" t="s">
        <v>126</v>
      </c>
      <c r="T4" s="112" t="s">
        <v>127</v>
      </c>
      <c r="U4" s="112" t="s">
        <v>128</v>
      </c>
      <c r="V4" s="112" t="s">
        <v>129</v>
      </c>
      <c r="W4" s="111" t="s">
        <v>130</v>
      </c>
      <c r="X4" s="111" t="s">
        <v>131</v>
      </c>
      <c r="Y4" s="111" t="s">
        <v>132</v>
      </c>
      <c r="Z4" s="113" t="s">
        <v>125</v>
      </c>
      <c r="AA4" s="113" t="s">
        <v>126</v>
      </c>
      <c r="AB4" s="113" t="s">
        <v>127</v>
      </c>
      <c r="AC4" s="113" t="s">
        <v>128</v>
      </c>
      <c r="AD4" s="113" t="s">
        <v>129</v>
      </c>
      <c r="AE4" s="114" t="s">
        <v>130</v>
      </c>
      <c r="AF4" s="114" t="s">
        <v>131</v>
      </c>
    </row>
    <row r="5" spans="1:32" ht="20.100000000000001" customHeight="1">
      <c r="A5" s="115" t="s">
        <v>133</v>
      </c>
      <c r="B5" s="116"/>
      <c r="C5" s="116"/>
      <c r="D5" s="116"/>
      <c r="E5" s="116"/>
      <c r="F5" s="116"/>
      <c r="G5" s="116"/>
      <c r="H5" s="116"/>
      <c r="I5" s="116"/>
      <c r="J5" s="116"/>
      <c r="K5" s="116"/>
      <c r="L5" s="116"/>
      <c r="M5" s="116"/>
      <c r="N5" s="117"/>
      <c r="Q5" s="118" t="s">
        <v>12</v>
      </c>
      <c r="R5" s="119">
        <v>1490.9</v>
      </c>
      <c r="S5" s="119">
        <v>166.2</v>
      </c>
      <c r="T5" s="119">
        <v>228.3</v>
      </c>
      <c r="U5" s="119">
        <v>240.2</v>
      </c>
      <c r="V5" s="119">
        <v>222.3</v>
      </c>
      <c r="W5" s="119">
        <v>50.5</v>
      </c>
      <c r="X5" s="119">
        <v>171.8</v>
      </c>
      <c r="Y5" s="119">
        <v>1657.1</v>
      </c>
      <c r="Z5" s="120">
        <f>R5/$Y5*100</f>
        <v>89.970430269748363</v>
      </c>
      <c r="AA5" s="120">
        <f t="shared" ref="AA5:AF20" si="0">S5/$Y5*100</f>
        <v>10.029569730251644</v>
      </c>
      <c r="AB5" s="120">
        <f t="shared" si="0"/>
        <v>13.777080441735565</v>
      </c>
      <c r="AC5" s="120">
        <f t="shared" si="0"/>
        <v>14.495202462132642</v>
      </c>
      <c r="AD5" s="120">
        <f t="shared" si="0"/>
        <v>13.415002112123592</v>
      </c>
      <c r="AE5" s="120">
        <f t="shared" si="0"/>
        <v>3.0474926075674373</v>
      </c>
      <c r="AF5" s="120">
        <f t="shared" si="0"/>
        <v>10.367509504556153</v>
      </c>
    </row>
    <row r="6" spans="1:32" ht="20.100000000000001" customHeight="1">
      <c r="A6" s="115" t="s">
        <v>134</v>
      </c>
      <c r="B6" s="121">
        <v>1657.1</v>
      </c>
      <c r="C6" s="121">
        <v>1739.4</v>
      </c>
      <c r="D6" s="121">
        <v>1728</v>
      </c>
      <c r="E6" s="121">
        <v>1973.2</v>
      </c>
      <c r="F6" s="121">
        <v>2221.5</v>
      </c>
      <c r="G6" s="121">
        <v>2335.1</v>
      </c>
      <c r="H6" s="121">
        <v>2730.7</v>
      </c>
      <c r="I6" s="121">
        <v>3098.8</v>
      </c>
      <c r="J6" s="121">
        <v>3376.1</v>
      </c>
      <c r="K6" s="121">
        <v>3939</v>
      </c>
      <c r="L6" s="116">
        <v>4658.7</v>
      </c>
      <c r="M6" s="116">
        <v>5573.4</v>
      </c>
      <c r="N6" s="122">
        <v>6386.4</v>
      </c>
      <c r="Q6" s="118" t="s">
        <v>13</v>
      </c>
      <c r="R6" s="119">
        <v>1535.4</v>
      </c>
      <c r="S6" s="119">
        <v>204</v>
      </c>
      <c r="T6" s="119">
        <v>269.2</v>
      </c>
      <c r="U6" s="119">
        <v>263.2</v>
      </c>
      <c r="V6" s="119">
        <v>244.3</v>
      </c>
      <c r="W6" s="119">
        <v>63.2</v>
      </c>
      <c r="X6" s="119">
        <v>181.1</v>
      </c>
      <c r="Y6" s="119">
        <v>1739.4</v>
      </c>
      <c r="Z6" s="120">
        <f t="shared" ref="Z6:AF30" si="1">R6/$Y6*100</f>
        <v>88.271817868230428</v>
      </c>
      <c r="AA6" s="120">
        <f t="shared" si="0"/>
        <v>11.728182131769575</v>
      </c>
      <c r="AB6" s="120">
        <f t="shared" si="0"/>
        <v>15.47660112682534</v>
      </c>
      <c r="AC6" s="120">
        <f t="shared" si="0"/>
        <v>15.131654593537998</v>
      </c>
      <c r="AD6" s="120">
        <f t="shared" si="0"/>
        <v>14.045073013682879</v>
      </c>
      <c r="AE6" s="120">
        <f t="shared" si="0"/>
        <v>3.6334368172933194</v>
      </c>
      <c r="AF6" s="120">
        <f t="shared" si="0"/>
        <v>10.411636196389559</v>
      </c>
    </row>
    <row r="7" spans="1:32" s="124" customFormat="1" ht="20.100000000000001" customHeight="1">
      <c r="A7" s="123" t="s">
        <v>135</v>
      </c>
      <c r="B7" s="121">
        <v>221.5</v>
      </c>
      <c r="C7" s="121">
        <v>246.6</v>
      </c>
      <c r="D7" s="121">
        <v>247.4</v>
      </c>
      <c r="E7" s="121">
        <v>305.3</v>
      </c>
      <c r="F7" s="121">
        <v>354.7</v>
      </c>
      <c r="G7" s="121">
        <v>437.4</v>
      </c>
      <c r="H7" s="121">
        <v>535.70000000000005</v>
      </c>
      <c r="I7" s="121">
        <v>582.79999999999995</v>
      </c>
      <c r="J7" s="121">
        <v>719.6</v>
      </c>
      <c r="K7" s="121">
        <v>766.1</v>
      </c>
      <c r="L7" s="116">
        <v>931</v>
      </c>
      <c r="M7" s="116">
        <v>1121.8</v>
      </c>
      <c r="N7" s="122">
        <v>1313.2</v>
      </c>
      <c r="Q7" s="118" t="s">
        <v>14</v>
      </c>
      <c r="R7" s="119">
        <v>1494.9</v>
      </c>
      <c r="S7" s="119">
        <v>233.2</v>
      </c>
      <c r="T7" s="119">
        <v>302.3</v>
      </c>
      <c r="U7" s="119">
        <v>276.8</v>
      </c>
      <c r="V7" s="119">
        <v>258</v>
      </c>
      <c r="W7" s="119">
        <v>68.900000000000006</v>
      </c>
      <c r="X7" s="119">
        <v>189.1</v>
      </c>
      <c r="Y7" s="119">
        <v>1728</v>
      </c>
      <c r="Z7" s="120">
        <f t="shared" si="1"/>
        <v>86.510416666666671</v>
      </c>
      <c r="AA7" s="120">
        <f t="shared" si="0"/>
        <v>13.495370370370368</v>
      </c>
      <c r="AB7" s="120">
        <f t="shared" si="0"/>
        <v>17.494212962962962</v>
      </c>
      <c r="AC7" s="120">
        <f t="shared" si="0"/>
        <v>16.018518518518519</v>
      </c>
      <c r="AD7" s="120">
        <f t="shared" si="0"/>
        <v>14.930555555555555</v>
      </c>
      <c r="AE7" s="120">
        <f t="shared" si="0"/>
        <v>3.987268518518519</v>
      </c>
      <c r="AF7" s="120">
        <f t="shared" si="0"/>
        <v>10.943287037037036</v>
      </c>
    </row>
    <row r="8" spans="1:32" ht="20.100000000000001" customHeight="1">
      <c r="A8" s="125" t="s">
        <v>136</v>
      </c>
      <c r="B8" s="126">
        <v>1878.6</v>
      </c>
      <c r="C8" s="126">
        <v>1986</v>
      </c>
      <c r="D8" s="126">
        <v>1975.4</v>
      </c>
      <c r="E8" s="126">
        <v>2278.5</v>
      </c>
      <c r="F8" s="126">
        <v>2576.1999999999998</v>
      </c>
      <c r="G8" s="126">
        <v>2772.5</v>
      </c>
      <c r="H8" s="126">
        <v>3266.4</v>
      </c>
      <c r="I8" s="126">
        <v>3681.6</v>
      </c>
      <c r="J8" s="126">
        <v>4095.7</v>
      </c>
      <c r="K8" s="126">
        <v>4705.1000000000004</v>
      </c>
      <c r="L8" s="127">
        <v>5590.4</v>
      </c>
      <c r="M8" s="127">
        <v>6695.2</v>
      </c>
      <c r="N8" s="128">
        <v>7699.6</v>
      </c>
      <c r="Q8" s="118" t="s">
        <v>15</v>
      </c>
      <c r="R8" s="119">
        <v>1719.2</v>
      </c>
      <c r="S8" s="119">
        <v>254</v>
      </c>
      <c r="T8" s="119">
        <v>321.60000000000002</v>
      </c>
      <c r="U8" s="119">
        <v>350.7</v>
      </c>
      <c r="V8" s="119">
        <v>329.4</v>
      </c>
      <c r="W8" s="119">
        <v>111.3</v>
      </c>
      <c r="X8" s="119">
        <v>218.1</v>
      </c>
      <c r="Y8" s="119">
        <v>1973.2</v>
      </c>
      <c r="Z8" s="120">
        <f t="shared" si="1"/>
        <v>87.127508615446985</v>
      </c>
      <c r="AA8" s="120">
        <f t="shared" si="0"/>
        <v>12.872491384553008</v>
      </c>
      <c r="AB8" s="120">
        <f t="shared" si="0"/>
        <v>16.298398540441923</v>
      </c>
      <c r="AC8" s="120">
        <f t="shared" si="0"/>
        <v>17.773160348672207</v>
      </c>
      <c r="AD8" s="120">
        <f t="shared" si="0"/>
        <v>16.693695519967562</v>
      </c>
      <c r="AE8" s="120">
        <f t="shared" si="0"/>
        <v>5.6405838232312986</v>
      </c>
      <c r="AF8" s="120">
        <f t="shared" si="0"/>
        <v>11.053111696736266</v>
      </c>
    </row>
    <row r="9" spans="1:32" ht="20.100000000000001" customHeight="1">
      <c r="A9" s="125" t="s">
        <v>125</v>
      </c>
      <c r="B9" s="121">
        <v>1490.9</v>
      </c>
      <c r="C9" s="121">
        <v>1535.4</v>
      </c>
      <c r="D9" s="121">
        <v>1494.9</v>
      </c>
      <c r="E9" s="121">
        <v>1719.2</v>
      </c>
      <c r="F9" s="121">
        <v>1963</v>
      </c>
      <c r="G9" s="121">
        <v>2076</v>
      </c>
      <c r="H9" s="121">
        <v>2433.3000000000002</v>
      </c>
      <c r="I9" s="121">
        <v>2791</v>
      </c>
      <c r="J9" s="121">
        <v>3087.4</v>
      </c>
      <c r="K9" s="121">
        <v>3550.4</v>
      </c>
      <c r="L9" s="116">
        <v>4034.8</v>
      </c>
      <c r="M9" s="116">
        <v>4984.7</v>
      </c>
      <c r="N9" s="122">
        <v>5654.3</v>
      </c>
      <c r="Q9" s="118" t="s">
        <v>16</v>
      </c>
      <c r="R9" s="119">
        <v>1963</v>
      </c>
      <c r="S9" s="119">
        <v>258.5</v>
      </c>
      <c r="T9" s="119">
        <v>355.4</v>
      </c>
      <c r="U9" s="119">
        <v>351.4</v>
      </c>
      <c r="V9" s="119">
        <v>326.3</v>
      </c>
      <c r="W9" s="119">
        <v>113.8</v>
      </c>
      <c r="X9" s="119">
        <v>212.5</v>
      </c>
      <c r="Y9" s="119">
        <v>2221.5</v>
      </c>
      <c r="Z9" s="120">
        <f t="shared" si="1"/>
        <v>88.363718208417737</v>
      </c>
      <c r="AA9" s="120">
        <f t="shared" si="0"/>
        <v>11.636281791582265</v>
      </c>
      <c r="AB9" s="120">
        <f t="shared" si="0"/>
        <v>15.998199414809813</v>
      </c>
      <c r="AC9" s="120">
        <f t="shared" si="0"/>
        <v>15.81814089579113</v>
      </c>
      <c r="AD9" s="120">
        <f t="shared" si="0"/>
        <v>14.688273688948907</v>
      </c>
      <c r="AE9" s="120">
        <f t="shared" si="0"/>
        <v>5.1226648660814762</v>
      </c>
      <c r="AF9" s="120">
        <f t="shared" si="0"/>
        <v>9.5656088228674321</v>
      </c>
    </row>
    <row r="10" spans="1:32" ht="20.100000000000001" customHeight="1">
      <c r="A10" s="115" t="s">
        <v>137</v>
      </c>
      <c r="B10" s="121">
        <v>1365.2</v>
      </c>
      <c r="C10" s="121">
        <v>1406</v>
      </c>
      <c r="D10" s="121">
        <v>1368.9</v>
      </c>
      <c r="E10" s="121">
        <v>1572.1</v>
      </c>
      <c r="F10" s="121">
        <v>1774.1</v>
      </c>
      <c r="G10" s="121">
        <v>1919.5</v>
      </c>
      <c r="H10" s="121">
        <v>2241.1</v>
      </c>
      <c r="I10" s="121">
        <v>2527.1999999999998</v>
      </c>
      <c r="J10" s="121">
        <v>2745.8</v>
      </c>
      <c r="K10" s="121">
        <v>3186</v>
      </c>
      <c r="L10" s="116">
        <v>3597.7</v>
      </c>
      <c r="M10" s="116">
        <v>4478.2</v>
      </c>
      <c r="N10" s="122">
        <v>5074.6000000000004</v>
      </c>
      <c r="Q10" s="118" t="s">
        <v>17</v>
      </c>
      <c r="R10" s="119">
        <v>2076</v>
      </c>
      <c r="S10" s="119">
        <v>259.10000000000002</v>
      </c>
      <c r="T10" s="119">
        <v>392.9</v>
      </c>
      <c r="U10" s="119">
        <v>427</v>
      </c>
      <c r="V10" s="119">
        <v>368.1</v>
      </c>
      <c r="W10" s="119">
        <v>146.6</v>
      </c>
      <c r="X10" s="119">
        <v>221.5</v>
      </c>
      <c r="Y10" s="119">
        <v>2335.1</v>
      </c>
      <c r="Z10" s="120">
        <f t="shared" si="1"/>
        <v>88.904115455440873</v>
      </c>
      <c r="AA10" s="120">
        <f t="shared" si="0"/>
        <v>11.095884544559119</v>
      </c>
      <c r="AB10" s="120">
        <f t="shared" si="0"/>
        <v>16.825831870155454</v>
      </c>
      <c r="AC10" s="120">
        <f t="shared" si="0"/>
        <v>18.286154768532398</v>
      </c>
      <c r="AD10" s="120">
        <f t="shared" si="0"/>
        <v>15.763778853154042</v>
      </c>
      <c r="AE10" s="120">
        <f t="shared" si="0"/>
        <v>6.2781037214680318</v>
      </c>
      <c r="AF10" s="120">
        <f t="shared" si="0"/>
        <v>9.4856751316860102</v>
      </c>
    </row>
    <row r="11" spans="1:32" ht="20.100000000000001" customHeight="1">
      <c r="A11" s="115" t="s">
        <v>138</v>
      </c>
      <c r="B11" s="121">
        <v>125.7</v>
      </c>
      <c r="C11" s="121">
        <v>129.4</v>
      </c>
      <c r="D11" s="121">
        <v>126</v>
      </c>
      <c r="E11" s="121">
        <v>147.1</v>
      </c>
      <c r="F11" s="121">
        <v>188.9</v>
      </c>
      <c r="G11" s="121">
        <v>156.5</v>
      </c>
      <c r="H11" s="121">
        <v>192.2</v>
      </c>
      <c r="I11" s="121">
        <v>263.8</v>
      </c>
      <c r="J11" s="121">
        <v>341.6</v>
      </c>
      <c r="K11" s="121">
        <v>364.4</v>
      </c>
      <c r="L11" s="116">
        <v>437.1</v>
      </c>
      <c r="M11" s="116">
        <v>506.5</v>
      </c>
      <c r="N11" s="122">
        <v>579.70000000000005</v>
      </c>
      <c r="Q11" s="118" t="s">
        <v>121</v>
      </c>
      <c r="R11" s="119">
        <v>2433.3000000000002</v>
      </c>
      <c r="S11" s="119">
        <v>297.39999999999998</v>
      </c>
      <c r="T11" s="119">
        <v>451.2</v>
      </c>
      <c r="U11" s="119">
        <v>480.8</v>
      </c>
      <c r="V11" s="119">
        <v>429.9</v>
      </c>
      <c r="W11" s="119">
        <v>182.3</v>
      </c>
      <c r="X11" s="119">
        <v>247.6</v>
      </c>
      <c r="Y11" s="119">
        <v>2730.7</v>
      </c>
      <c r="Z11" s="120">
        <f t="shared" si="1"/>
        <v>89.109019665287306</v>
      </c>
      <c r="AA11" s="120">
        <f t="shared" si="0"/>
        <v>10.89098033471271</v>
      </c>
      <c r="AB11" s="120">
        <f t="shared" si="0"/>
        <v>16.523235800344235</v>
      </c>
      <c r="AC11" s="120">
        <f t="shared" si="0"/>
        <v>17.607206943274619</v>
      </c>
      <c r="AD11" s="120">
        <f t="shared" si="0"/>
        <v>15.743216025195006</v>
      </c>
      <c r="AE11" s="120">
        <f t="shared" si="0"/>
        <v>6.6759438971692244</v>
      </c>
      <c r="AF11" s="120">
        <f t="shared" si="0"/>
        <v>9.0672721280257811</v>
      </c>
    </row>
    <row r="12" spans="1:32" ht="20.100000000000001" customHeight="1">
      <c r="A12" s="125" t="s">
        <v>128</v>
      </c>
      <c r="B12" s="121">
        <v>240.2</v>
      </c>
      <c r="C12" s="121">
        <v>263.2</v>
      </c>
      <c r="D12" s="121">
        <v>276.8</v>
      </c>
      <c r="E12" s="121">
        <v>350.7</v>
      </c>
      <c r="F12" s="121">
        <v>351.4</v>
      </c>
      <c r="G12" s="121">
        <v>427</v>
      </c>
      <c r="H12" s="121">
        <v>480.8</v>
      </c>
      <c r="I12" s="121">
        <v>531.4</v>
      </c>
      <c r="J12" s="121">
        <v>662.8</v>
      </c>
      <c r="K12" s="121">
        <v>735.1</v>
      </c>
      <c r="L12" s="116">
        <v>1018.4</v>
      </c>
      <c r="M12" s="116">
        <v>1059.9000000000001</v>
      </c>
      <c r="N12" s="122">
        <v>1289.8</v>
      </c>
      <c r="Q12" s="118" t="s">
        <v>122</v>
      </c>
      <c r="R12" s="119">
        <v>2791</v>
      </c>
      <c r="S12" s="119">
        <v>308.8</v>
      </c>
      <c r="T12" s="119">
        <v>493.1</v>
      </c>
      <c r="U12" s="119">
        <v>531.4</v>
      </c>
      <c r="V12" s="119">
        <v>546.5</v>
      </c>
      <c r="W12" s="119">
        <v>248.7</v>
      </c>
      <c r="X12" s="119">
        <v>297.8</v>
      </c>
      <c r="Y12" s="119">
        <v>3098.8</v>
      </c>
      <c r="Z12" s="120">
        <f t="shared" si="1"/>
        <v>90.06712275719633</v>
      </c>
      <c r="AA12" s="120">
        <f t="shared" si="0"/>
        <v>9.9651477991480562</v>
      </c>
      <c r="AB12" s="120">
        <f t="shared" si="0"/>
        <v>15.912611333419388</v>
      </c>
      <c r="AC12" s="120">
        <f t="shared" si="0"/>
        <v>17.148573641409577</v>
      </c>
      <c r="AD12" s="120">
        <f t="shared" si="0"/>
        <v>17.635859042209887</v>
      </c>
      <c r="AE12" s="120">
        <f t="shared" si="0"/>
        <v>8.0256873628501335</v>
      </c>
      <c r="AF12" s="120">
        <f t="shared" si="0"/>
        <v>9.6101716793597518</v>
      </c>
    </row>
    <row r="13" spans="1:32" ht="20.100000000000001" customHeight="1">
      <c r="A13" s="125" t="s">
        <v>129</v>
      </c>
      <c r="B13" s="121">
        <v>222.3</v>
      </c>
      <c r="C13" s="121">
        <v>244.3</v>
      </c>
      <c r="D13" s="121">
        <v>258</v>
      </c>
      <c r="E13" s="121">
        <v>329.4</v>
      </c>
      <c r="F13" s="121">
        <v>326.3</v>
      </c>
      <c r="G13" s="121">
        <v>368.1</v>
      </c>
      <c r="H13" s="121">
        <v>429.9</v>
      </c>
      <c r="I13" s="121">
        <v>546.5</v>
      </c>
      <c r="J13" s="121">
        <v>657.6</v>
      </c>
      <c r="K13" s="121">
        <v>690.7</v>
      </c>
      <c r="L13" s="116">
        <v>938.6</v>
      </c>
      <c r="M13" s="116">
        <v>943.1</v>
      </c>
      <c r="N13" s="122">
        <v>1182.5</v>
      </c>
      <c r="Q13" s="118" t="s">
        <v>123</v>
      </c>
      <c r="R13" s="119">
        <v>3087.4</v>
      </c>
      <c r="S13" s="119">
        <v>288.7</v>
      </c>
      <c r="T13" s="119">
        <v>495.7</v>
      </c>
      <c r="U13" s="119">
        <v>662.8</v>
      </c>
      <c r="V13" s="119">
        <v>657.6</v>
      </c>
      <c r="W13" s="119">
        <v>294.10000000000002</v>
      </c>
      <c r="X13" s="119">
        <v>363.5</v>
      </c>
      <c r="Y13" s="119">
        <v>3376.1</v>
      </c>
      <c r="Z13" s="120">
        <f t="shared" si="1"/>
        <v>91.448713012055336</v>
      </c>
      <c r="AA13" s="120">
        <f t="shared" si="0"/>
        <v>8.5512869879446693</v>
      </c>
      <c r="AB13" s="120">
        <f t="shared" si="0"/>
        <v>14.682621960249993</v>
      </c>
      <c r="AC13" s="120">
        <f t="shared" si="0"/>
        <v>19.632119901661678</v>
      </c>
      <c r="AD13" s="120">
        <f t="shared" si="0"/>
        <v>19.478096027961257</v>
      </c>
      <c r="AE13" s="120">
        <f t="shared" si="0"/>
        <v>8.7112348567874189</v>
      </c>
      <c r="AF13" s="120">
        <f t="shared" si="0"/>
        <v>10.76686117117384</v>
      </c>
    </row>
    <row r="14" spans="1:32" ht="20.100000000000001" customHeight="1">
      <c r="A14" s="115" t="s">
        <v>130</v>
      </c>
      <c r="B14" s="121">
        <v>50.5</v>
      </c>
      <c r="C14" s="121">
        <v>63.2</v>
      </c>
      <c r="D14" s="121">
        <v>68.900000000000006</v>
      </c>
      <c r="E14" s="121">
        <v>111.3</v>
      </c>
      <c r="F14" s="121">
        <v>113.8</v>
      </c>
      <c r="G14" s="121">
        <v>146.6</v>
      </c>
      <c r="H14" s="121">
        <v>182.3</v>
      </c>
      <c r="I14" s="121">
        <v>248.7</v>
      </c>
      <c r="J14" s="121">
        <v>294.10000000000002</v>
      </c>
      <c r="K14" s="121">
        <v>313.89999999999998</v>
      </c>
      <c r="L14" s="116">
        <v>362.9</v>
      </c>
      <c r="M14" s="116">
        <v>390.9</v>
      </c>
      <c r="N14" s="122">
        <v>472.7</v>
      </c>
      <c r="Q14" s="118" t="s">
        <v>21</v>
      </c>
      <c r="R14" s="119">
        <v>3550.4</v>
      </c>
      <c r="S14" s="119">
        <v>388.6</v>
      </c>
      <c r="T14" s="119">
        <v>600.9</v>
      </c>
      <c r="U14" s="119">
        <v>735.1</v>
      </c>
      <c r="V14" s="119">
        <v>690.7</v>
      </c>
      <c r="W14" s="119">
        <v>313.89999999999998</v>
      </c>
      <c r="X14" s="119">
        <v>376.8</v>
      </c>
      <c r="Y14" s="119">
        <v>3939</v>
      </c>
      <c r="Z14" s="120">
        <f t="shared" si="1"/>
        <v>90.134551916730132</v>
      </c>
      <c r="AA14" s="120">
        <f t="shared" si="0"/>
        <v>9.8654480832698663</v>
      </c>
      <c r="AB14" s="120">
        <f t="shared" si="0"/>
        <v>15.255140898705255</v>
      </c>
      <c r="AC14" s="120">
        <f t="shared" si="0"/>
        <v>18.662096978928663</v>
      </c>
      <c r="AD14" s="120">
        <f t="shared" si="0"/>
        <v>17.534907336887535</v>
      </c>
      <c r="AE14" s="120">
        <f t="shared" si="0"/>
        <v>7.9690276719979689</v>
      </c>
      <c r="AF14" s="120">
        <f t="shared" si="0"/>
        <v>9.5658796648895663</v>
      </c>
    </row>
    <row r="15" spans="1:32" ht="20.100000000000001" customHeight="1">
      <c r="A15" s="115" t="s">
        <v>131</v>
      </c>
      <c r="B15" s="121">
        <v>171.8</v>
      </c>
      <c r="C15" s="121">
        <v>181.1</v>
      </c>
      <c r="D15" s="121">
        <v>189.1</v>
      </c>
      <c r="E15" s="121">
        <v>218.1</v>
      </c>
      <c r="F15" s="121">
        <v>212.5</v>
      </c>
      <c r="G15" s="121">
        <v>221.5</v>
      </c>
      <c r="H15" s="121">
        <v>247.6</v>
      </c>
      <c r="I15" s="121">
        <v>297.8</v>
      </c>
      <c r="J15" s="121">
        <v>363.5</v>
      </c>
      <c r="K15" s="121">
        <v>376.8</v>
      </c>
      <c r="L15" s="116">
        <v>575.70000000000005</v>
      </c>
      <c r="M15" s="116">
        <v>552.20000000000005</v>
      </c>
      <c r="N15" s="122">
        <v>709.8</v>
      </c>
      <c r="Q15" s="118" t="s">
        <v>124</v>
      </c>
      <c r="R15" s="111">
        <v>4034.8</v>
      </c>
      <c r="S15" s="111">
        <v>623.9</v>
      </c>
      <c r="T15" s="111">
        <v>700.3</v>
      </c>
      <c r="U15" s="111">
        <v>1018.4</v>
      </c>
      <c r="V15" s="111">
        <v>938.6</v>
      </c>
      <c r="W15" s="111">
        <v>362.9</v>
      </c>
      <c r="X15" s="111">
        <v>575.70000000000005</v>
      </c>
      <c r="Y15" s="111">
        <v>4658.7</v>
      </c>
      <c r="Z15" s="120">
        <f t="shared" si="1"/>
        <v>86.607851975873103</v>
      </c>
      <c r="AA15" s="120">
        <f t="shared" si="0"/>
        <v>13.392148024126902</v>
      </c>
      <c r="AB15" s="120">
        <f t="shared" si="0"/>
        <v>15.032090497349046</v>
      </c>
      <c r="AC15" s="120">
        <f t="shared" si="0"/>
        <v>21.860175585463757</v>
      </c>
      <c r="AD15" s="120">
        <f t="shared" si="0"/>
        <v>20.147251379140105</v>
      </c>
      <c r="AE15" s="120">
        <f t="shared" si="0"/>
        <v>7.7897267478051813</v>
      </c>
      <c r="AF15" s="120">
        <f t="shared" si="0"/>
        <v>12.357524631334924</v>
      </c>
    </row>
    <row r="16" spans="1:32" ht="20.100000000000001" customHeight="1">
      <c r="A16" s="115" t="s">
        <v>139</v>
      </c>
      <c r="B16" s="121">
        <v>17.899999999999999</v>
      </c>
      <c r="C16" s="121">
        <v>18.899999999999999</v>
      </c>
      <c r="D16" s="121">
        <v>18.8</v>
      </c>
      <c r="E16" s="121">
        <v>21.3</v>
      </c>
      <c r="F16" s="121">
        <v>25.1</v>
      </c>
      <c r="G16" s="121">
        <v>58.9</v>
      </c>
      <c r="H16" s="121">
        <v>50.9</v>
      </c>
      <c r="I16" s="121">
        <v>-15.1</v>
      </c>
      <c r="J16" s="121">
        <v>5.2</v>
      </c>
      <c r="K16" s="121">
        <v>44.4</v>
      </c>
      <c r="L16" s="116">
        <v>79.8</v>
      </c>
      <c r="M16" s="116">
        <v>116.8</v>
      </c>
      <c r="N16" s="122">
        <v>107.3</v>
      </c>
      <c r="Q16" s="118" t="s">
        <v>23</v>
      </c>
      <c r="R16" s="111">
        <v>4984.7</v>
      </c>
      <c r="S16" s="111">
        <v>588.70000000000005</v>
      </c>
      <c r="T16" s="111">
        <v>677.3</v>
      </c>
      <c r="U16" s="111">
        <v>1059.9000000000001</v>
      </c>
      <c r="V16" s="111">
        <v>943.1</v>
      </c>
      <c r="W16" s="111">
        <v>390.9</v>
      </c>
      <c r="X16" s="111">
        <v>552.20000000000005</v>
      </c>
      <c r="Y16" s="111">
        <v>5573.4</v>
      </c>
      <c r="Z16" s="120">
        <f t="shared" si="1"/>
        <v>89.437327304697305</v>
      </c>
      <c r="AA16" s="120">
        <f t="shared" si="0"/>
        <v>10.562672695302689</v>
      </c>
      <c r="AB16" s="120">
        <f t="shared" si="0"/>
        <v>12.152366598485663</v>
      </c>
      <c r="AC16" s="120">
        <f t="shared" si="0"/>
        <v>19.017117020131341</v>
      </c>
      <c r="AD16" s="120">
        <f t="shared" si="0"/>
        <v>16.921448308034595</v>
      </c>
      <c r="AE16" s="120">
        <f t="shared" si="0"/>
        <v>7.0136720852621375</v>
      </c>
      <c r="AF16" s="120">
        <f t="shared" si="0"/>
        <v>9.9077762227724566</v>
      </c>
    </row>
    <row r="17" spans="1:32" ht="20.100000000000001" customHeight="1">
      <c r="A17" s="129" t="s">
        <v>140</v>
      </c>
      <c r="B17" s="130">
        <v>147.5</v>
      </c>
      <c r="C17" s="130">
        <v>187.4</v>
      </c>
      <c r="D17" s="130">
        <v>203.7</v>
      </c>
      <c r="E17" s="130">
        <v>208.6</v>
      </c>
      <c r="F17" s="130">
        <v>261.8</v>
      </c>
      <c r="G17" s="130">
        <v>269.5</v>
      </c>
      <c r="H17" s="130">
        <v>352.3</v>
      </c>
      <c r="I17" s="130">
        <v>359.2</v>
      </c>
      <c r="J17" s="130">
        <v>345.5</v>
      </c>
      <c r="K17" s="130">
        <v>419.6</v>
      </c>
      <c r="L17" s="131">
        <v>537.20000000000005</v>
      </c>
      <c r="M17" s="131">
        <v>650.6</v>
      </c>
      <c r="N17" s="132">
        <v>755.5</v>
      </c>
      <c r="Q17" s="118" t="s">
        <v>24</v>
      </c>
      <c r="R17" s="133">
        <v>5654.3</v>
      </c>
      <c r="S17" s="134">
        <v>732.1</v>
      </c>
      <c r="T17" s="133">
        <v>869</v>
      </c>
      <c r="U17" s="133">
        <v>1289.8</v>
      </c>
      <c r="V17" s="133">
        <v>1182.5</v>
      </c>
      <c r="W17" s="133">
        <v>472.7</v>
      </c>
      <c r="X17" s="133">
        <v>709.8</v>
      </c>
      <c r="Y17" s="133">
        <v>6386.4</v>
      </c>
      <c r="Z17" s="120">
        <f t="shared" si="1"/>
        <v>88.5365777276713</v>
      </c>
      <c r="AA17" s="120">
        <f t="shared" si="0"/>
        <v>11.4634222723287</v>
      </c>
      <c r="AB17" s="120">
        <f t="shared" si="0"/>
        <v>13.607039959914818</v>
      </c>
      <c r="AC17" s="120">
        <f t="shared" si="0"/>
        <v>20.196041588375298</v>
      </c>
      <c r="AD17" s="120">
        <f t="shared" si="0"/>
        <v>18.515908806213204</v>
      </c>
      <c r="AE17" s="120">
        <f t="shared" si="0"/>
        <v>7.401666040335714</v>
      </c>
      <c r="AF17" s="120">
        <f t="shared" si="0"/>
        <v>11.11424276587749</v>
      </c>
    </row>
    <row r="18" spans="1:32" ht="20.100000000000001" customHeight="1">
      <c r="A18" s="115" t="s">
        <v>141</v>
      </c>
      <c r="B18" s="121">
        <v>166.2</v>
      </c>
      <c r="C18" s="121">
        <v>204</v>
      </c>
      <c r="D18" s="121">
        <v>233.2</v>
      </c>
      <c r="E18" s="121">
        <v>254</v>
      </c>
      <c r="F18" s="121">
        <v>258.5</v>
      </c>
      <c r="G18" s="121">
        <v>259.10000000000002</v>
      </c>
      <c r="H18" s="121">
        <v>297.39999999999998</v>
      </c>
      <c r="I18" s="121">
        <v>308.8</v>
      </c>
      <c r="J18" s="121">
        <v>288.7</v>
      </c>
      <c r="K18" s="121">
        <v>388.6</v>
      </c>
      <c r="L18" s="116">
        <v>623.9</v>
      </c>
      <c r="M18" s="116">
        <v>588.70000000000005</v>
      </c>
      <c r="N18" s="135">
        <v>732.1</v>
      </c>
      <c r="Q18" s="136" t="s">
        <v>25</v>
      </c>
      <c r="R18" s="133">
        <v>6930.2</v>
      </c>
      <c r="S18" s="134">
        <v>760.4</v>
      </c>
      <c r="T18" s="137">
        <v>933.5</v>
      </c>
      <c r="U18" s="133">
        <v>1523.7</v>
      </c>
      <c r="V18" s="133">
        <v>1341.4</v>
      </c>
      <c r="W18" s="133">
        <v>548.29999999999995</v>
      </c>
      <c r="X18" s="133">
        <v>793.1</v>
      </c>
      <c r="Y18" s="133">
        <v>7690.6</v>
      </c>
      <c r="Z18" s="120">
        <f t="shared" si="1"/>
        <v>90.112604998309621</v>
      </c>
      <c r="AA18" s="120">
        <f t="shared" si="0"/>
        <v>9.8873950016903738</v>
      </c>
      <c r="AB18" s="120">
        <f t="shared" si="0"/>
        <v>12.138194679218786</v>
      </c>
      <c r="AC18" s="120">
        <f t="shared" si="0"/>
        <v>19.812498374639169</v>
      </c>
      <c r="AD18" s="120">
        <f t="shared" si="0"/>
        <v>17.442072140015082</v>
      </c>
      <c r="AE18" s="120">
        <f t="shared" si="0"/>
        <v>7.1294827451694269</v>
      </c>
      <c r="AF18" s="120">
        <f t="shared" si="0"/>
        <v>10.312589394845656</v>
      </c>
    </row>
    <row r="19" spans="1:32" ht="20.100000000000001" customHeight="1">
      <c r="A19" s="115" t="s">
        <v>142</v>
      </c>
      <c r="B19" s="121">
        <v>26.7</v>
      </c>
      <c r="C19" s="121">
        <v>27.7</v>
      </c>
      <c r="D19" s="121">
        <v>31.9</v>
      </c>
      <c r="E19" s="121">
        <v>29.1</v>
      </c>
      <c r="F19" s="121">
        <v>39</v>
      </c>
      <c r="G19" s="121">
        <v>49.4</v>
      </c>
      <c r="H19" s="121">
        <v>58.7</v>
      </c>
      <c r="I19" s="121">
        <v>61.5</v>
      </c>
      <c r="J19" s="121">
        <v>69.7</v>
      </c>
      <c r="K19" s="121">
        <v>62.5</v>
      </c>
      <c r="L19" s="116">
        <v>66.099999999999994</v>
      </c>
      <c r="M19" s="116">
        <v>70.900000000000006</v>
      </c>
      <c r="N19" s="122">
        <v>120.3</v>
      </c>
      <c r="Q19" s="136" t="s">
        <v>26</v>
      </c>
      <c r="R19" s="133">
        <v>7912</v>
      </c>
      <c r="S19" s="134">
        <v>1015</v>
      </c>
      <c r="T19" s="137">
        <v>1180.7</v>
      </c>
      <c r="U19" s="133">
        <v>1941.5</v>
      </c>
      <c r="V19" s="133">
        <v>1639.2</v>
      </c>
      <c r="W19" s="133">
        <v>790.2</v>
      </c>
      <c r="X19" s="133">
        <v>849</v>
      </c>
      <c r="Y19" s="133">
        <v>8927</v>
      </c>
      <c r="Z19" s="120">
        <f t="shared" si="1"/>
        <v>88.629998879802841</v>
      </c>
      <c r="AA19" s="120">
        <f t="shared" si="0"/>
        <v>11.370001120197154</v>
      </c>
      <c r="AB19" s="120">
        <f t="shared" si="0"/>
        <v>13.226167805533775</v>
      </c>
      <c r="AC19" s="120">
        <f t="shared" si="0"/>
        <v>21.748627758485494</v>
      </c>
      <c r="AD19" s="120">
        <f t="shared" si="0"/>
        <v>18.362271759829731</v>
      </c>
      <c r="AE19" s="120">
        <f t="shared" si="0"/>
        <v>8.8517979164332932</v>
      </c>
      <c r="AF19" s="120">
        <f t="shared" si="0"/>
        <v>9.5104738433964364</v>
      </c>
    </row>
    <row r="20" spans="1:32" ht="20.100000000000001" customHeight="1">
      <c r="A20" s="115" t="s">
        <v>143</v>
      </c>
      <c r="B20" s="121">
        <v>35.4</v>
      </c>
      <c r="C20" s="121">
        <v>37.5</v>
      </c>
      <c r="D20" s="121">
        <v>37.200000000000003</v>
      </c>
      <c r="E20" s="121">
        <v>38.5</v>
      </c>
      <c r="F20" s="121">
        <v>57.9</v>
      </c>
      <c r="G20" s="121">
        <v>84.4</v>
      </c>
      <c r="H20" s="121">
        <v>95.1</v>
      </c>
      <c r="I20" s="121">
        <v>122.8</v>
      </c>
      <c r="J20" s="121">
        <v>137.30000000000001</v>
      </c>
      <c r="K20" s="121">
        <v>149.80000000000001</v>
      </c>
      <c r="L20" s="116">
        <v>10.3</v>
      </c>
      <c r="M20" s="116">
        <v>17.7</v>
      </c>
      <c r="N20" s="122">
        <v>16.600000000000001</v>
      </c>
      <c r="Q20" s="136" t="s">
        <v>27</v>
      </c>
      <c r="R20" s="133">
        <v>9527.2999999999993</v>
      </c>
      <c r="S20" s="134">
        <v>814.3</v>
      </c>
      <c r="T20" s="137">
        <v>1024.9000000000001</v>
      </c>
      <c r="U20" s="133">
        <v>1907.6</v>
      </c>
      <c r="V20" s="133">
        <v>1700.2030223043134</v>
      </c>
      <c r="W20" s="133">
        <v>796.8</v>
      </c>
      <c r="X20" s="133">
        <v>903.40302230431314</v>
      </c>
      <c r="Y20" s="133">
        <v>10341.6</v>
      </c>
      <c r="Z20" s="120">
        <f t="shared" si="1"/>
        <v>92.125976638044392</v>
      </c>
      <c r="AA20" s="120">
        <f t="shared" si="0"/>
        <v>7.8740233619555955</v>
      </c>
      <c r="AB20" s="120">
        <f t="shared" si="0"/>
        <v>9.9104587297903617</v>
      </c>
      <c r="AC20" s="120">
        <f t="shared" si="0"/>
        <v>18.445888450529896</v>
      </c>
      <c r="AD20" s="120">
        <f t="shared" si="0"/>
        <v>16.44042529496706</v>
      </c>
      <c r="AE20" s="120">
        <f t="shared" si="0"/>
        <v>7.7048038988164302</v>
      </c>
      <c r="AF20" s="120">
        <f t="shared" si="0"/>
        <v>8.7356213961506253</v>
      </c>
    </row>
    <row r="21" spans="1:32" ht="20.100000000000001" customHeight="1">
      <c r="A21" s="115" t="s">
        <v>144</v>
      </c>
      <c r="B21" s="121">
        <v>228.3</v>
      </c>
      <c r="C21" s="121">
        <v>269.2</v>
      </c>
      <c r="D21" s="121">
        <v>302.3</v>
      </c>
      <c r="E21" s="121">
        <v>321.60000000000002</v>
      </c>
      <c r="F21" s="121">
        <v>355.4</v>
      </c>
      <c r="G21" s="121">
        <v>392.9</v>
      </c>
      <c r="H21" s="121">
        <v>451.2</v>
      </c>
      <c r="I21" s="121">
        <v>493.1</v>
      </c>
      <c r="J21" s="121">
        <v>495.7</v>
      </c>
      <c r="K21" s="121">
        <v>600.9</v>
      </c>
      <c r="L21" s="116">
        <v>700.3</v>
      </c>
      <c r="M21" s="116">
        <v>677.3</v>
      </c>
      <c r="N21" s="122">
        <v>869</v>
      </c>
      <c r="Q21" s="136" t="s">
        <v>28</v>
      </c>
      <c r="R21" s="133">
        <v>10885.6</v>
      </c>
      <c r="S21" s="134">
        <v>1151.4000000000001</v>
      </c>
      <c r="T21" s="137">
        <v>1387.9</v>
      </c>
      <c r="U21" s="133">
        <v>2507.4</v>
      </c>
      <c r="V21" s="133">
        <v>2278</v>
      </c>
      <c r="W21" s="133">
        <v>868.3</v>
      </c>
      <c r="X21" s="133">
        <v>1409.7</v>
      </c>
      <c r="Y21" s="133">
        <v>12037</v>
      </c>
      <c r="Z21" s="120">
        <f t="shared" si="1"/>
        <v>90.434493644595833</v>
      </c>
      <c r="AA21" s="120">
        <f t="shared" si="1"/>
        <v>9.565506355404171</v>
      </c>
      <c r="AB21" s="120">
        <f t="shared" si="1"/>
        <v>11.530281631635789</v>
      </c>
      <c r="AC21" s="120">
        <f t="shared" si="1"/>
        <v>20.830771786990116</v>
      </c>
      <c r="AD21" s="120">
        <f t="shared" si="1"/>
        <v>18.924981307634791</v>
      </c>
      <c r="AE21" s="120">
        <f t="shared" si="1"/>
        <v>7.2135914264351575</v>
      </c>
      <c r="AF21" s="120">
        <f t="shared" si="1"/>
        <v>11.711389881199635</v>
      </c>
    </row>
    <row r="22" spans="1:32" ht="20.100000000000001" customHeight="1" thickBot="1">
      <c r="A22" s="138" t="s">
        <v>145</v>
      </c>
      <c r="B22" s="139">
        <v>1683.8</v>
      </c>
      <c r="C22" s="139">
        <v>1767.1</v>
      </c>
      <c r="D22" s="139">
        <v>1759.9</v>
      </c>
      <c r="E22" s="139">
        <v>2002.3</v>
      </c>
      <c r="F22" s="139">
        <v>2260.5</v>
      </c>
      <c r="G22" s="139">
        <v>2384.5</v>
      </c>
      <c r="H22" s="139">
        <v>2789.4</v>
      </c>
      <c r="I22" s="139">
        <v>3160.3</v>
      </c>
      <c r="J22" s="139">
        <v>3445.8</v>
      </c>
      <c r="K22" s="139">
        <v>4001.5</v>
      </c>
      <c r="L22" s="140">
        <v>4724.8</v>
      </c>
      <c r="M22" s="140">
        <v>5644.3</v>
      </c>
      <c r="N22" s="141">
        <v>6506.7</v>
      </c>
      <c r="Q22" s="330" t="s">
        <v>29</v>
      </c>
      <c r="R22" s="331">
        <v>13328</v>
      </c>
      <c r="S22" s="332">
        <v>1620.7</v>
      </c>
      <c r="T22" s="333">
        <v>1940.4</v>
      </c>
      <c r="U22" s="331">
        <v>3161.9</v>
      </c>
      <c r="V22" s="331">
        <v>2927.7</v>
      </c>
      <c r="W22" s="331">
        <v>1033.0999999999999</v>
      </c>
      <c r="X22" s="331">
        <v>1894.5</v>
      </c>
      <c r="Y22" s="331">
        <v>14948.7</v>
      </c>
      <c r="Z22" s="334">
        <f t="shared" si="1"/>
        <v>89.158254563942009</v>
      </c>
      <c r="AA22" s="334">
        <f t="shared" si="1"/>
        <v>10.841745436057986</v>
      </c>
      <c r="AB22" s="334">
        <f t="shared" si="1"/>
        <v>12.980392943868029</v>
      </c>
      <c r="AC22" s="334">
        <f t="shared" si="1"/>
        <v>21.151672051750321</v>
      </c>
      <c r="AD22" s="334">
        <f t="shared" si="1"/>
        <v>19.584980633767483</v>
      </c>
      <c r="AE22" s="334">
        <f t="shared" si="1"/>
        <v>6.910968846789352</v>
      </c>
      <c r="AF22" s="334">
        <f t="shared" si="1"/>
        <v>12.673342832487105</v>
      </c>
    </row>
    <row r="23" spans="1:32" ht="13.5" thickTop="1">
      <c r="N23" s="74" t="s">
        <v>98</v>
      </c>
      <c r="Q23" s="335" t="s">
        <v>146</v>
      </c>
      <c r="R23" s="331">
        <v>14830.2</v>
      </c>
      <c r="S23" s="332">
        <v>2317.1999999999998</v>
      </c>
      <c r="T23" s="333">
        <v>2698.4</v>
      </c>
      <c r="U23" s="331">
        <v>3965.3</v>
      </c>
      <c r="V23" s="331">
        <v>3727.8</v>
      </c>
      <c r="W23" s="331">
        <v>1176.9000000000001</v>
      </c>
      <c r="X23" s="331">
        <v>2550.9</v>
      </c>
      <c r="Y23" s="331">
        <v>17147.400000000001</v>
      </c>
      <c r="Z23" s="334">
        <f t="shared" si="1"/>
        <v>86.486581056020157</v>
      </c>
      <c r="AA23" s="334">
        <f t="shared" si="1"/>
        <v>13.513418943979843</v>
      </c>
      <c r="AB23" s="334">
        <f t="shared" si="1"/>
        <v>15.736496495095464</v>
      </c>
      <c r="AC23" s="334">
        <f t="shared" si="1"/>
        <v>23.12478859768828</v>
      </c>
      <c r="AD23" s="334">
        <f t="shared" si="1"/>
        <v>21.739738969173171</v>
      </c>
      <c r="AE23" s="334">
        <f t="shared" si="1"/>
        <v>6.8634311907344552</v>
      </c>
      <c r="AF23" s="334">
        <f t="shared" si="1"/>
        <v>14.876307778438713</v>
      </c>
    </row>
    <row r="24" spans="1:32" ht="13.5" thickBot="1">
      <c r="B24" s="142"/>
      <c r="C24" s="142"/>
      <c r="D24" s="142"/>
      <c r="E24" s="143"/>
      <c r="F24" s="142"/>
      <c r="G24" s="142"/>
      <c r="H24" s="142"/>
      <c r="I24" s="142"/>
      <c r="J24" s="142"/>
      <c r="N24" s="144"/>
      <c r="Q24" s="335" t="s">
        <v>147</v>
      </c>
      <c r="R24" s="336">
        <v>17005.2</v>
      </c>
      <c r="S24" s="337">
        <v>2922</v>
      </c>
      <c r="T24" s="338">
        <v>3357.8</v>
      </c>
      <c r="U24" s="336">
        <v>4464.3999999999996</v>
      </c>
      <c r="V24" s="336">
        <v>4203.2</v>
      </c>
      <c r="W24" s="336">
        <v>1338</v>
      </c>
      <c r="X24" s="336">
        <v>2865.2</v>
      </c>
      <c r="Y24" s="336">
        <v>19927.2</v>
      </c>
      <c r="Z24" s="334">
        <f t="shared" si="1"/>
        <v>85.336625316150787</v>
      </c>
      <c r="AA24" s="334">
        <f t="shared" si="1"/>
        <v>14.663374683849211</v>
      </c>
      <c r="AB24" s="334">
        <f t="shared" si="1"/>
        <v>16.850335220201533</v>
      </c>
      <c r="AC24" s="334">
        <f t="shared" si="1"/>
        <v>22.403548918061741</v>
      </c>
      <c r="AD24" s="334">
        <f t="shared" si="1"/>
        <v>21.092777710867555</v>
      </c>
      <c r="AE24" s="334">
        <f t="shared" si="1"/>
        <v>6.7144405636516913</v>
      </c>
      <c r="AF24" s="334">
        <f t="shared" si="1"/>
        <v>14.378337147215865</v>
      </c>
    </row>
    <row r="25" spans="1:32" ht="21.95" customHeight="1" thickTop="1">
      <c r="A25" s="108"/>
      <c r="B25" s="145" t="s">
        <v>25</v>
      </c>
      <c r="C25" s="145" t="s">
        <v>26</v>
      </c>
      <c r="D25" s="145" t="s">
        <v>27</v>
      </c>
      <c r="E25" s="145" t="s">
        <v>28</v>
      </c>
      <c r="F25" s="145" t="s">
        <v>29</v>
      </c>
      <c r="G25" s="146" t="s">
        <v>146</v>
      </c>
      <c r="H25" s="146" t="s">
        <v>147</v>
      </c>
      <c r="I25" s="146" t="s">
        <v>32</v>
      </c>
      <c r="J25" s="146" t="s">
        <v>33</v>
      </c>
      <c r="K25" s="146" t="s">
        <v>34</v>
      </c>
      <c r="L25" s="146" t="s">
        <v>35</v>
      </c>
      <c r="M25" s="146" t="s">
        <v>36</v>
      </c>
      <c r="N25" s="147" t="s">
        <v>37</v>
      </c>
      <c r="Q25" s="335" t="s">
        <v>32</v>
      </c>
      <c r="R25" s="336">
        <v>18671</v>
      </c>
      <c r="S25" s="337">
        <v>3246.5</v>
      </c>
      <c r="T25" s="338">
        <v>3810.1</v>
      </c>
      <c r="U25" s="336">
        <v>5523.1</v>
      </c>
      <c r="V25" s="336">
        <v>4837</v>
      </c>
      <c r="W25" s="336">
        <v>1507</v>
      </c>
      <c r="X25" s="336">
        <v>3330</v>
      </c>
      <c r="Y25" s="336">
        <v>21917.5</v>
      </c>
      <c r="Z25" s="334">
        <f t="shared" si="1"/>
        <v>85.187635451123526</v>
      </c>
      <c r="AA25" s="334">
        <f t="shared" si="1"/>
        <v>14.81236454887647</v>
      </c>
      <c r="AB25" s="334">
        <f t="shared" si="1"/>
        <v>17.383825710049049</v>
      </c>
      <c r="AC25" s="334">
        <f t="shared" si="1"/>
        <v>25.199498117942287</v>
      </c>
      <c r="AD25" s="334">
        <f t="shared" si="1"/>
        <v>22.069122847040038</v>
      </c>
      <c r="AE25" s="334">
        <f t="shared" si="1"/>
        <v>6.8757841907151827</v>
      </c>
      <c r="AF25" s="334">
        <f t="shared" si="1"/>
        <v>15.193338656324853</v>
      </c>
    </row>
    <row r="26" spans="1:32" ht="21.95" customHeight="1">
      <c r="A26" s="115" t="s">
        <v>133</v>
      </c>
      <c r="B26" s="121"/>
      <c r="C26" s="121"/>
      <c r="D26" s="121"/>
      <c r="E26" s="121"/>
      <c r="F26" s="121"/>
      <c r="G26" s="116"/>
      <c r="H26" s="116"/>
      <c r="I26" s="116"/>
      <c r="J26" s="116"/>
      <c r="K26" s="121"/>
      <c r="L26" s="121"/>
      <c r="M26" s="121"/>
      <c r="N26" s="148"/>
      <c r="Q26" s="335" t="s">
        <v>33</v>
      </c>
      <c r="R26" s="336">
        <v>21448.7</v>
      </c>
      <c r="S26" s="337">
        <v>3442.6</v>
      </c>
      <c r="T26" s="338">
        <v>3889.2</v>
      </c>
      <c r="U26" s="336">
        <v>6801.7</v>
      </c>
      <c r="V26" s="336">
        <v>5608.1</v>
      </c>
      <c r="W26" s="336">
        <v>1762.4</v>
      </c>
      <c r="X26" s="336">
        <v>3845.7</v>
      </c>
      <c r="Y26" s="336">
        <v>24891.3</v>
      </c>
      <c r="Z26" s="334">
        <f t="shared" si="1"/>
        <v>86.169464833094295</v>
      </c>
      <c r="AA26" s="334">
        <f t="shared" si="1"/>
        <v>13.830535166905705</v>
      </c>
      <c r="AB26" s="334">
        <f t="shared" si="1"/>
        <v>15.624736353665739</v>
      </c>
      <c r="AC26" s="334">
        <f t="shared" si="1"/>
        <v>27.325611759932183</v>
      </c>
      <c r="AD26" s="334">
        <f t="shared" si="1"/>
        <v>22.530362014037035</v>
      </c>
      <c r="AE26" s="334">
        <f t="shared" si="1"/>
        <v>7.0803855162245455</v>
      </c>
      <c r="AF26" s="334">
        <f t="shared" si="1"/>
        <v>15.449976497812488</v>
      </c>
    </row>
    <row r="27" spans="1:32" ht="21.95" customHeight="1">
      <c r="A27" s="115" t="s">
        <v>134</v>
      </c>
      <c r="B27" s="137">
        <v>7690.6</v>
      </c>
      <c r="C27" s="137">
        <v>8927</v>
      </c>
      <c r="D27" s="137">
        <v>10341.6</v>
      </c>
      <c r="E27" s="137">
        <v>12037</v>
      </c>
      <c r="F27" s="137">
        <v>14948.7</v>
      </c>
      <c r="G27" s="137">
        <v>17147.400000000001</v>
      </c>
      <c r="H27" s="121">
        <v>19927.2</v>
      </c>
      <c r="I27" s="121">
        <v>21917.5</v>
      </c>
      <c r="J27" s="121">
        <v>24891.3</v>
      </c>
      <c r="K27" s="149">
        <v>28051.3</v>
      </c>
      <c r="L27" s="149">
        <v>30084.5</v>
      </c>
      <c r="M27" s="149">
        <v>34203.599999999999</v>
      </c>
      <c r="N27" s="135">
        <v>37948.800000000003</v>
      </c>
      <c r="Q27" s="335" t="s">
        <v>34</v>
      </c>
      <c r="R27" s="332">
        <v>24135.1</v>
      </c>
      <c r="S27" s="337">
        <v>3916.2</v>
      </c>
      <c r="T27" s="338">
        <v>4483.0999999999995</v>
      </c>
      <c r="U27" s="332">
        <v>7108.4</v>
      </c>
      <c r="V27" s="332">
        <v>6079.4</v>
      </c>
      <c r="W27" s="332">
        <v>1939.2</v>
      </c>
      <c r="X27" s="332">
        <v>4140.2</v>
      </c>
      <c r="Y27" s="332">
        <v>28051.3</v>
      </c>
      <c r="Z27" s="334">
        <f t="shared" si="1"/>
        <v>86.039149700726881</v>
      </c>
      <c r="AA27" s="334">
        <f t="shared" si="1"/>
        <v>13.960850299273117</v>
      </c>
      <c r="AB27" s="334">
        <f t="shared" si="1"/>
        <v>15.981790505252874</v>
      </c>
      <c r="AC27" s="334">
        <f t="shared" si="1"/>
        <v>25.340715047074468</v>
      </c>
      <c r="AD27" s="334">
        <f t="shared" si="1"/>
        <v>21.672435858587658</v>
      </c>
      <c r="AE27" s="334">
        <f t="shared" si="1"/>
        <v>6.9130485931133316</v>
      </c>
      <c r="AF27" s="334">
        <f t="shared" si="1"/>
        <v>14.759387265474327</v>
      </c>
    </row>
    <row r="28" spans="1:32" ht="21.95" customHeight="1">
      <c r="A28" s="123" t="s">
        <v>135</v>
      </c>
      <c r="B28" s="137">
        <v>1635</v>
      </c>
      <c r="C28" s="137">
        <v>1916.2</v>
      </c>
      <c r="D28" s="137">
        <v>2182</v>
      </c>
      <c r="E28" s="137">
        <v>2778.5</v>
      </c>
      <c r="F28" s="137">
        <v>3932.1</v>
      </c>
      <c r="G28" s="137">
        <v>4742.8999999999996</v>
      </c>
      <c r="H28" s="121">
        <v>6297.2</v>
      </c>
      <c r="I28" s="121">
        <v>7585</v>
      </c>
      <c r="J28" s="121">
        <v>8899.6</v>
      </c>
      <c r="K28" s="149">
        <v>10577.5</v>
      </c>
      <c r="L28" s="149">
        <v>10194.9</v>
      </c>
      <c r="M28" s="149">
        <v>10164.799999999999</v>
      </c>
      <c r="N28" s="135">
        <v>12305.5</v>
      </c>
      <c r="Q28" s="335" t="s">
        <v>35</v>
      </c>
      <c r="R28" s="332">
        <v>25940.7</v>
      </c>
      <c r="S28" s="337">
        <v>4143.8</v>
      </c>
      <c r="T28" s="338">
        <v>4862</v>
      </c>
      <c r="U28" s="332">
        <v>7472.8</v>
      </c>
      <c r="V28" s="332">
        <v>6537.5</v>
      </c>
      <c r="W28" s="332">
        <v>2257.3000000000002</v>
      </c>
      <c r="X28" s="332">
        <v>4280.2</v>
      </c>
      <c r="Y28" s="332">
        <v>30084.5</v>
      </c>
      <c r="Z28" s="334">
        <f t="shared" si="1"/>
        <v>86.226129734580937</v>
      </c>
      <c r="AA28" s="334">
        <f t="shared" si="1"/>
        <v>13.773870265419069</v>
      </c>
      <c r="AB28" s="334">
        <f t="shared" si="1"/>
        <v>16.161146105137199</v>
      </c>
      <c r="AC28" s="334">
        <f t="shared" si="1"/>
        <v>24.839369110339213</v>
      </c>
      <c r="AD28" s="334">
        <f t="shared" si="1"/>
        <v>21.730459206568167</v>
      </c>
      <c r="AE28" s="334">
        <f t="shared" si="1"/>
        <v>7.5031993219099551</v>
      </c>
      <c r="AF28" s="334">
        <f t="shared" si="1"/>
        <v>14.227259884658212</v>
      </c>
    </row>
    <row r="29" spans="1:32" s="124" customFormat="1" ht="21.95" customHeight="1">
      <c r="A29" s="125" t="s">
        <v>136</v>
      </c>
      <c r="B29" s="150">
        <v>9325.6</v>
      </c>
      <c r="C29" s="150">
        <v>10843.2</v>
      </c>
      <c r="D29" s="150">
        <v>12523.6</v>
      </c>
      <c r="E29" s="150">
        <v>14815.5</v>
      </c>
      <c r="F29" s="150">
        <v>18880.8</v>
      </c>
      <c r="G29" s="150">
        <v>21890.3</v>
      </c>
      <c r="H29" s="126">
        <v>26224.400000000001</v>
      </c>
      <c r="I29" s="126">
        <v>29502.5</v>
      </c>
      <c r="J29" s="126">
        <v>33790.9</v>
      </c>
      <c r="K29" s="151">
        <v>38628.800000000003</v>
      </c>
      <c r="L29" s="151">
        <v>40279.4</v>
      </c>
      <c r="M29" s="151">
        <v>44368.4</v>
      </c>
      <c r="N29" s="152">
        <v>50254.3</v>
      </c>
      <c r="Q29" s="335" t="s">
        <v>36</v>
      </c>
      <c r="R29" s="332">
        <v>29547.3</v>
      </c>
      <c r="S29" s="337">
        <v>4656.3</v>
      </c>
      <c r="T29" s="338">
        <v>5864.8</v>
      </c>
      <c r="U29" s="332">
        <v>7006.1</v>
      </c>
      <c r="V29" s="332">
        <v>6526.9</v>
      </c>
      <c r="W29" s="332">
        <v>2388.8000000000002</v>
      </c>
      <c r="X29" s="332">
        <v>4138.1000000000004</v>
      </c>
      <c r="Y29" s="332">
        <v>34203.599999999999</v>
      </c>
      <c r="Z29" s="334">
        <f t="shared" si="1"/>
        <v>86.386520717117492</v>
      </c>
      <c r="AA29" s="334">
        <f t="shared" si="1"/>
        <v>13.613479282882505</v>
      </c>
      <c r="AB29" s="334">
        <f t="shared" si="1"/>
        <v>17.146733092423023</v>
      </c>
      <c r="AC29" s="334">
        <f t="shared" si="1"/>
        <v>20.483516355003569</v>
      </c>
      <c r="AD29" s="334">
        <f t="shared" si="1"/>
        <v>19.082494240372359</v>
      </c>
      <c r="AE29" s="334">
        <f t="shared" si="1"/>
        <v>6.9840601574103323</v>
      </c>
      <c r="AF29" s="334">
        <f t="shared" si="1"/>
        <v>12.098434082962029</v>
      </c>
    </row>
    <row r="30" spans="1:32" ht="21.95" customHeight="1">
      <c r="A30" s="125" t="s">
        <v>125</v>
      </c>
      <c r="B30" s="137">
        <v>6930.2</v>
      </c>
      <c r="C30" s="137">
        <v>7912</v>
      </c>
      <c r="D30" s="137">
        <v>9527.2999999999993</v>
      </c>
      <c r="E30" s="137">
        <v>10885.6</v>
      </c>
      <c r="F30" s="137">
        <v>13328</v>
      </c>
      <c r="G30" s="137">
        <v>14830.2</v>
      </c>
      <c r="H30" s="121">
        <v>17005.2</v>
      </c>
      <c r="I30" s="121">
        <v>18671</v>
      </c>
      <c r="J30" s="121">
        <v>21448.7</v>
      </c>
      <c r="K30" s="149">
        <v>24135.1</v>
      </c>
      <c r="L30" s="149">
        <v>25940.7</v>
      </c>
      <c r="M30" s="149">
        <v>29547.3</v>
      </c>
      <c r="N30" s="135">
        <v>32191.1</v>
      </c>
      <c r="Q30" s="335" t="s">
        <v>37</v>
      </c>
      <c r="R30" s="332">
        <v>32191.1</v>
      </c>
      <c r="S30" s="337">
        <v>5757.7</v>
      </c>
      <c r="T30" s="339">
        <v>7070.2</v>
      </c>
      <c r="U30" s="332">
        <v>9227.2000000000007</v>
      </c>
      <c r="V30" s="332">
        <v>7332.4</v>
      </c>
      <c r="W30" s="332">
        <v>2643.6</v>
      </c>
      <c r="X30" s="332">
        <v>4688.8</v>
      </c>
      <c r="Y30" s="332">
        <v>37948.800000000003</v>
      </c>
      <c r="Z30" s="334">
        <f t="shared" si="1"/>
        <v>84.827715237372445</v>
      </c>
      <c r="AA30" s="334">
        <f t="shared" si="1"/>
        <v>15.172284762627539</v>
      </c>
      <c r="AB30" s="334">
        <f t="shared" si="1"/>
        <v>18.63089214942238</v>
      </c>
      <c r="AC30" s="334">
        <f t="shared" si="1"/>
        <v>24.314866346234929</v>
      </c>
      <c r="AD30" s="334">
        <f t="shared" si="1"/>
        <v>19.321823087950076</v>
      </c>
      <c r="AE30" s="334">
        <f t="shared" si="1"/>
        <v>6.9662281811282565</v>
      </c>
      <c r="AF30" s="334">
        <f t="shared" si="1"/>
        <v>12.355594906821823</v>
      </c>
    </row>
    <row r="31" spans="1:32" ht="21.95" customHeight="1">
      <c r="A31" s="115" t="s">
        <v>137</v>
      </c>
      <c r="B31" s="137">
        <v>6240.7</v>
      </c>
      <c r="C31" s="137">
        <v>7017.3</v>
      </c>
      <c r="D31" s="137">
        <v>8631.4</v>
      </c>
      <c r="E31" s="137">
        <v>9777.1</v>
      </c>
      <c r="F31" s="137">
        <v>12137.2</v>
      </c>
      <c r="G31" s="137">
        <v>13340.2</v>
      </c>
      <c r="H31" s="121">
        <v>15406.5</v>
      </c>
      <c r="I31" s="121">
        <v>16644.3</v>
      </c>
      <c r="J31" s="121">
        <v>19146.900000000001</v>
      </c>
      <c r="K31" s="149">
        <v>21636.400000000001</v>
      </c>
      <c r="L31" s="149">
        <v>23139.200000000001</v>
      </c>
      <c r="M31" s="149">
        <v>26494.400000000001</v>
      </c>
      <c r="N31" s="135">
        <v>28794.7</v>
      </c>
      <c r="Q31" s="340"/>
      <c r="R31" s="340"/>
      <c r="S31" s="340"/>
      <c r="T31" s="340"/>
      <c r="U31" s="340"/>
      <c r="V31" s="340"/>
      <c r="W31" s="340"/>
      <c r="X31" s="340"/>
      <c r="Y31" s="340"/>
      <c r="Z31" s="340"/>
      <c r="AA31" s="340"/>
      <c r="AB31" s="340"/>
      <c r="AC31" s="340"/>
      <c r="AD31" s="340"/>
      <c r="AE31" s="340"/>
      <c r="AF31" s="340"/>
    </row>
    <row r="32" spans="1:32" ht="21.95" customHeight="1">
      <c r="A32" s="115" t="s">
        <v>138</v>
      </c>
      <c r="B32" s="137">
        <v>689.5</v>
      </c>
      <c r="C32" s="137">
        <v>894.7</v>
      </c>
      <c r="D32" s="137">
        <v>895.9</v>
      </c>
      <c r="E32" s="137">
        <v>1108.5</v>
      </c>
      <c r="F32" s="137">
        <v>1190.8</v>
      </c>
      <c r="G32" s="137">
        <v>1490</v>
      </c>
      <c r="H32" s="121">
        <v>1598.7</v>
      </c>
      <c r="I32" s="121">
        <v>2026.7</v>
      </c>
      <c r="J32" s="121">
        <v>2301.8000000000002</v>
      </c>
      <c r="K32" s="149">
        <v>2498.6999999999998</v>
      </c>
      <c r="L32" s="149">
        <v>2801.5</v>
      </c>
      <c r="M32" s="149">
        <v>3052.9</v>
      </c>
      <c r="N32" s="135">
        <v>3396.4</v>
      </c>
    </row>
    <row r="33" spans="1:14" ht="21.95" customHeight="1">
      <c r="A33" s="125" t="s">
        <v>128</v>
      </c>
      <c r="B33" s="137">
        <v>1523.7</v>
      </c>
      <c r="C33" s="137">
        <v>1941.5</v>
      </c>
      <c r="D33" s="137">
        <v>1907.6</v>
      </c>
      <c r="E33" s="137">
        <v>2507.4</v>
      </c>
      <c r="F33" s="137">
        <v>3161.9</v>
      </c>
      <c r="G33" s="137">
        <v>3965.3</v>
      </c>
      <c r="H33" s="121">
        <v>4464.3999999999996</v>
      </c>
      <c r="I33" s="121">
        <v>5523.1</v>
      </c>
      <c r="J33" s="121">
        <v>6801.7</v>
      </c>
      <c r="K33" s="149">
        <v>7108.4</v>
      </c>
      <c r="L33" s="149">
        <v>7472.8</v>
      </c>
      <c r="M33" s="149">
        <v>7006.1</v>
      </c>
      <c r="N33" s="135">
        <v>9227.2000000000007</v>
      </c>
    </row>
    <row r="34" spans="1:14" ht="21.95" customHeight="1">
      <c r="A34" s="125" t="s">
        <v>129</v>
      </c>
      <c r="B34" s="137">
        <v>1341.4</v>
      </c>
      <c r="C34" s="137">
        <v>1639.2</v>
      </c>
      <c r="D34" s="137">
        <v>1700.2030223043134</v>
      </c>
      <c r="E34" s="137">
        <v>2278</v>
      </c>
      <c r="F34" s="137">
        <v>2927.7</v>
      </c>
      <c r="G34" s="137">
        <v>3727.8</v>
      </c>
      <c r="H34" s="121">
        <v>4203.2</v>
      </c>
      <c r="I34" s="121">
        <v>4837</v>
      </c>
      <c r="J34" s="121">
        <v>5608.1</v>
      </c>
      <c r="K34" s="149">
        <v>6079.4</v>
      </c>
      <c r="L34" s="149">
        <v>6537.5</v>
      </c>
      <c r="M34" s="149">
        <v>6526.9</v>
      </c>
      <c r="N34" s="135">
        <v>7332.4</v>
      </c>
    </row>
    <row r="35" spans="1:14" ht="21.95" customHeight="1">
      <c r="A35" s="115" t="s">
        <v>130</v>
      </c>
      <c r="B35" s="137">
        <v>548.29999999999995</v>
      </c>
      <c r="C35" s="137">
        <v>790.2</v>
      </c>
      <c r="D35" s="137">
        <v>796.8</v>
      </c>
      <c r="E35" s="137">
        <v>868.3</v>
      </c>
      <c r="F35" s="137">
        <v>1033.0999999999999</v>
      </c>
      <c r="G35" s="137">
        <v>1176.9000000000001</v>
      </c>
      <c r="H35" s="121">
        <v>1338</v>
      </c>
      <c r="I35" s="121">
        <v>1507</v>
      </c>
      <c r="J35" s="121">
        <v>1762.4</v>
      </c>
      <c r="K35" s="149">
        <v>1939.2</v>
      </c>
      <c r="L35" s="149">
        <v>2257.3000000000002</v>
      </c>
      <c r="M35" s="149">
        <v>2388.8000000000002</v>
      </c>
      <c r="N35" s="135">
        <v>2643.6</v>
      </c>
    </row>
    <row r="36" spans="1:14" ht="21.95" customHeight="1">
      <c r="A36" s="115" t="s">
        <v>131</v>
      </c>
      <c r="B36" s="137">
        <v>793.1</v>
      </c>
      <c r="C36" s="137">
        <v>849</v>
      </c>
      <c r="D36" s="137">
        <v>903.40302230431314</v>
      </c>
      <c r="E36" s="137">
        <v>1409.7</v>
      </c>
      <c r="F36" s="137">
        <v>1894.5</v>
      </c>
      <c r="G36" s="137">
        <v>2550.9</v>
      </c>
      <c r="H36" s="121">
        <v>2865.2</v>
      </c>
      <c r="I36" s="121">
        <v>3330</v>
      </c>
      <c r="J36" s="121">
        <v>3845.7</v>
      </c>
      <c r="K36" s="149">
        <v>4140.2</v>
      </c>
      <c r="L36" s="149">
        <v>4280.2</v>
      </c>
      <c r="M36" s="149">
        <v>4138.1000000000004</v>
      </c>
      <c r="N36" s="135">
        <v>4688.8</v>
      </c>
    </row>
    <row r="37" spans="1:14" ht="21.95" customHeight="1">
      <c r="A37" s="115" t="s">
        <v>139</v>
      </c>
      <c r="B37" s="137">
        <v>182.3</v>
      </c>
      <c r="C37" s="137">
        <v>302.3</v>
      </c>
      <c r="D37" s="153">
        <v>207.4</v>
      </c>
      <c r="E37" s="137">
        <v>229.4</v>
      </c>
      <c r="F37" s="137">
        <v>234.2</v>
      </c>
      <c r="G37" s="137">
        <v>237.5</v>
      </c>
      <c r="H37" s="121">
        <v>261.2</v>
      </c>
      <c r="I37" s="121">
        <v>686.1</v>
      </c>
      <c r="J37" s="121">
        <v>1193.5999999999999</v>
      </c>
      <c r="K37" s="149">
        <v>1029</v>
      </c>
      <c r="L37" s="149">
        <v>935.3</v>
      </c>
      <c r="M37" s="149">
        <v>479.2</v>
      </c>
      <c r="N37" s="135">
        <v>1894.8</v>
      </c>
    </row>
    <row r="38" spans="1:14" ht="21.95" customHeight="1">
      <c r="A38" s="129" t="s">
        <v>140</v>
      </c>
      <c r="B38" s="154">
        <v>871.7</v>
      </c>
      <c r="C38" s="154">
        <v>989.7</v>
      </c>
      <c r="D38" s="154">
        <v>1088.7</v>
      </c>
      <c r="E38" s="154">
        <v>1422.6</v>
      </c>
      <c r="F38" s="154">
        <v>2390.9</v>
      </c>
      <c r="G38" s="154">
        <v>3094.8</v>
      </c>
      <c r="H38" s="130">
        <v>4754.8</v>
      </c>
      <c r="I38" s="130">
        <v>5308.4</v>
      </c>
      <c r="J38" s="130">
        <v>5540.5</v>
      </c>
      <c r="K38" s="155">
        <v>7385.3</v>
      </c>
      <c r="L38" s="155">
        <v>6865.9</v>
      </c>
      <c r="M38" s="155">
        <v>7815</v>
      </c>
      <c r="N38" s="156">
        <v>8836</v>
      </c>
    </row>
    <row r="39" spans="1:14" ht="21.95" customHeight="1">
      <c r="A39" s="115" t="s">
        <v>141</v>
      </c>
      <c r="B39" s="149">
        <v>760.4</v>
      </c>
      <c r="C39" s="149">
        <v>1015</v>
      </c>
      <c r="D39" s="149">
        <v>814.3</v>
      </c>
      <c r="E39" s="149">
        <v>1151.4000000000001</v>
      </c>
      <c r="F39" s="149">
        <v>1620.7</v>
      </c>
      <c r="G39" s="149">
        <v>2317.1999999999998</v>
      </c>
      <c r="H39" s="157">
        <v>2922</v>
      </c>
      <c r="I39" s="157">
        <v>3246.5</v>
      </c>
      <c r="J39" s="157">
        <v>3442.6</v>
      </c>
      <c r="K39" s="157">
        <v>3916.2</v>
      </c>
      <c r="L39" s="157">
        <v>4143.8</v>
      </c>
      <c r="M39" s="157">
        <v>4656.3</v>
      </c>
      <c r="N39" s="158">
        <v>5757.7</v>
      </c>
    </row>
    <row r="40" spans="1:14" ht="21.95" customHeight="1">
      <c r="A40" s="115" t="s">
        <v>142</v>
      </c>
      <c r="B40" s="137">
        <v>157.5</v>
      </c>
      <c r="C40" s="137">
        <v>154.1</v>
      </c>
      <c r="D40" s="137">
        <v>193.4</v>
      </c>
      <c r="E40" s="137">
        <v>214.7</v>
      </c>
      <c r="F40" s="137">
        <v>271.5</v>
      </c>
      <c r="G40" s="137">
        <v>323.10000000000002</v>
      </c>
      <c r="H40" s="121">
        <v>386.3</v>
      </c>
      <c r="I40" s="121">
        <v>481.7</v>
      </c>
      <c r="J40" s="121">
        <v>356.6</v>
      </c>
      <c r="K40" s="149">
        <v>466</v>
      </c>
      <c r="L40" s="149">
        <v>602.5</v>
      </c>
      <c r="M40" s="149">
        <v>1088.0999999999999</v>
      </c>
      <c r="N40" s="135">
        <v>1312.5</v>
      </c>
    </row>
    <row r="41" spans="1:14" ht="21.95" customHeight="1">
      <c r="A41" s="115" t="s">
        <v>143</v>
      </c>
      <c r="B41" s="137">
        <v>15.6</v>
      </c>
      <c r="C41" s="137">
        <v>11.6</v>
      </c>
      <c r="D41" s="137">
        <v>17.2</v>
      </c>
      <c r="E41" s="137">
        <v>21.8</v>
      </c>
      <c r="F41" s="137">
        <v>48.2</v>
      </c>
      <c r="G41" s="137">
        <v>58.1</v>
      </c>
      <c r="H41" s="121">
        <v>49.5</v>
      </c>
      <c r="I41" s="121">
        <v>81.900000000000006</v>
      </c>
      <c r="J41" s="121">
        <v>90</v>
      </c>
      <c r="K41" s="149">
        <v>100.9</v>
      </c>
      <c r="L41" s="149">
        <v>115.8</v>
      </c>
      <c r="M41" s="149">
        <v>120.5</v>
      </c>
      <c r="N41" s="135">
        <v>131.9</v>
      </c>
    </row>
    <row r="42" spans="1:14" ht="21.95" customHeight="1">
      <c r="A42" s="115" t="s">
        <v>144</v>
      </c>
      <c r="B42" s="137">
        <v>933.5</v>
      </c>
      <c r="C42" s="137">
        <v>1180.7</v>
      </c>
      <c r="D42" s="137">
        <v>1024.9000000000001</v>
      </c>
      <c r="E42" s="137">
        <v>1387.9</v>
      </c>
      <c r="F42" s="137">
        <v>1940.4</v>
      </c>
      <c r="G42" s="137">
        <v>2698.4</v>
      </c>
      <c r="H42" s="121">
        <v>3357.8</v>
      </c>
      <c r="I42" s="121">
        <v>3810.1</v>
      </c>
      <c r="J42" s="121">
        <v>3889.2</v>
      </c>
      <c r="K42" s="121">
        <v>4483.0999999999995</v>
      </c>
      <c r="L42" s="121">
        <v>4862</v>
      </c>
      <c r="M42" s="121">
        <v>5864.8</v>
      </c>
      <c r="N42" s="148">
        <v>7070.2</v>
      </c>
    </row>
    <row r="43" spans="1:14" ht="21.95" customHeight="1" thickBot="1">
      <c r="A43" s="138" t="s">
        <v>145</v>
      </c>
      <c r="B43" s="159">
        <v>7848.1</v>
      </c>
      <c r="C43" s="159">
        <v>9081.1</v>
      </c>
      <c r="D43" s="159">
        <v>10535</v>
      </c>
      <c r="E43" s="159">
        <v>12251.7</v>
      </c>
      <c r="F43" s="159">
        <v>15220.2</v>
      </c>
      <c r="G43" s="159">
        <v>17470.5</v>
      </c>
      <c r="H43" s="139">
        <v>20313.5</v>
      </c>
      <c r="I43" s="139">
        <v>22399.200000000001</v>
      </c>
      <c r="J43" s="139">
        <f>J40+J27</f>
        <v>25247.899999999998</v>
      </c>
      <c r="K43" s="139">
        <f>K40+K27</f>
        <v>28517.3</v>
      </c>
      <c r="L43" s="139">
        <v>30687</v>
      </c>
      <c r="M43" s="139">
        <v>35291.699999999997</v>
      </c>
      <c r="N43" s="160">
        <v>39261.300000000003</v>
      </c>
    </row>
    <row r="44" spans="1:14" ht="13.5" thickTop="1">
      <c r="A44" s="102" t="s">
        <v>148</v>
      </c>
    </row>
    <row r="46" spans="1:14">
      <c r="A46" s="142"/>
      <c r="B46" s="142"/>
      <c r="C46" s="142"/>
    </row>
    <row r="47" spans="1:14">
      <c r="A47" s="161"/>
      <c r="B47" s="161"/>
      <c r="C47" s="161"/>
      <c r="D47" s="161"/>
      <c r="E47" s="161"/>
      <c r="F47" s="161"/>
      <c r="G47" s="161"/>
      <c r="H47" s="161"/>
      <c r="I47" s="161"/>
    </row>
    <row r="48" spans="1:14">
      <c r="A48" s="143"/>
      <c r="B48" s="143"/>
      <c r="C48" s="143"/>
      <c r="D48" s="143"/>
      <c r="E48" s="143"/>
      <c r="F48" s="143"/>
      <c r="G48" s="143"/>
      <c r="H48" s="143"/>
      <c r="I48" s="143"/>
    </row>
  </sheetData>
  <mergeCells count="2">
    <mergeCell ref="A1:N1"/>
    <mergeCell ref="A2:N2"/>
  </mergeCells>
  <printOptions horizontalCentered="1" verticalCentered="1"/>
  <pageMargins left="1.33" right="1.37" top="1.54" bottom="1.81" header="0.5" footer="0.5"/>
  <pageSetup scale="33" orientation="portrait" r:id="rId1"/>
  <headerFooter>
    <oddFooter>&amp;C1</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8"/>
  <sheetViews>
    <sheetView showWhiteSpace="0" zoomScale="80" zoomScaleNormal="80" workbookViewId="0">
      <selection activeCell="AB21" sqref="AB21"/>
    </sheetView>
  </sheetViews>
  <sheetFormatPr defaultColWidth="9.33203125" defaultRowHeight="17.25" customHeight="1"/>
  <cols>
    <col min="1" max="1" width="7.33203125" style="162" customWidth="1"/>
    <col min="2" max="2" width="57.6640625" style="162" customWidth="1"/>
    <col min="3" max="3" width="9.5" style="162" customWidth="1"/>
    <col min="4" max="7" width="9.5" style="162" bestFit="1" customWidth="1"/>
    <col min="8" max="14" width="11.33203125" style="162" bestFit="1" customWidth="1"/>
    <col min="15" max="15" width="11.33203125" style="162" customWidth="1"/>
    <col min="16" max="20" width="12.5" style="162" customWidth="1"/>
    <col min="21" max="22" width="13" style="162" customWidth="1"/>
    <col min="23" max="23" width="9.33203125" style="162"/>
    <col min="24" max="24" width="22.6640625" style="162" customWidth="1"/>
    <col min="25" max="16384" width="9.33203125" style="162"/>
  </cols>
  <sheetData>
    <row r="1" spans="1:22" ht="17.25" customHeight="1">
      <c r="A1" s="759" t="s">
        <v>300</v>
      </c>
      <c r="B1" s="759"/>
      <c r="C1" s="759"/>
      <c r="D1" s="759"/>
      <c r="E1" s="759"/>
      <c r="F1" s="759"/>
      <c r="G1" s="759"/>
      <c r="H1" s="759"/>
      <c r="I1" s="759"/>
      <c r="J1" s="759"/>
      <c r="K1" s="759"/>
      <c r="L1" s="759"/>
      <c r="M1" s="759"/>
      <c r="N1" s="759"/>
      <c r="O1" s="759"/>
      <c r="P1" s="759"/>
      <c r="Q1" s="759"/>
      <c r="R1" s="759"/>
      <c r="S1" s="759"/>
      <c r="T1" s="759"/>
      <c r="U1" s="759"/>
      <c r="V1" s="759"/>
    </row>
    <row r="2" spans="1:22" ht="17.25" customHeight="1">
      <c r="A2" s="760" t="s">
        <v>149</v>
      </c>
      <c r="B2" s="760"/>
      <c r="C2" s="760"/>
      <c r="D2" s="760"/>
      <c r="E2" s="760"/>
      <c r="F2" s="760"/>
      <c r="G2" s="760"/>
      <c r="H2" s="760"/>
      <c r="I2" s="760"/>
      <c r="J2" s="760"/>
      <c r="K2" s="760"/>
      <c r="L2" s="760"/>
      <c r="M2" s="760"/>
      <c r="N2" s="760"/>
      <c r="O2" s="760"/>
      <c r="P2" s="760"/>
      <c r="Q2" s="760"/>
      <c r="R2" s="760"/>
      <c r="S2" s="760"/>
      <c r="T2" s="760"/>
      <c r="U2" s="760"/>
      <c r="V2" s="760"/>
    </row>
    <row r="3" spans="1:22" ht="17.25" customHeight="1">
      <c r="A3" s="163"/>
      <c r="B3" s="163"/>
      <c r="C3" s="163"/>
      <c r="D3" s="163"/>
      <c r="E3" s="163"/>
      <c r="F3" s="164"/>
      <c r="G3" s="165"/>
      <c r="H3" s="164"/>
      <c r="I3" s="166"/>
      <c r="J3" s="166"/>
      <c r="K3" s="167"/>
      <c r="L3" s="166"/>
      <c r="M3" s="167"/>
      <c r="N3" s="167"/>
      <c r="O3" s="166"/>
      <c r="P3" s="166"/>
      <c r="Q3" s="166"/>
      <c r="R3" s="166"/>
      <c r="S3" s="166"/>
      <c r="T3" s="167"/>
      <c r="V3" s="167" t="s">
        <v>150</v>
      </c>
    </row>
    <row r="4" spans="1:22" ht="17.25" customHeight="1">
      <c r="A4" s="349"/>
      <c r="B4" s="354" t="s">
        <v>151</v>
      </c>
      <c r="C4" s="170" t="s">
        <v>38</v>
      </c>
      <c r="D4" s="170" t="s">
        <v>39</v>
      </c>
      <c r="E4" s="170" t="s">
        <v>40</v>
      </c>
      <c r="F4" s="170" t="s">
        <v>41</v>
      </c>
      <c r="G4" s="170" t="s">
        <v>42</v>
      </c>
      <c r="H4" s="170" t="s">
        <v>43</v>
      </c>
      <c r="I4" s="170" t="s">
        <v>44</v>
      </c>
      <c r="J4" s="170" t="s">
        <v>45</v>
      </c>
      <c r="K4" s="170" t="s">
        <v>46</v>
      </c>
      <c r="L4" s="171" t="s">
        <v>47</v>
      </c>
      <c r="M4" s="171" t="s">
        <v>152</v>
      </c>
      <c r="N4" s="171" t="s">
        <v>49</v>
      </c>
      <c r="O4" s="171" t="s">
        <v>50</v>
      </c>
      <c r="P4" s="171" t="s">
        <v>51</v>
      </c>
      <c r="Q4" s="171" t="s">
        <v>52</v>
      </c>
      <c r="R4" s="171" t="s">
        <v>53</v>
      </c>
      <c r="S4" s="171" t="s">
        <v>54</v>
      </c>
      <c r="T4" s="171" t="s">
        <v>55</v>
      </c>
      <c r="U4" s="171" t="s">
        <v>68</v>
      </c>
      <c r="V4" s="172" t="s">
        <v>153</v>
      </c>
    </row>
    <row r="5" spans="1:22" ht="17.25" customHeight="1">
      <c r="A5" s="173" t="s">
        <v>154</v>
      </c>
      <c r="B5" s="174" t="s">
        <v>155</v>
      </c>
      <c r="C5" s="175"/>
      <c r="D5" s="176">
        <v>3.0149015487714657</v>
      </c>
      <c r="E5" s="176">
        <v>3.3201039128197016</v>
      </c>
      <c r="F5" s="176">
        <v>4.7153175630678543</v>
      </c>
      <c r="G5" s="176">
        <v>3.4477250398980726</v>
      </c>
      <c r="H5" s="176">
        <v>1.667257892869813</v>
      </c>
      <c r="I5" s="176">
        <v>0.94215952354318322</v>
      </c>
      <c r="J5" s="176">
        <v>5.8013387704854962</v>
      </c>
      <c r="K5" s="176">
        <v>2.9831077265474999</v>
      </c>
      <c r="L5" s="176">
        <v>1.9868999999999974</v>
      </c>
      <c r="M5" s="176">
        <v>4.4880000000000067</v>
      </c>
      <c r="N5" s="176">
        <v>4.581326619999988</v>
      </c>
      <c r="O5" s="176">
        <v>1.068366090000008</v>
      </c>
      <c r="P5" s="176">
        <v>4.5398999999999994</v>
      </c>
      <c r="Q5" s="176">
        <v>0.99689320000000503</v>
      </c>
      <c r="R5" s="176">
        <v>1.2954999999997337E-2</v>
      </c>
      <c r="S5" s="176">
        <v>5.1419244000000033</v>
      </c>
      <c r="T5" s="176">
        <v>2.7199339899999906</v>
      </c>
      <c r="U5" s="176">
        <v>5.0518574999999819</v>
      </c>
      <c r="V5" s="177">
        <v>2.4847000000000166</v>
      </c>
    </row>
    <row r="6" spans="1:22" ht="17.25" customHeight="1">
      <c r="A6" s="173" t="s">
        <v>156</v>
      </c>
      <c r="B6" s="178" t="s">
        <v>157</v>
      </c>
      <c r="C6" s="175"/>
      <c r="D6" s="176">
        <v>8.7072904210694784</v>
      </c>
      <c r="E6" s="176">
        <v>4.0029293255317633</v>
      </c>
      <c r="F6" s="176">
        <v>12.231928465011979</v>
      </c>
      <c r="G6" s="176">
        <v>7.1328899068257163</v>
      </c>
      <c r="H6" s="176">
        <v>9.9130741037005166</v>
      </c>
      <c r="I6" s="176">
        <v>3.0053564259827632</v>
      </c>
      <c r="J6" s="176">
        <v>7.2938689217758981</v>
      </c>
      <c r="K6" s="176">
        <v>5.3107674417605581</v>
      </c>
      <c r="L6" s="176">
        <v>3.55048795705091</v>
      </c>
      <c r="M6" s="176">
        <v>5.8799999999999919</v>
      </c>
      <c r="N6" s="176">
        <v>7.5320362769567009</v>
      </c>
      <c r="O6" s="176">
        <v>2.7139189838981017</v>
      </c>
      <c r="P6" s="176">
        <v>4.9036164953218453</v>
      </c>
      <c r="Q6" s="176">
        <v>7.0900000000000007</v>
      </c>
      <c r="R6" s="176">
        <v>11.755395999999987</v>
      </c>
      <c r="S6" s="176">
        <v>8.0171520000000029</v>
      </c>
      <c r="T6" s="176">
        <v>7.4233881999999944</v>
      </c>
      <c r="U6" s="176">
        <v>5.6000000000000023</v>
      </c>
      <c r="V6" s="177">
        <v>7.1739999999999959</v>
      </c>
    </row>
    <row r="7" spans="1:22" ht="17.25" customHeight="1">
      <c r="A7" s="173" t="s">
        <v>158</v>
      </c>
      <c r="B7" s="178" t="s">
        <v>159</v>
      </c>
      <c r="C7" s="175"/>
      <c r="D7" s="176">
        <v>8.7860926526508472</v>
      </c>
      <c r="E7" s="176">
        <v>3.197430822154923</v>
      </c>
      <c r="F7" s="176">
        <v>-0.43130832984674727</v>
      </c>
      <c r="G7" s="176">
        <v>6.7967359447781224</v>
      </c>
      <c r="H7" s="176">
        <v>8.2580799308275825</v>
      </c>
      <c r="I7" s="176">
        <v>1.4762334150477507</v>
      </c>
      <c r="J7" s="176">
        <v>5.4553084347461187</v>
      </c>
      <c r="K7" s="176">
        <v>0.71627536808595305</v>
      </c>
      <c r="L7" s="176">
        <v>2.1400000000000143</v>
      </c>
      <c r="M7" s="176">
        <v>2.0100000000000047</v>
      </c>
      <c r="N7" s="176">
        <v>5.0262119350783498</v>
      </c>
      <c r="O7" s="176">
        <v>1.9845807238580297</v>
      </c>
      <c r="P7" s="176">
        <v>11.850000000000001</v>
      </c>
      <c r="Q7" s="176">
        <v>2.3400000000000043</v>
      </c>
      <c r="R7" s="176">
        <v>-2.7924455642443746</v>
      </c>
      <c r="S7" s="176">
        <v>13.735320407055115</v>
      </c>
      <c r="T7" s="176">
        <v>8.882799999999996</v>
      </c>
      <c r="U7" s="176">
        <v>8.9054879000000007</v>
      </c>
      <c r="V7" s="177">
        <v>-0.68593059999999617</v>
      </c>
    </row>
    <row r="8" spans="1:22" ht="17.25" customHeight="1">
      <c r="A8" s="173" t="s">
        <v>160</v>
      </c>
      <c r="B8" s="178" t="s">
        <v>87</v>
      </c>
      <c r="C8" s="175"/>
      <c r="D8" s="176">
        <v>-5.3240876072706955</v>
      </c>
      <c r="E8" s="176">
        <v>4.3752070677267343E-2</v>
      </c>
      <c r="F8" s="176">
        <v>2.1529524891741123</v>
      </c>
      <c r="G8" s="176">
        <v>2.6173750262671582</v>
      </c>
      <c r="H8" s="176">
        <v>1.9992892226316845</v>
      </c>
      <c r="I8" s="176">
        <v>2.5519607891598866</v>
      </c>
      <c r="J8" s="176">
        <v>-0.86645047966791655</v>
      </c>
      <c r="K8" s="176">
        <v>-1.0457116677215585</v>
      </c>
      <c r="L8" s="176">
        <v>2.9624908603779341</v>
      </c>
      <c r="M8" s="176">
        <v>4.0500000000000043</v>
      </c>
      <c r="N8" s="176">
        <v>3.6300000000000034</v>
      </c>
      <c r="O8" s="176">
        <v>3.7155999999999945</v>
      </c>
      <c r="P8" s="176">
        <v>6.2794999999999952</v>
      </c>
      <c r="Q8" s="176">
        <v>0.37442199999999509</v>
      </c>
      <c r="R8" s="176">
        <v>-7.9987330000000094</v>
      </c>
      <c r="S8" s="176">
        <v>9.6951872000000066</v>
      </c>
      <c r="T8" s="176">
        <v>9.1658999999999899</v>
      </c>
      <c r="U8" s="176">
        <v>6.8226614000000074</v>
      </c>
      <c r="V8" s="177">
        <v>-2.2666478370000016</v>
      </c>
    </row>
    <row r="9" spans="1:22" ht="17.25" customHeight="1">
      <c r="A9" s="173" t="s">
        <v>161</v>
      </c>
      <c r="B9" s="178" t="s">
        <v>162</v>
      </c>
      <c r="C9" s="175"/>
      <c r="D9" s="176">
        <v>11.371368838381276</v>
      </c>
      <c r="E9" s="176">
        <v>19.041706885040167</v>
      </c>
      <c r="F9" s="176">
        <v>4.0706846319741938</v>
      </c>
      <c r="G9" s="176">
        <v>3.9666179354541469</v>
      </c>
      <c r="H9" s="176">
        <v>4.0072981536917558</v>
      </c>
      <c r="I9" s="176">
        <v>12.997966209586357</v>
      </c>
      <c r="J9" s="176">
        <v>1.0639112131649446</v>
      </c>
      <c r="K9" s="176">
        <v>-3.4390841955156382</v>
      </c>
      <c r="L9" s="176">
        <v>1.8748912090601935</v>
      </c>
      <c r="M9" s="176">
        <v>4.4272235588064435</v>
      </c>
      <c r="N9" s="176">
        <v>8.3026024771453919</v>
      </c>
      <c r="O9" s="176">
        <v>0.27554095125664513</v>
      </c>
      <c r="P9" s="176">
        <v>3.2723987570021649</v>
      </c>
      <c r="Q9" s="176">
        <v>0.7791221628963021</v>
      </c>
      <c r="R9" s="176">
        <v>-7.587694463528508</v>
      </c>
      <c r="S9" s="176">
        <v>20.465426806258115</v>
      </c>
      <c r="T9" s="176">
        <v>9.6381072484823136</v>
      </c>
      <c r="U9" s="176">
        <v>9.1464958540401486</v>
      </c>
      <c r="V9" s="177">
        <v>28.748177508716964</v>
      </c>
    </row>
    <row r="10" spans="1:22" ht="17.25" customHeight="1">
      <c r="A10" s="173" t="s">
        <v>163</v>
      </c>
      <c r="B10" s="178" t="s">
        <v>90</v>
      </c>
      <c r="C10" s="175"/>
      <c r="D10" s="176">
        <v>6.4085098611495583</v>
      </c>
      <c r="E10" s="176">
        <v>2.104365573908261</v>
      </c>
      <c r="F10" s="176">
        <v>-0.3485489832689937</v>
      </c>
      <c r="G10" s="176">
        <v>2.8965006594350822</v>
      </c>
      <c r="H10" s="176">
        <v>7.671218059022844</v>
      </c>
      <c r="I10" s="176">
        <v>2.486151840990551</v>
      </c>
      <c r="J10" s="176">
        <v>5.0551616697930246</v>
      </c>
      <c r="K10" s="176">
        <v>0.99267621930915029</v>
      </c>
      <c r="L10" s="176">
        <v>6.1688646308159942</v>
      </c>
      <c r="M10" s="176">
        <v>4.7870007829372954</v>
      </c>
      <c r="N10" s="176">
        <v>0.21915113968197747</v>
      </c>
      <c r="O10" s="176">
        <v>2.4517333596130717</v>
      </c>
      <c r="P10" s="176">
        <v>9.0779904113107879</v>
      </c>
      <c r="Q10" s="176">
        <v>2.8541125887923111</v>
      </c>
      <c r="R10" s="176">
        <v>-4.3557846150914585</v>
      </c>
      <c r="S10" s="176">
        <v>12.428798362445802</v>
      </c>
      <c r="T10" s="176">
        <v>10.02</v>
      </c>
      <c r="U10" s="176">
        <v>8.0514149000000117</v>
      </c>
      <c r="V10" s="177">
        <v>-0.3112277488350968</v>
      </c>
    </row>
    <row r="11" spans="1:22" ht="17.25" customHeight="1">
      <c r="A11" s="173" t="s">
        <v>164</v>
      </c>
      <c r="B11" s="178" t="s">
        <v>165</v>
      </c>
      <c r="C11" s="175"/>
      <c r="D11" s="176">
        <v>-11.571259185010756</v>
      </c>
      <c r="E11" s="176">
        <v>2.2583267521427905</v>
      </c>
      <c r="F11" s="176">
        <v>10.806093235781169</v>
      </c>
      <c r="G11" s="176">
        <v>-6.2407622066852264</v>
      </c>
      <c r="H11" s="176">
        <v>3.6614754884583163</v>
      </c>
      <c r="I11" s="176">
        <v>-5.5900406327488241</v>
      </c>
      <c r="J11" s="176">
        <v>4.1528700093073114</v>
      </c>
      <c r="K11" s="176">
        <v>5.2542220854199009</v>
      </c>
      <c r="L11" s="176">
        <v>6.7485941002472751</v>
      </c>
      <c r="M11" s="176">
        <v>1.4100000000000061</v>
      </c>
      <c r="N11" s="176">
        <v>3.4981173999999808</v>
      </c>
      <c r="O11" s="176">
        <v>7.2516974000000092</v>
      </c>
      <c r="P11" s="176">
        <v>10.891992300000005</v>
      </c>
      <c r="Q11" s="176">
        <v>2.4199999999999928</v>
      </c>
      <c r="R11" s="176">
        <v>-2.1635399999999914</v>
      </c>
      <c r="S11" s="176">
        <v>11.889900000000015</v>
      </c>
      <c r="T11" s="176">
        <v>12.543769999999999</v>
      </c>
      <c r="U11" s="176">
        <v>11.055246000000007</v>
      </c>
      <c r="V11" s="177">
        <v>2.1091548000000007</v>
      </c>
    </row>
    <row r="12" spans="1:22" ht="17.25" customHeight="1">
      <c r="A12" s="173" t="s">
        <v>166</v>
      </c>
      <c r="B12" s="178" t="s">
        <v>167</v>
      </c>
      <c r="C12" s="175"/>
      <c r="D12" s="176">
        <v>-18.229340181634875</v>
      </c>
      <c r="E12" s="176">
        <v>2.0066118805700781</v>
      </c>
      <c r="F12" s="176">
        <v>12.742708648847728</v>
      </c>
      <c r="G12" s="176">
        <v>-5.4085705222324654</v>
      </c>
      <c r="H12" s="176">
        <v>6.3303493730135978</v>
      </c>
      <c r="I12" s="176">
        <v>3.4627664936723854</v>
      </c>
      <c r="J12" s="176">
        <v>6.9218495600569518</v>
      </c>
      <c r="K12" s="176">
        <v>2.3139639335822118</v>
      </c>
      <c r="L12" s="176">
        <v>6.517880064757672</v>
      </c>
      <c r="M12" s="176">
        <v>6.1999999999999975</v>
      </c>
      <c r="N12" s="176">
        <v>7.3828819999999888</v>
      </c>
      <c r="O12" s="176">
        <v>5.4969261999999981</v>
      </c>
      <c r="P12" s="176">
        <v>6.7726655000000013</v>
      </c>
      <c r="Q12" s="176">
        <v>3.3279999999999963</v>
      </c>
      <c r="R12" s="176">
        <v>-9.6829000000000089</v>
      </c>
      <c r="S12" s="176">
        <v>7.3338657999999999</v>
      </c>
      <c r="T12" s="176">
        <v>9.7665334000000019</v>
      </c>
      <c r="U12" s="176">
        <v>7.327794773701803</v>
      </c>
      <c r="V12" s="177">
        <v>-16.296150189140775</v>
      </c>
    </row>
    <row r="13" spans="1:22" ht="17.25" customHeight="1">
      <c r="A13" s="173" t="s">
        <v>168</v>
      </c>
      <c r="B13" s="178" t="s">
        <v>169</v>
      </c>
      <c r="C13" s="175"/>
      <c r="D13" s="176">
        <v>8.3705684463061214</v>
      </c>
      <c r="E13" s="176">
        <v>5.1974746733225663</v>
      </c>
      <c r="F13" s="176">
        <v>7.4906647836092297</v>
      </c>
      <c r="G13" s="176">
        <v>6.4309629552450831</v>
      </c>
      <c r="H13" s="176">
        <v>2.4788407959824377</v>
      </c>
      <c r="I13" s="176">
        <v>4.9840580490156086</v>
      </c>
      <c r="J13" s="176">
        <v>9.3697407196893607</v>
      </c>
      <c r="K13" s="176">
        <v>6.9655066989486576</v>
      </c>
      <c r="L13" s="176">
        <v>5.9542588068006479</v>
      </c>
      <c r="M13" s="176">
        <v>5.2098018808278663</v>
      </c>
      <c r="N13" s="176">
        <v>8.0969123999999901</v>
      </c>
      <c r="O13" s="176">
        <v>7.6501719999999915</v>
      </c>
      <c r="P13" s="176">
        <v>5.2380279999999937</v>
      </c>
      <c r="Q13" s="176">
        <v>6.2283899999999868</v>
      </c>
      <c r="R13" s="176">
        <v>2.0152399999999888</v>
      </c>
      <c r="S13" s="176">
        <v>6.4666999999999977</v>
      </c>
      <c r="T13" s="176">
        <v>4.6489669999999848</v>
      </c>
      <c r="U13" s="176">
        <v>5.9025000000000185</v>
      </c>
      <c r="V13" s="177">
        <v>-2.447699999999998</v>
      </c>
    </row>
    <row r="14" spans="1:22" ht="17.25" customHeight="1">
      <c r="A14" s="173" t="s">
        <v>170</v>
      </c>
      <c r="B14" s="178" t="s">
        <v>171</v>
      </c>
      <c r="C14" s="175"/>
      <c r="D14" s="176">
        <v>3.8160598399450767</v>
      </c>
      <c r="E14" s="176">
        <v>1.6603421411181436</v>
      </c>
      <c r="F14" s="176">
        <v>6.1878142129450024</v>
      </c>
      <c r="G14" s="176">
        <v>24.298349319010306</v>
      </c>
      <c r="H14" s="176">
        <v>24.352948549226046</v>
      </c>
      <c r="I14" s="176">
        <v>11.389406843723227</v>
      </c>
      <c r="J14" s="176">
        <v>9.2265019103621082</v>
      </c>
      <c r="K14" s="176">
        <v>2.0282475111461356</v>
      </c>
      <c r="L14" s="176">
        <v>2.8215329652484575</v>
      </c>
      <c r="M14" s="176">
        <v>3.3008252063015755</v>
      </c>
      <c r="N14" s="176">
        <v>3.4700000000000037</v>
      </c>
      <c r="O14" s="176">
        <v>-0.90825129999999654</v>
      </c>
      <c r="P14" s="176">
        <v>3.6999999999999984</v>
      </c>
      <c r="Q14" s="176">
        <v>2.9082000000000106</v>
      </c>
      <c r="R14" s="176">
        <v>8.5528937010000039</v>
      </c>
      <c r="S14" s="176">
        <v>9.0928747810000097</v>
      </c>
      <c r="T14" s="176">
        <v>6.3819474000000014</v>
      </c>
      <c r="U14" s="176">
        <v>6.182400000000019</v>
      </c>
      <c r="V14" s="177">
        <v>5.145318615637505</v>
      </c>
    </row>
    <row r="15" spans="1:22" ht="17.25" customHeight="1">
      <c r="A15" s="173" t="s">
        <v>172</v>
      </c>
      <c r="B15" s="178" t="s">
        <v>173</v>
      </c>
      <c r="C15" s="175"/>
      <c r="D15" s="176">
        <v>-4.8887363442447862</v>
      </c>
      <c r="E15" s="176">
        <v>-3.9694339143042954</v>
      </c>
      <c r="F15" s="176">
        <v>-2.0920424732326497</v>
      </c>
      <c r="G15" s="176">
        <v>10.026842300057021</v>
      </c>
      <c r="H15" s="176">
        <v>6.3394704865159177</v>
      </c>
      <c r="I15" s="176">
        <v>11.761517615176151</v>
      </c>
      <c r="J15" s="176">
        <v>10.436501568354227</v>
      </c>
      <c r="K15" s="176">
        <v>1.9255807529709548</v>
      </c>
      <c r="L15" s="176">
        <v>3.0094138428728376</v>
      </c>
      <c r="M15" s="176">
        <v>2.2501986699569199</v>
      </c>
      <c r="N15" s="176">
        <v>2.9699999999999993</v>
      </c>
      <c r="O15" s="176">
        <v>5.1929010000000098</v>
      </c>
      <c r="P15" s="176">
        <v>3.6416159999999933</v>
      </c>
      <c r="Q15" s="176">
        <v>0.77275261000000339</v>
      </c>
      <c r="R15" s="176">
        <v>3.7237930000000148</v>
      </c>
      <c r="S15" s="176">
        <v>5.6746940000000041</v>
      </c>
      <c r="T15" s="176">
        <v>5.2448967399999953</v>
      </c>
      <c r="U15" s="176">
        <v>6.1179999999999906</v>
      </c>
      <c r="V15" s="177">
        <v>3.2549744172799961</v>
      </c>
    </row>
    <row r="16" spans="1:22" ht="17.25" customHeight="1">
      <c r="A16" s="173" t="s">
        <v>174</v>
      </c>
      <c r="B16" s="178" t="s">
        <v>175</v>
      </c>
      <c r="C16" s="175"/>
      <c r="D16" s="176">
        <v>36.846302899649395</v>
      </c>
      <c r="E16" s="176">
        <v>11.521569872899459</v>
      </c>
      <c r="F16" s="176">
        <v>-0.63982723226214255</v>
      </c>
      <c r="G16" s="176">
        <v>6.6388040561019173</v>
      </c>
      <c r="H16" s="176">
        <v>6.8763887264647412</v>
      </c>
      <c r="I16" s="176">
        <v>1.3458802932487144</v>
      </c>
      <c r="J16" s="176">
        <v>0.61541783632044911</v>
      </c>
      <c r="K16" s="176">
        <v>7.4310802557446651</v>
      </c>
      <c r="L16" s="176">
        <v>3.9347504021595423</v>
      </c>
      <c r="M16" s="176">
        <v>3.8510000000000058</v>
      </c>
      <c r="N16" s="176">
        <v>3.6698593025470396</v>
      </c>
      <c r="O16" s="176">
        <v>5.5299386118087961</v>
      </c>
      <c r="P16" s="176">
        <v>5.0429808677368699</v>
      </c>
      <c r="Q16" s="176">
        <v>8.8383043283300733</v>
      </c>
      <c r="R16" s="176">
        <v>2.5248449499689789</v>
      </c>
      <c r="S16" s="176">
        <v>9.0633922000000098</v>
      </c>
      <c r="T16" s="176">
        <v>5.073075499999999</v>
      </c>
      <c r="U16" s="176">
        <v>5.5449782000000027</v>
      </c>
      <c r="V16" s="177">
        <v>6.9086785999999911</v>
      </c>
    </row>
    <row r="17" spans="1:22" ht="17.25" customHeight="1">
      <c r="A17" s="173" t="s">
        <v>176</v>
      </c>
      <c r="B17" s="178" t="s">
        <v>177</v>
      </c>
      <c r="C17" s="175"/>
      <c r="D17" s="176">
        <v>21.052689812367458</v>
      </c>
      <c r="E17" s="176">
        <v>13.712147386399884</v>
      </c>
      <c r="F17" s="176">
        <v>5.1199405944976721</v>
      </c>
      <c r="G17" s="176">
        <v>9.8190376423323933</v>
      </c>
      <c r="H17" s="176">
        <v>3.7455625588640151</v>
      </c>
      <c r="I17" s="176">
        <v>7.3254189944134076</v>
      </c>
      <c r="J17" s="176">
        <v>6.4350315570303867</v>
      </c>
      <c r="K17" s="176">
        <v>10.750091698251619</v>
      </c>
      <c r="L17" s="176">
        <v>6.6365726661785436</v>
      </c>
      <c r="M17" s="176">
        <v>3.0065</v>
      </c>
      <c r="N17" s="176">
        <v>5.5768999999999984</v>
      </c>
      <c r="O17" s="176">
        <v>5.9162246549999891</v>
      </c>
      <c r="P17" s="176">
        <v>4.8112047080000098</v>
      </c>
      <c r="Q17" s="176">
        <v>5.0913910000000016</v>
      </c>
      <c r="R17" s="176">
        <v>7.3269542000000074</v>
      </c>
      <c r="S17" s="176">
        <v>7.3905000000000136</v>
      </c>
      <c r="T17" s="176">
        <v>5.0241146000000096</v>
      </c>
      <c r="U17" s="176">
        <v>5.1123430000000099</v>
      </c>
      <c r="V17" s="177">
        <v>4.876346900000005</v>
      </c>
    </row>
    <row r="18" spans="1:22" ht="17.25" customHeight="1">
      <c r="A18" s="173" t="s">
        <v>178</v>
      </c>
      <c r="B18" s="178" t="s">
        <v>179</v>
      </c>
      <c r="C18" s="175"/>
      <c r="D18" s="176">
        <v>7.3808484337076488</v>
      </c>
      <c r="E18" s="176">
        <v>15.25997373310622</v>
      </c>
      <c r="F18" s="176">
        <v>6.1078319969741184</v>
      </c>
      <c r="G18" s="176">
        <v>11.329619537992148</v>
      </c>
      <c r="H18" s="176">
        <v>5.9093141266983142</v>
      </c>
      <c r="I18" s="176">
        <v>6.4605873261205566</v>
      </c>
      <c r="J18" s="176">
        <v>8.5075493612078965</v>
      </c>
      <c r="K18" s="176">
        <v>9.5932566229595935</v>
      </c>
      <c r="L18" s="176">
        <v>4.7650666186368618</v>
      </c>
      <c r="M18" s="176">
        <v>5.0162000000000049</v>
      </c>
      <c r="N18" s="176">
        <v>6.4285112000000018</v>
      </c>
      <c r="O18" s="176">
        <v>4.4788497999999937</v>
      </c>
      <c r="P18" s="176">
        <v>4.5005197999999833</v>
      </c>
      <c r="Q18" s="176">
        <v>11.370321599999993</v>
      </c>
      <c r="R18" s="176">
        <v>3.2463275400000056</v>
      </c>
      <c r="S18" s="176">
        <v>7.3382000000000032</v>
      </c>
      <c r="T18" s="176">
        <v>6.3325789000000121</v>
      </c>
      <c r="U18" s="176">
        <v>6.7543453000000158</v>
      </c>
      <c r="V18" s="177">
        <v>7.0650490000000064</v>
      </c>
    </row>
    <row r="19" spans="1:22" ht="17.25" customHeight="1">
      <c r="A19" s="173" t="s">
        <v>180</v>
      </c>
      <c r="B19" s="178" t="s">
        <v>181</v>
      </c>
      <c r="C19" s="175"/>
      <c r="D19" s="176">
        <v>-8.6153522178052313</v>
      </c>
      <c r="E19" s="176">
        <v>4.4012879799868658</v>
      </c>
      <c r="F19" s="176">
        <v>13.426376004611704</v>
      </c>
      <c r="G19" s="176">
        <v>-3.3834949397287648</v>
      </c>
      <c r="H19" s="176">
        <v>3.337536156641697</v>
      </c>
      <c r="I19" s="176">
        <v>19.450226081963685</v>
      </c>
      <c r="J19" s="176">
        <v>9.3793186324580908</v>
      </c>
      <c r="K19" s="176">
        <v>12.722478576137114</v>
      </c>
      <c r="L19" s="176">
        <v>11.919980506822609</v>
      </c>
      <c r="M19" s="176">
        <v>7.1102500000000095</v>
      </c>
      <c r="N19" s="176">
        <v>6.3576215999999963</v>
      </c>
      <c r="O19" s="176">
        <v>4.7884999999999902</v>
      </c>
      <c r="P19" s="176">
        <v>4.7654480000000046</v>
      </c>
      <c r="Q19" s="176">
        <v>12.515314399999994</v>
      </c>
      <c r="R19" s="176">
        <v>5.551925339999995</v>
      </c>
      <c r="S19" s="176">
        <v>5.5756000000000006</v>
      </c>
      <c r="T19" s="176">
        <v>5.5423530000000181</v>
      </c>
      <c r="U19" s="176">
        <v>5.7309530000000004</v>
      </c>
      <c r="V19" s="177">
        <v>4.70455299999999</v>
      </c>
    </row>
    <row r="20" spans="1:22" ht="17.25" customHeight="1">
      <c r="A20" s="752"/>
      <c r="B20" s="179" t="s">
        <v>182</v>
      </c>
      <c r="C20" s="175"/>
      <c r="D20" s="176">
        <v>3.0823506562236624</v>
      </c>
      <c r="E20" s="176">
        <v>3.328636204219912</v>
      </c>
      <c r="F20" s="176">
        <v>4.8098548092446975</v>
      </c>
      <c r="G20" s="176">
        <v>3.4973559347854684</v>
      </c>
      <c r="H20" s="176">
        <v>1.7822114460602116</v>
      </c>
      <c r="I20" s="176">
        <v>0.97321991308734512</v>
      </c>
      <c r="J20" s="176">
        <v>5.8242602653737094</v>
      </c>
      <c r="K20" s="176">
        <v>3.0193511304963012</v>
      </c>
      <c r="L20" s="176">
        <v>2.0117877579005752</v>
      </c>
      <c r="M20" s="176">
        <v>4.5104907782202099</v>
      </c>
      <c r="N20" s="176">
        <v>4.6296264688027478</v>
      </c>
      <c r="O20" s="176">
        <v>1.0960491653515152</v>
      </c>
      <c r="P20" s="176">
        <v>4.5461167099043651</v>
      </c>
      <c r="Q20" s="176">
        <v>1.1013938398065426</v>
      </c>
      <c r="R20" s="176">
        <v>0.22627438413335699</v>
      </c>
      <c r="S20" s="176">
        <v>5.2001657023597891</v>
      </c>
      <c r="T20" s="176">
        <v>2.8177594881402279</v>
      </c>
      <c r="U20" s="176">
        <v>5.0637688046961484</v>
      </c>
      <c r="V20" s="177">
        <v>2.5871200110665069</v>
      </c>
    </row>
    <row r="21" spans="1:22" ht="17.25" customHeight="1">
      <c r="A21" s="753"/>
      <c r="B21" s="179" t="s">
        <v>183</v>
      </c>
      <c r="C21" s="175"/>
      <c r="D21" s="176">
        <v>-1.0567369120882113</v>
      </c>
      <c r="E21" s="176">
        <v>3.5161928718663713</v>
      </c>
      <c r="F21" s="176">
        <v>5.3284863514908629</v>
      </c>
      <c r="G21" s="176">
        <v>3.2438311974955143</v>
      </c>
      <c r="H21" s="176">
        <v>5.3205422776061706</v>
      </c>
      <c r="I21" s="176">
        <v>4.3616896458171599</v>
      </c>
      <c r="J21" s="176">
        <v>5.876900586941372</v>
      </c>
      <c r="K21" s="176">
        <v>4.3374220928381622</v>
      </c>
      <c r="L21" s="176">
        <v>5.3865191239768313</v>
      </c>
      <c r="M21" s="176">
        <v>3.6401613805056465</v>
      </c>
      <c r="N21" s="176">
        <v>4.5318649872813959</v>
      </c>
      <c r="O21" s="176">
        <v>5.0079593798915321</v>
      </c>
      <c r="P21" s="176">
        <v>6.4088622800740387</v>
      </c>
      <c r="Q21" s="176">
        <v>3.8924533090165498</v>
      </c>
      <c r="R21" s="176">
        <v>0.38031235954119602</v>
      </c>
      <c r="S21" s="176">
        <v>8.9982997384318502</v>
      </c>
      <c r="T21" s="176">
        <v>7.7436715173494903</v>
      </c>
      <c r="U21" s="176">
        <v>7.3694078452265153</v>
      </c>
      <c r="V21" s="177">
        <v>2.2673116653001415</v>
      </c>
    </row>
    <row r="22" spans="1:22" ht="17.25" customHeight="1">
      <c r="A22" s="753"/>
      <c r="B22" s="180" t="s">
        <v>184</v>
      </c>
      <c r="C22" s="181"/>
      <c r="D22" s="176">
        <v>0.45727607368225442</v>
      </c>
      <c r="E22" s="176">
        <v>3.4457948576098705</v>
      </c>
      <c r="F22" s="176">
        <v>5.1340422901146621</v>
      </c>
      <c r="G22" s="176">
        <v>3.3385889726497635</v>
      </c>
      <c r="H22" s="176">
        <v>3.9960187463043009</v>
      </c>
      <c r="I22" s="176">
        <v>3.1202659770217029</v>
      </c>
      <c r="J22" s="176">
        <v>5.8580164506865806</v>
      </c>
      <c r="K22" s="176">
        <v>3.8647294166131676</v>
      </c>
      <c r="L22" s="176">
        <v>4.186108016890091</v>
      </c>
      <c r="M22" s="176">
        <v>3.9432816610708912</v>
      </c>
      <c r="N22" s="176">
        <v>4.5660993760729376</v>
      </c>
      <c r="O22" s="176">
        <v>3.6372434831389757</v>
      </c>
      <c r="P22" s="176">
        <v>5.7721687438920259</v>
      </c>
      <c r="Q22" s="176">
        <v>2.949516719318686</v>
      </c>
      <c r="R22" s="176">
        <v>0.32920610767125807</v>
      </c>
      <c r="S22" s="176">
        <v>7.7394591788467375</v>
      </c>
      <c r="T22" s="176">
        <v>6.1495232013337082</v>
      </c>
      <c r="U22" s="176">
        <v>6.6466655367697163</v>
      </c>
      <c r="V22" s="177">
        <v>2.3660731587595647</v>
      </c>
    </row>
    <row r="23" spans="1:22" ht="17.25" customHeight="1">
      <c r="A23" s="753"/>
      <c r="B23" s="182" t="s">
        <v>185</v>
      </c>
      <c r="C23" s="175"/>
      <c r="D23" s="176">
        <v>10.660236154997506</v>
      </c>
      <c r="E23" s="176">
        <v>-6.6125638713555759</v>
      </c>
      <c r="F23" s="176">
        <v>30.125523012552303</v>
      </c>
      <c r="G23" s="176">
        <v>6.2329953005194163</v>
      </c>
      <c r="H23" s="176">
        <v>11.20488940628638</v>
      </c>
      <c r="I23" s="176">
        <v>12.410363779115414</v>
      </c>
      <c r="J23" s="176">
        <v>7.295819420214003</v>
      </c>
      <c r="K23" s="176">
        <v>2.9600000000000137</v>
      </c>
      <c r="L23" s="176">
        <v>2.5389999999999957</v>
      </c>
      <c r="M23" s="176">
        <v>6.1415000000000015</v>
      </c>
      <c r="N23" s="176">
        <v>3.4999999999999942</v>
      </c>
      <c r="O23" s="176">
        <v>0.72389999999999888</v>
      </c>
      <c r="P23" s="176">
        <v>7.1002000000000054</v>
      </c>
      <c r="Q23" s="176">
        <v>2.4074914000000032</v>
      </c>
      <c r="R23" s="176">
        <v>3.2664430000000038</v>
      </c>
      <c r="S23" s="176">
        <v>7.6744612968000014</v>
      </c>
      <c r="T23" s="176">
        <v>1.5732516664000007</v>
      </c>
      <c r="U23" s="176">
        <v>4.2527999999999997</v>
      </c>
      <c r="V23" s="177">
        <v>4.7140441988050537</v>
      </c>
    </row>
    <row r="24" spans="1:22" ht="17.25" customHeight="1">
      <c r="A24" s="753"/>
      <c r="B24" s="183" t="s">
        <v>186</v>
      </c>
      <c r="C24" s="181"/>
      <c r="D24" s="176">
        <v>0.16048762779039502</v>
      </c>
      <c r="E24" s="176">
        <v>3.769048245466712</v>
      </c>
      <c r="F24" s="176">
        <v>4.411224934330626</v>
      </c>
      <c r="G24" s="176">
        <v>3.2342584507817533</v>
      </c>
      <c r="H24" s="176">
        <v>3.7286228741645346</v>
      </c>
      <c r="I24" s="176">
        <v>2.7508352440852559</v>
      </c>
      <c r="J24" s="176">
        <v>5.7954656167547896</v>
      </c>
      <c r="K24" s="176">
        <v>3.9046473625588911</v>
      </c>
      <c r="L24" s="176">
        <v>4.2581200573090472</v>
      </c>
      <c r="M24" s="176">
        <v>3.8487596288558237</v>
      </c>
      <c r="N24" s="176">
        <v>4.6129530682506985</v>
      </c>
      <c r="O24" s="176">
        <v>3.7639190072351849</v>
      </c>
      <c r="P24" s="176">
        <v>5.716116179981098</v>
      </c>
      <c r="Q24" s="176">
        <v>2.9726936457495174</v>
      </c>
      <c r="R24" s="176">
        <v>0.20429964861905647</v>
      </c>
      <c r="S24" s="176">
        <v>7.7423076904237709</v>
      </c>
      <c r="T24" s="176">
        <v>6.349950560109531</v>
      </c>
      <c r="U24" s="176">
        <v>6.7468007976656699</v>
      </c>
      <c r="V24" s="177">
        <v>2.2701523400050467</v>
      </c>
    </row>
    <row r="25" spans="1:22" ht="17.25" customHeight="1">
      <c r="A25" s="753"/>
      <c r="B25" s="182" t="s">
        <v>187</v>
      </c>
      <c r="C25" s="175"/>
      <c r="D25" s="176">
        <v>-0.47347810608757562</v>
      </c>
      <c r="E25" s="176">
        <v>6.552920556569017</v>
      </c>
      <c r="F25" s="176">
        <v>8.597133169962067</v>
      </c>
      <c r="G25" s="176">
        <v>6.8748068006182379</v>
      </c>
      <c r="H25" s="176">
        <v>-1.5126974026725284</v>
      </c>
      <c r="I25" s="176">
        <v>12.735476309340044</v>
      </c>
      <c r="J25" s="176">
        <v>10.07980675577536</v>
      </c>
      <c r="K25" s="176">
        <v>12.300685172472049</v>
      </c>
      <c r="L25" s="176">
        <v>11.200452613816388</v>
      </c>
      <c r="M25" s="176">
        <v>-1.1555355315520235</v>
      </c>
      <c r="N25" s="176">
        <v>6.6767647000000041</v>
      </c>
      <c r="O25" s="176">
        <v>8.1599999999999948</v>
      </c>
      <c r="P25" s="176">
        <v>8.8802000000000039</v>
      </c>
      <c r="Q25" s="176">
        <v>6.926300000000003</v>
      </c>
      <c r="R25" s="176">
        <v>4.3973899999999979</v>
      </c>
      <c r="S25" s="176">
        <v>12.79999999999999</v>
      </c>
      <c r="T25" s="176">
        <v>9.89</v>
      </c>
      <c r="U25" s="176">
        <v>9.1399999999999846</v>
      </c>
      <c r="V25" s="177">
        <v>2.3209999999999984</v>
      </c>
    </row>
    <row r="26" spans="1:22" s="188" customFormat="1" ht="17.25" customHeight="1" thickBot="1">
      <c r="A26" s="754"/>
      <c r="B26" s="184" t="s">
        <v>188</v>
      </c>
      <c r="C26" s="185"/>
      <c r="D26" s="186">
        <v>0.1201538750325802</v>
      </c>
      <c r="E26" s="186">
        <v>3.9451118047920382</v>
      </c>
      <c r="F26" s="186">
        <v>4.682600759237836</v>
      </c>
      <c r="G26" s="186">
        <v>3.4791039432487922</v>
      </c>
      <c r="H26" s="186">
        <v>3.3645496902769225</v>
      </c>
      <c r="I26" s="186">
        <v>3.4116642182362962</v>
      </c>
      <c r="J26" s="186">
        <v>6.1045889160869109</v>
      </c>
      <c r="K26" s="186">
        <v>4.533133312154785</v>
      </c>
      <c r="L26" s="186">
        <v>4.8164038739245694</v>
      </c>
      <c r="M26" s="186">
        <v>3.4218166837037702</v>
      </c>
      <c r="N26" s="186">
        <v>4.7812348768541302</v>
      </c>
      <c r="O26" s="186">
        <v>4.1288570376271787</v>
      </c>
      <c r="P26" s="186">
        <v>5.9889492410728185</v>
      </c>
      <c r="Q26" s="186">
        <v>3.3229054377301845</v>
      </c>
      <c r="R26" s="186">
        <v>0.58867850353385964</v>
      </c>
      <c r="S26" s="186">
        <v>8.2234994835563562</v>
      </c>
      <c r="T26" s="186">
        <v>6.7009954542145591</v>
      </c>
      <c r="U26" s="186">
        <v>6.9912124375561806</v>
      </c>
      <c r="V26" s="187">
        <v>2.2754495824163627</v>
      </c>
    </row>
    <row r="27" spans="1:22" ht="17.25" customHeight="1">
      <c r="A27" s="189" t="s">
        <v>189</v>
      </c>
      <c r="B27" s="190"/>
      <c r="V27" s="191">
        <v>43950</v>
      </c>
    </row>
    <row r="28" spans="1:22" ht="17.25" customHeight="1">
      <c r="A28" s="192" t="s">
        <v>190</v>
      </c>
      <c r="B28" s="166"/>
    </row>
    <row r="30" spans="1:22" ht="17.25" customHeight="1">
      <c r="A30" s="755" t="s">
        <v>310</v>
      </c>
      <c r="B30" s="755"/>
      <c r="C30" s="755"/>
      <c r="D30" s="755"/>
      <c r="E30" s="755"/>
      <c r="F30" s="755"/>
      <c r="G30" s="755"/>
      <c r="H30" s="755"/>
      <c r="I30" s="755"/>
      <c r="J30" s="755"/>
      <c r="K30" s="755"/>
      <c r="L30" s="755"/>
      <c r="M30" s="755"/>
      <c r="N30" s="755"/>
      <c r="O30" s="755"/>
      <c r="P30" s="755"/>
      <c r="Q30" s="755"/>
      <c r="R30" s="755"/>
      <c r="S30" s="755"/>
      <c r="T30" s="755"/>
      <c r="U30" s="755"/>
    </row>
    <row r="31" spans="1:22" ht="17.25" customHeight="1">
      <c r="A31" s="756" t="s">
        <v>191</v>
      </c>
      <c r="B31" s="756"/>
      <c r="C31" s="756"/>
      <c r="D31" s="756"/>
      <c r="E31" s="756"/>
      <c r="F31" s="756"/>
      <c r="G31" s="756"/>
      <c r="H31" s="756"/>
      <c r="I31" s="756"/>
      <c r="J31" s="756"/>
      <c r="K31" s="756"/>
      <c r="L31" s="756"/>
      <c r="M31" s="756"/>
      <c r="N31" s="756"/>
      <c r="O31" s="756"/>
      <c r="P31" s="756"/>
      <c r="Q31" s="756"/>
      <c r="R31" s="756"/>
      <c r="S31" s="756"/>
      <c r="T31" s="756"/>
      <c r="U31" s="756"/>
    </row>
    <row r="32" spans="1:22" ht="17.25" customHeight="1">
      <c r="A32" s="193"/>
      <c r="B32" s="193"/>
      <c r="C32" s="194"/>
      <c r="D32" s="193"/>
      <c r="E32" s="193"/>
      <c r="F32" s="190"/>
      <c r="G32" s="190"/>
      <c r="H32" s="190"/>
      <c r="I32" s="190"/>
      <c r="J32" s="190"/>
      <c r="K32" s="190"/>
      <c r="L32" s="167"/>
      <c r="M32" s="190"/>
      <c r="N32" s="195"/>
      <c r="O32" s="190"/>
      <c r="P32" s="190"/>
      <c r="Q32" s="195"/>
      <c r="R32" s="190"/>
      <c r="S32" s="190"/>
      <c r="T32" s="193"/>
      <c r="U32" s="167" t="s">
        <v>192</v>
      </c>
    </row>
    <row r="33" spans="1:22" ht="17.25" customHeight="1">
      <c r="A33" s="349"/>
      <c r="B33" s="354" t="s">
        <v>151</v>
      </c>
      <c r="C33" s="170" t="s">
        <v>38</v>
      </c>
      <c r="D33" s="170" t="s">
        <v>39</v>
      </c>
      <c r="E33" s="170" t="s">
        <v>40</v>
      </c>
      <c r="F33" s="170" t="s">
        <v>41</v>
      </c>
      <c r="G33" s="170" t="s">
        <v>42</v>
      </c>
      <c r="H33" s="170" t="s">
        <v>43</v>
      </c>
      <c r="I33" s="170" t="s">
        <v>44</v>
      </c>
      <c r="J33" s="170" t="s">
        <v>45</v>
      </c>
      <c r="K33" s="170" t="s">
        <v>46</v>
      </c>
      <c r="L33" s="171" t="s">
        <v>47</v>
      </c>
      <c r="M33" s="171" t="s">
        <v>152</v>
      </c>
      <c r="N33" s="171" t="s">
        <v>49</v>
      </c>
      <c r="O33" s="171" t="s">
        <v>50</v>
      </c>
      <c r="P33" s="171" t="s">
        <v>51</v>
      </c>
      <c r="Q33" s="171" t="s">
        <v>52</v>
      </c>
      <c r="R33" s="171" t="s">
        <v>53</v>
      </c>
      <c r="S33" s="171" t="s">
        <v>54</v>
      </c>
      <c r="T33" s="171" t="s">
        <v>55</v>
      </c>
      <c r="U33" s="171" t="s">
        <v>68</v>
      </c>
      <c r="V33" s="196" t="s">
        <v>153</v>
      </c>
    </row>
    <row r="34" spans="1:22" ht="17.25" customHeight="1">
      <c r="A34" s="173" t="s">
        <v>154</v>
      </c>
      <c r="B34" s="178" t="s">
        <v>155</v>
      </c>
      <c r="C34" s="175">
        <v>209048.781339304</v>
      </c>
      <c r="D34" s="175">
        <v>220614.40969243323</v>
      </c>
      <c r="E34" s="175">
        <v>230290.86484606241</v>
      </c>
      <c r="F34" s="175">
        <v>245944.34652559448</v>
      </c>
      <c r="G34" s="175">
        <v>262276.62083538459</v>
      </c>
      <c r="H34" s="175">
        <v>278056.25716174295</v>
      </c>
      <c r="I34" s="175">
        <v>299385</v>
      </c>
      <c r="J34" s="175">
        <v>329401</v>
      </c>
      <c r="K34" s="175">
        <v>409987.4696771733</v>
      </c>
      <c r="L34" s="175">
        <v>514871</v>
      </c>
      <c r="M34" s="175">
        <v>623302.83259999997</v>
      </c>
      <c r="N34" s="175">
        <v>665746.69099999999</v>
      </c>
      <c r="O34" s="175">
        <v>702132.38300000003</v>
      </c>
      <c r="P34" s="175">
        <v>782867.53799999994</v>
      </c>
      <c r="Q34" s="175">
        <v>822811.00552383589</v>
      </c>
      <c r="R34" s="175">
        <v>858599.71326435881</v>
      </c>
      <c r="S34" s="175">
        <v>941245.0872643328</v>
      </c>
      <c r="T34" s="175">
        <v>1001643.9684545944</v>
      </c>
      <c r="U34" s="175">
        <v>1077703.4025416067</v>
      </c>
      <c r="V34" s="197">
        <v>1185157.9756988226</v>
      </c>
    </row>
    <row r="35" spans="1:22" ht="17.25" customHeight="1">
      <c r="A35" s="173" t="s">
        <v>156</v>
      </c>
      <c r="B35" s="178" t="s">
        <v>157</v>
      </c>
      <c r="C35" s="175">
        <v>2320.8159999999998</v>
      </c>
      <c r="D35" s="175">
        <v>2642.4639999999999</v>
      </c>
      <c r="E35" s="175">
        <v>2648.38</v>
      </c>
      <c r="F35" s="175">
        <v>2992.2869999999998</v>
      </c>
      <c r="G35" s="175">
        <v>3181.0509999999999</v>
      </c>
      <c r="H35" s="175">
        <v>3614.3119999999999</v>
      </c>
      <c r="I35" s="175">
        <v>3790</v>
      </c>
      <c r="J35" s="175">
        <v>4373</v>
      </c>
      <c r="K35" s="175">
        <v>4582.9309428582337</v>
      </c>
      <c r="L35" s="175">
        <v>4745.6473540643747</v>
      </c>
      <c r="M35" s="175">
        <v>5465.846796517184</v>
      </c>
      <c r="N35" s="175">
        <v>6519</v>
      </c>
      <c r="O35" s="175">
        <v>7446</v>
      </c>
      <c r="P35" s="175">
        <v>9701</v>
      </c>
      <c r="Q35" s="175">
        <v>10450.887299999999</v>
      </c>
      <c r="R35" s="175">
        <v>12415.234613783778</v>
      </c>
      <c r="S35" s="175">
        <v>13866.555675759719</v>
      </c>
      <c r="T35" s="175">
        <v>16488.29820223288</v>
      </c>
      <c r="U35" s="175">
        <v>18233.28777757159</v>
      </c>
      <c r="V35" s="197">
        <v>21221.97446142224</v>
      </c>
    </row>
    <row r="36" spans="1:22" ht="17.25" customHeight="1">
      <c r="A36" s="173" t="s">
        <v>158</v>
      </c>
      <c r="B36" s="178" t="s">
        <v>159</v>
      </c>
      <c r="C36" s="175">
        <v>2282.7748276586908</v>
      </c>
      <c r="D36" s="175">
        <v>2702.8453708579646</v>
      </c>
      <c r="E36" s="175">
        <v>2906.4394374406997</v>
      </c>
      <c r="F36" s="175">
        <v>3155.8753893600001</v>
      </c>
      <c r="G36" s="175">
        <v>3455.9538393413982</v>
      </c>
      <c r="H36" s="175">
        <v>3943.1515545475545</v>
      </c>
      <c r="I36" s="175">
        <v>4296</v>
      </c>
      <c r="J36" s="175">
        <v>5508</v>
      </c>
      <c r="K36" s="175">
        <v>6397</v>
      </c>
      <c r="L36" s="175">
        <v>7461</v>
      </c>
      <c r="M36" s="175">
        <v>8751</v>
      </c>
      <c r="N36" s="175">
        <v>10264.039806996381</v>
      </c>
      <c r="O36" s="175">
        <v>12068.853707220956</v>
      </c>
      <c r="P36" s="175">
        <v>13889.353557776105</v>
      </c>
      <c r="Q36" s="175">
        <v>14989.906349036644</v>
      </c>
      <c r="R36" s="175">
        <v>14686.391279907886</v>
      </c>
      <c r="S36" s="175">
        <v>17950.734719218417</v>
      </c>
      <c r="T36" s="175">
        <v>20975.936139978858</v>
      </c>
      <c r="U36" s="175">
        <v>23306.719739467353</v>
      </c>
      <c r="V36" s="197">
        <v>23156.624371118305</v>
      </c>
    </row>
    <row r="37" spans="1:22" ht="17.25" customHeight="1">
      <c r="A37" s="173" t="s">
        <v>160</v>
      </c>
      <c r="B37" s="178" t="s">
        <v>87</v>
      </c>
      <c r="C37" s="175">
        <v>139371.82515990626</v>
      </c>
      <c r="D37" s="175">
        <v>135170.2789783818</v>
      </c>
      <c r="E37" s="175">
        <v>138889.03463924443</v>
      </c>
      <c r="F37" s="175">
        <v>148940.39202637499</v>
      </c>
      <c r="G37" s="175">
        <v>160185.5699231262</v>
      </c>
      <c r="H37" s="175">
        <v>170875</v>
      </c>
      <c r="I37" s="175">
        <v>186496</v>
      </c>
      <c r="J37" s="175">
        <v>204107</v>
      </c>
      <c r="K37" s="175">
        <v>233407.65140819037</v>
      </c>
      <c r="L37" s="175">
        <v>252868.9257810126</v>
      </c>
      <c r="M37" s="175">
        <v>289003.89527511928</v>
      </c>
      <c r="N37" s="175">
        <v>327499.79213355575</v>
      </c>
      <c r="O37" s="175">
        <v>360080.78145417036</v>
      </c>
      <c r="P37" s="175">
        <v>405667.00838626834</v>
      </c>
      <c r="Q37" s="175">
        <v>426756.82481825363</v>
      </c>
      <c r="R37" s="175">
        <v>425458.02285543794</v>
      </c>
      <c r="S37" s="175">
        <v>474901.58928946493</v>
      </c>
      <c r="T37" s="175">
        <v>538967.328145782</v>
      </c>
      <c r="U37" s="175">
        <v>611596.33773474034</v>
      </c>
      <c r="V37" s="197">
        <v>604685.65262102103</v>
      </c>
    </row>
    <row r="38" spans="1:22" ht="17.25" customHeight="1">
      <c r="A38" s="173" t="s">
        <v>161</v>
      </c>
      <c r="B38" s="178" t="s">
        <v>162</v>
      </c>
      <c r="C38" s="175">
        <v>12712.944955872603</v>
      </c>
      <c r="D38" s="175">
        <v>15481.229157380334</v>
      </c>
      <c r="E38" s="175">
        <v>17455.334324698346</v>
      </c>
      <c r="F38" s="175">
        <v>19561.198053303757</v>
      </c>
      <c r="G38" s="175">
        <v>21119.166319432428</v>
      </c>
      <c r="H38" s="175">
        <v>22637.081999999999</v>
      </c>
      <c r="I38" s="175">
        <v>25106</v>
      </c>
      <c r="J38" s="175">
        <v>26418</v>
      </c>
      <c r="K38" s="175">
        <v>26273</v>
      </c>
      <c r="L38" s="175">
        <v>29477.673185025425</v>
      </c>
      <c r="M38" s="175">
        <v>31492.345000000001</v>
      </c>
      <c r="N38" s="175">
        <v>34919.226999999999</v>
      </c>
      <c r="O38" s="175">
        <v>40951.304328458529</v>
      </c>
      <c r="P38" s="175">
        <v>44465.210829526914</v>
      </c>
      <c r="Q38" s="175">
        <v>47192.954077416616</v>
      </c>
      <c r="R38" s="175">
        <v>48756.202153711565</v>
      </c>
      <c r="S38" s="175">
        <v>64913.761561179555</v>
      </c>
      <c r="T38" s="175">
        <v>74605.635289242869</v>
      </c>
      <c r="U38" s="175">
        <v>87726.037248615132</v>
      </c>
      <c r="V38" s="197">
        <v>99453.216295788734</v>
      </c>
    </row>
    <row r="39" spans="1:22" ht="17.25" customHeight="1">
      <c r="A39" s="173" t="s">
        <v>163</v>
      </c>
      <c r="B39" s="178" t="s">
        <v>90</v>
      </c>
      <c r="C39" s="175">
        <v>51123.816667880819</v>
      </c>
      <c r="D39" s="175">
        <v>58180.165882563335</v>
      </c>
      <c r="E39" s="175">
        <v>62416.367301874532</v>
      </c>
      <c r="F39" s="175">
        <v>66931.131375977304</v>
      </c>
      <c r="G39" s="175">
        <v>74165.61943738813</v>
      </c>
      <c r="H39" s="175">
        <v>83147</v>
      </c>
      <c r="I39" s="175">
        <v>91746</v>
      </c>
      <c r="J39" s="175">
        <v>111639</v>
      </c>
      <c r="K39" s="175">
        <v>131277.78883287866</v>
      </c>
      <c r="L39" s="175">
        <v>158727.74364808423</v>
      </c>
      <c r="M39" s="175">
        <v>182614.37686444834</v>
      </c>
      <c r="N39" s="175">
        <v>199349</v>
      </c>
      <c r="O39" s="175">
        <v>220320.83012000736</v>
      </c>
      <c r="P39" s="175">
        <v>255864.45000320266</v>
      </c>
      <c r="Q39" s="175">
        <v>280607.94101691211</v>
      </c>
      <c r="R39" s="175">
        <v>280032.91062200157</v>
      </c>
      <c r="S39" s="175">
        <v>353136.60806987202</v>
      </c>
      <c r="T39" s="175">
        <v>420957.90619612322</v>
      </c>
      <c r="U39" s="175">
        <v>473233.7572217405</v>
      </c>
      <c r="V39" s="197">
        <v>488216.02138199721</v>
      </c>
    </row>
    <row r="40" spans="1:22" ht="17.25" customHeight="1">
      <c r="A40" s="173" t="s">
        <v>164</v>
      </c>
      <c r="B40" s="178" t="s">
        <v>165</v>
      </c>
      <c r="C40" s="175">
        <v>83207.177286229067</v>
      </c>
      <c r="D40" s="175">
        <v>77120.404882214614</v>
      </c>
      <c r="E40" s="175">
        <v>81788.193883107626</v>
      </c>
      <c r="F40" s="175">
        <v>94154.584820553122</v>
      </c>
      <c r="G40" s="175">
        <v>95060.96091175836</v>
      </c>
      <c r="H40" s="175">
        <v>107365.02728059128</v>
      </c>
      <c r="I40" s="175">
        <v>110325.06886679563</v>
      </c>
      <c r="J40" s="175">
        <v>125402.019770937</v>
      </c>
      <c r="K40" s="175">
        <v>148759.33595505098</v>
      </c>
      <c r="L40" s="175">
        <v>193035.74000177236</v>
      </c>
      <c r="M40" s="175">
        <v>214906.68934397315</v>
      </c>
      <c r="N40" s="175">
        <v>237501.84327038421</v>
      </c>
      <c r="O40" s="175">
        <v>275461.6507794197</v>
      </c>
      <c r="P40" s="175">
        <v>325403.0455717321</v>
      </c>
      <c r="Q40" s="175">
        <v>346958.40062455571</v>
      </c>
      <c r="R40" s="175">
        <v>351405.05244800809</v>
      </c>
      <c r="S40" s="175">
        <v>396624.55740712263</v>
      </c>
      <c r="T40" s="175">
        <v>456552.39895071468</v>
      </c>
      <c r="U40" s="175">
        <v>525093.91801519622</v>
      </c>
      <c r="V40" s="197">
        <v>557619.81057881156</v>
      </c>
    </row>
    <row r="41" spans="1:22" ht="17.25" customHeight="1">
      <c r="A41" s="173" t="s">
        <v>166</v>
      </c>
      <c r="B41" s="178" t="s">
        <v>167</v>
      </c>
      <c r="C41" s="175">
        <v>25486.259900094119</v>
      </c>
      <c r="D41" s="175">
        <v>22716.361542542782</v>
      </c>
      <c r="E41" s="175">
        <v>23861.164821867376</v>
      </c>
      <c r="F41" s="175">
        <v>27621.096050952528</v>
      </c>
      <c r="G41" s="175">
        <v>28050.553985430361</v>
      </c>
      <c r="H41" s="175">
        <v>29477</v>
      </c>
      <c r="I41" s="175">
        <v>32422.346969108548</v>
      </c>
      <c r="J41" s="175">
        <v>37536.293793616329</v>
      </c>
      <c r="K41" s="175">
        <v>45310.697140673634</v>
      </c>
      <c r="L41" s="175">
        <v>56041.36635539015</v>
      </c>
      <c r="M41" s="175">
        <v>68376.071090211524</v>
      </c>
      <c r="N41" s="175">
        <v>82633.730733083023</v>
      </c>
      <c r="O41" s="175">
        <v>95080.234054747096</v>
      </c>
      <c r="P41" s="175">
        <v>108943.35804429755</v>
      </c>
      <c r="Q41" s="175">
        <v>120407.20614723969</v>
      </c>
      <c r="R41" s="175">
        <v>129633.75184003107</v>
      </c>
      <c r="S41" s="175">
        <v>146189.86280610849</v>
      </c>
      <c r="T41" s="175">
        <v>164955.13684969844</v>
      </c>
      <c r="U41" s="175">
        <v>175896.5285993705</v>
      </c>
      <c r="V41" s="197">
        <v>150535.57379562833</v>
      </c>
    </row>
    <row r="42" spans="1:22" ht="17.25" customHeight="1">
      <c r="A42" s="173" t="s">
        <v>168</v>
      </c>
      <c r="B42" s="178" t="s">
        <v>169</v>
      </c>
      <c r="C42" s="175">
        <v>57132.699328589799</v>
      </c>
      <c r="D42" s="175">
        <v>62828.456653267633</v>
      </c>
      <c r="E42" s="175">
        <v>70079.680319787862</v>
      </c>
      <c r="F42" s="175">
        <v>81269.163542543625</v>
      </c>
      <c r="G42" s="175">
        <v>90328.910922758092</v>
      </c>
      <c r="H42" s="175">
        <v>107348.47821610328</v>
      </c>
      <c r="I42" s="175">
        <v>121798.98143998248</v>
      </c>
      <c r="J42" s="175">
        <v>133125.22051076675</v>
      </c>
      <c r="K42" s="175">
        <v>159245.40852840783</v>
      </c>
      <c r="L42" s="175">
        <v>164023.6994466926</v>
      </c>
      <c r="M42" s="175">
        <v>182706</v>
      </c>
      <c r="N42" s="175">
        <v>209869.7780088</v>
      </c>
      <c r="O42" s="175">
        <v>237568.85092521526</v>
      </c>
      <c r="P42" s="175">
        <v>260137.8917631107</v>
      </c>
      <c r="Q42" s="175">
        <v>274676.99853375094</v>
      </c>
      <c r="R42" s="175">
        <v>287845.28852045751</v>
      </c>
      <c r="S42" s="175">
        <v>317220.47590454726</v>
      </c>
      <c r="T42" s="175">
        <v>338193.65739704098</v>
      </c>
      <c r="U42" s="175">
        <v>379271.16631497169</v>
      </c>
      <c r="V42" s="197">
        <v>374512.08613235573</v>
      </c>
    </row>
    <row r="43" spans="1:22" ht="17.25" customHeight="1">
      <c r="A43" s="173" t="s">
        <v>170</v>
      </c>
      <c r="B43" s="178" t="s">
        <v>171</v>
      </c>
      <c r="C43" s="175">
        <v>15161.533693702046</v>
      </c>
      <c r="D43" s="175">
        <v>16784.173642476955</v>
      </c>
      <c r="E43" s="175">
        <v>17995.503271039113</v>
      </c>
      <c r="F43" s="175">
        <v>19367.227735468616</v>
      </c>
      <c r="G43" s="175">
        <v>23039</v>
      </c>
      <c r="H43" s="175">
        <v>27939</v>
      </c>
      <c r="I43" s="175">
        <v>36897</v>
      </c>
      <c r="J43" s="175">
        <v>43907.43</v>
      </c>
      <c r="K43" s="175">
        <v>51110</v>
      </c>
      <c r="L43" s="175">
        <v>59994.608443106583</v>
      </c>
      <c r="M43" s="175">
        <v>71395.231135660899</v>
      </c>
      <c r="N43" s="175">
        <v>86687.581803109933</v>
      </c>
      <c r="O43" s="175">
        <v>97113.725948410764</v>
      </c>
      <c r="P43" s="175">
        <v>110666.63591196571</v>
      </c>
      <c r="Q43" s="175">
        <v>126829.52022023548</v>
      </c>
      <c r="R43" s="175">
        <v>145425.64058660032</v>
      </c>
      <c r="S43" s="175">
        <v>178460.38974958661</v>
      </c>
      <c r="T43" s="175">
        <v>223062.49527060948</v>
      </c>
      <c r="U43" s="175">
        <v>253830.62055576098</v>
      </c>
      <c r="V43" s="197">
        <v>289277.8890044071</v>
      </c>
    </row>
    <row r="44" spans="1:22" ht="17.25" customHeight="1">
      <c r="A44" s="173" t="s">
        <v>172</v>
      </c>
      <c r="B44" s="178" t="s">
        <v>173</v>
      </c>
      <c r="C44" s="175">
        <v>47523.427828016363</v>
      </c>
      <c r="D44" s="175">
        <v>49442.752927945468</v>
      </c>
      <c r="E44" s="175">
        <v>52226.704694605127</v>
      </c>
      <c r="F44" s="175">
        <v>54991.260963809807</v>
      </c>
      <c r="G44" s="175">
        <v>67690</v>
      </c>
      <c r="H44" s="175">
        <v>85698</v>
      </c>
      <c r="I44" s="175">
        <v>100575</v>
      </c>
      <c r="J44" s="175">
        <v>107887.16061740892</v>
      </c>
      <c r="K44" s="175">
        <v>121293</v>
      </c>
      <c r="L44" s="175">
        <v>139580.98434644833</v>
      </c>
      <c r="M44" s="175">
        <v>157203.26342222723</v>
      </c>
      <c r="N44" s="175">
        <v>180500.78706140132</v>
      </c>
      <c r="O44" s="175">
        <v>201429.20351833737</v>
      </c>
      <c r="P44" s="175">
        <v>219792.96014425467</v>
      </c>
      <c r="Q44" s="175">
        <v>242547.5510769017</v>
      </c>
      <c r="R44" s="175">
        <v>269302.97143619473</v>
      </c>
      <c r="S44" s="175">
        <v>351441.14496839978</v>
      </c>
      <c r="T44" s="175">
        <v>405915.52369432373</v>
      </c>
      <c r="U44" s="175">
        <v>465244.13663748611</v>
      </c>
      <c r="V44" s="197">
        <v>520169.05408495793</v>
      </c>
    </row>
    <row r="45" spans="1:22" ht="17.25" customHeight="1">
      <c r="A45" s="173" t="s">
        <v>174</v>
      </c>
      <c r="B45" s="178" t="s">
        <v>175</v>
      </c>
      <c r="C45" s="175">
        <v>6764.3925339826956</v>
      </c>
      <c r="D45" s="175">
        <v>9308.8712161532439</v>
      </c>
      <c r="E45" s="175">
        <v>10531.224273841226</v>
      </c>
      <c r="F45" s="175">
        <v>10681.553545205334</v>
      </c>
      <c r="G45" s="175">
        <v>12844.420317694276</v>
      </c>
      <c r="H45" s="175">
        <v>14288</v>
      </c>
      <c r="I45" s="175">
        <v>16524</v>
      </c>
      <c r="J45" s="175">
        <v>19224</v>
      </c>
      <c r="K45" s="175">
        <v>24030.055060995204</v>
      </c>
      <c r="L45" s="175">
        <v>28878.962091720998</v>
      </c>
      <c r="M45" s="175">
        <v>33070</v>
      </c>
      <c r="N45" s="175">
        <v>39928.018433714707</v>
      </c>
      <c r="O45" s="175">
        <v>40732.061354809288</v>
      </c>
      <c r="P45" s="175">
        <v>51245</v>
      </c>
      <c r="Q45" s="175">
        <v>60245.7548169</v>
      </c>
      <c r="R45" s="175">
        <v>66829.056055794965</v>
      </c>
      <c r="S45" s="175">
        <v>91097.609066993493</v>
      </c>
      <c r="T45" s="175">
        <v>99030.44716701709</v>
      </c>
      <c r="U45" s="175">
        <v>101778.51533768108</v>
      </c>
      <c r="V45" s="197">
        <v>126404.65946833145</v>
      </c>
    </row>
    <row r="46" spans="1:22" ht="17.25" customHeight="1">
      <c r="A46" s="173" t="s">
        <v>176</v>
      </c>
      <c r="B46" s="178" t="s">
        <v>177</v>
      </c>
      <c r="C46" s="175">
        <v>21911.16407531541</v>
      </c>
      <c r="D46" s="175">
        <v>26352.167204746282</v>
      </c>
      <c r="E46" s="175">
        <v>31604.327522331638</v>
      </c>
      <c r="F46" s="175">
        <v>33975.072512775449</v>
      </c>
      <c r="G46" s="175">
        <v>41142.047530024451</v>
      </c>
      <c r="H46" s="175">
        <v>44979</v>
      </c>
      <c r="I46" s="175">
        <v>53328</v>
      </c>
      <c r="J46" s="175">
        <v>63263</v>
      </c>
      <c r="K46" s="175">
        <v>80888.743509057298</v>
      </c>
      <c r="L46" s="175">
        <v>82494.809365929454</v>
      </c>
      <c r="M46" s="175">
        <v>92740.664689177895</v>
      </c>
      <c r="N46" s="175">
        <v>109501.94812371874</v>
      </c>
      <c r="O46" s="175">
        <v>121383.51296037833</v>
      </c>
      <c r="P46" s="175">
        <v>143787.10784262177</v>
      </c>
      <c r="Q46" s="175">
        <v>158080.26529771759</v>
      </c>
      <c r="R46" s="175">
        <v>170585.4849604039</v>
      </c>
      <c r="S46" s="175">
        <v>223002.46754632861</v>
      </c>
      <c r="T46" s="175">
        <v>255624.71154797307</v>
      </c>
      <c r="U46" s="175">
        <v>284027.6034644579</v>
      </c>
      <c r="V46" s="197">
        <v>335665.32854073273</v>
      </c>
    </row>
    <row r="47" spans="1:22" ht="17.25" customHeight="1">
      <c r="A47" s="173" t="s">
        <v>178</v>
      </c>
      <c r="B47" s="178" t="s">
        <v>179</v>
      </c>
      <c r="C47" s="175">
        <v>5766.6499327573238</v>
      </c>
      <c r="D47" s="175">
        <v>6400.5411045450737</v>
      </c>
      <c r="E47" s="175">
        <v>7492.3682033166479</v>
      </c>
      <c r="F47" s="175">
        <v>8162.8095405122085</v>
      </c>
      <c r="G47" s="175">
        <v>9825.691989348943</v>
      </c>
      <c r="H47" s="175">
        <v>10930</v>
      </c>
      <c r="I47" s="175">
        <v>12652</v>
      </c>
      <c r="J47" s="175">
        <v>15357</v>
      </c>
      <c r="K47" s="175">
        <v>19008.940605392683</v>
      </c>
      <c r="L47" s="175">
        <v>21862.739810846018</v>
      </c>
      <c r="M47" s="175">
        <v>24726.758726066848</v>
      </c>
      <c r="N47" s="175">
        <v>28955.043270950384</v>
      </c>
      <c r="O47" s="175">
        <v>31168.740530280375</v>
      </c>
      <c r="P47" s="175">
        <v>37410.997702501212</v>
      </c>
      <c r="Q47" s="175">
        <v>47482.347972253519</v>
      </c>
      <c r="R47" s="175">
        <v>53050.347568388766</v>
      </c>
      <c r="S47" s="175">
        <v>64325.721490921685</v>
      </c>
      <c r="T47" s="175">
        <v>76018.06193126447</v>
      </c>
      <c r="U47" s="175">
        <v>86492.484259486693</v>
      </c>
      <c r="V47" s="197">
        <v>96846.828221630029</v>
      </c>
    </row>
    <row r="48" spans="1:22" ht="17.25" customHeight="1">
      <c r="A48" s="173" t="s">
        <v>180</v>
      </c>
      <c r="B48" s="178" t="s">
        <v>181</v>
      </c>
      <c r="C48" s="175">
        <v>17811.676134102756</v>
      </c>
      <c r="D48" s="175">
        <v>16179.109814858253</v>
      </c>
      <c r="E48" s="175">
        <v>17396.074054608795</v>
      </c>
      <c r="F48" s="175">
        <v>19934.275969096685</v>
      </c>
      <c r="G48" s="175">
        <v>21722.429224447711</v>
      </c>
      <c r="H48" s="175">
        <v>23680</v>
      </c>
      <c r="I48" s="175">
        <v>30959</v>
      </c>
      <c r="J48" s="175">
        <v>37453</v>
      </c>
      <c r="K48" s="175">
        <v>47278</v>
      </c>
      <c r="L48" s="175">
        <v>58628.715247008564</v>
      </c>
      <c r="M48" s="175">
        <v>66473.237347058312</v>
      </c>
      <c r="N48" s="175">
        <v>78371.680274499988</v>
      </c>
      <c r="O48" s="175">
        <v>82947.421015645101</v>
      </c>
      <c r="P48" s="175">
        <v>106831.60583992508</v>
      </c>
      <c r="Q48" s="175">
        <v>119210.65406766289</v>
      </c>
      <c r="R48" s="175">
        <v>133666.44808258212</v>
      </c>
      <c r="S48" s="175">
        <v>164426.17211469018</v>
      </c>
      <c r="T48" s="175">
        <v>170499.61287506318</v>
      </c>
      <c r="U48" s="175">
        <v>179297.2837796642</v>
      </c>
      <c r="V48" s="197">
        <v>218585.92121706324</v>
      </c>
    </row>
    <row r="49" spans="1:22" ht="17.25" customHeight="1" thickBot="1">
      <c r="A49" s="198"/>
      <c r="B49" s="184" t="s">
        <v>193</v>
      </c>
      <c r="C49" s="185">
        <f t="shared" ref="C49:V49" si="0">SUM(C34:C48)</f>
        <v>697625.93966341205</v>
      </c>
      <c r="D49" s="185">
        <f t="shared" si="0"/>
        <v>721924.23207036697</v>
      </c>
      <c r="E49" s="185">
        <f t="shared" si="0"/>
        <v>767581.66159382579</v>
      </c>
      <c r="F49" s="185">
        <f t="shared" si="0"/>
        <v>837682.27505152801</v>
      </c>
      <c r="G49" s="185">
        <f t="shared" si="0"/>
        <v>914087.9962361349</v>
      </c>
      <c r="H49" s="185">
        <f t="shared" si="0"/>
        <v>1013977.3082129851</v>
      </c>
      <c r="I49" s="185">
        <f t="shared" si="0"/>
        <v>1126300.3972758867</v>
      </c>
      <c r="J49" s="185">
        <f t="shared" si="0"/>
        <v>1264601.1246927292</v>
      </c>
      <c r="K49" s="185">
        <f t="shared" si="0"/>
        <v>1508850.0216606783</v>
      </c>
      <c r="L49" s="185">
        <f t="shared" si="0"/>
        <v>1772693.6150771014</v>
      </c>
      <c r="M49" s="185">
        <f t="shared" si="0"/>
        <v>2052228.2122904605</v>
      </c>
      <c r="N49" s="185">
        <f t="shared" si="0"/>
        <v>2298248.1609202144</v>
      </c>
      <c r="O49" s="185">
        <f t="shared" si="0"/>
        <v>2525885.5536971008</v>
      </c>
      <c r="P49" s="185">
        <f t="shared" si="0"/>
        <v>2876673.1635971828</v>
      </c>
      <c r="Q49" s="185">
        <f t="shared" si="0"/>
        <v>3099248.217842672</v>
      </c>
      <c r="R49" s="185">
        <f t="shared" si="0"/>
        <v>3247692.516287663</v>
      </c>
      <c r="S49" s="185">
        <f t="shared" si="0"/>
        <v>3798802.7376345261</v>
      </c>
      <c r="T49" s="185">
        <f t="shared" si="0"/>
        <v>4263491.1181116598</v>
      </c>
      <c r="U49" s="185">
        <f t="shared" si="0"/>
        <v>4742731.7992278161</v>
      </c>
      <c r="V49" s="199">
        <f t="shared" si="0"/>
        <v>5091508.6158740893</v>
      </c>
    </row>
    <row r="50" spans="1:22" ht="17.25" customHeight="1">
      <c r="A50" s="189" t="s">
        <v>189</v>
      </c>
      <c r="B50" s="166"/>
      <c r="C50" s="200"/>
      <c r="D50" s="200"/>
      <c r="E50" s="200"/>
      <c r="F50" s="200"/>
      <c r="G50" s="200"/>
      <c r="H50" s="200"/>
      <c r="I50" s="190"/>
      <c r="J50" s="190"/>
      <c r="K50" s="190"/>
      <c r="L50" s="166"/>
      <c r="M50" s="166"/>
      <c r="N50" s="201"/>
      <c r="O50" s="201"/>
      <c r="P50" s="166"/>
      <c r="Q50" s="201"/>
      <c r="R50" s="166"/>
      <c r="S50" s="166"/>
      <c r="T50" s="189"/>
      <c r="V50" s="191">
        <f>V27</f>
        <v>43950</v>
      </c>
    </row>
    <row r="51" spans="1:22" ht="17.25" customHeight="1">
      <c r="A51" s="192" t="s">
        <v>190</v>
      </c>
      <c r="B51" s="189"/>
      <c r="C51" s="200"/>
      <c r="D51" s="200"/>
      <c r="E51" s="200"/>
      <c r="F51" s="200"/>
      <c r="G51" s="200"/>
      <c r="H51" s="200"/>
      <c r="I51" s="202"/>
      <c r="J51" s="166"/>
      <c r="K51" s="202"/>
      <c r="L51" s="202"/>
      <c r="M51" s="202"/>
      <c r="N51" s="166"/>
      <c r="O51" s="166"/>
      <c r="P51" s="166"/>
      <c r="Q51" s="166"/>
      <c r="R51" s="166"/>
      <c r="S51" s="166"/>
      <c r="T51" s="192"/>
    </row>
    <row r="53" spans="1:22" ht="17.25" customHeight="1">
      <c r="A53" s="755" t="s">
        <v>311</v>
      </c>
      <c r="B53" s="755"/>
      <c r="C53" s="755"/>
      <c r="D53" s="755"/>
      <c r="E53" s="755"/>
      <c r="F53" s="755"/>
      <c r="G53" s="755"/>
      <c r="H53" s="755"/>
      <c r="I53" s="755"/>
      <c r="J53" s="755"/>
      <c r="K53" s="755"/>
      <c r="L53" s="755"/>
      <c r="M53" s="755"/>
      <c r="N53" s="755"/>
      <c r="O53" s="755"/>
      <c r="P53" s="755"/>
      <c r="Q53" s="755"/>
      <c r="R53" s="755"/>
      <c r="S53" s="755"/>
      <c r="T53" s="755"/>
      <c r="U53" s="755"/>
    </row>
    <row r="54" spans="1:22" ht="17.25" customHeight="1">
      <c r="A54" s="756" t="s">
        <v>191</v>
      </c>
      <c r="B54" s="756"/>
      <c r="C54" s="756"/>
      <c r="D54" s="756"/>
      <c r="E54" s="756"/>
      <c r="F54" s="756"/>
      <c r="G54" s="756"/>
      <c r="H54" s="756"/>
      <c r="I54" s="756"/>
      <c r="J54" s="756"/>
      <c r="K54" s="756"/>
      <c r="L54" s="756"/>
      <c r="M54" s="756"/>
      <c r="N54" s="756"/>
      <c r="O54" s="756"/>
      <c r="P54" s="756"/>
      <c r="Q54" s="756"/>
      <c r="R54" s="756"/>
      <c r="S54" s="756"/>
      <c r="T54" s="756"/>
      <c r="U54" s="756"/>
    </row>
    <row r="55" spans="1:22" ht="17.25" customHeight="1" thickBot="1">
      <c r="A55" s="203"/>
      <c r="B55" s="203"/>
      <c r="C55" s="203"/>
      <c r="D55" s="203"/>
      <c r="E55" s="203"/>
      <c r="F55" s="204"/>
      <c r="G55" s="204"/>
      <c r="H55" s="204"/>
      <c r="I55" s="166"/>
      <c r="J55" s="166"/>
      <c r="K55" s="167"/>
      <c r="L55" s="167"/>
      <c r="M55" s="166"/>
      <c r="N55" s="195"/>
      <c r="O55" s="166"/>
      <c r="P55" s="166"/>
      <c r="Q55" s="195"/>
      <c r="R55" s="166"/>
      <c r="S55" s="166"/>
      <c r="T55" s="203"/>
      <c r="V55" s="167" t="s">
        <v>192</v>
      </c>
    </row>
    <row r="56" spans="1:22" ht="17.25" customHeight="1">
      <c r="A56" s="748"/>
      <c r="B56" s="750" t="s">
        <v>151</v>
      </c>
      <c r="C56" s="168"/>
      <c r="D56" s="168"/>
      <c r="E56" s="168"/>
      <c r="F56" s="168"/>
      <c r="G56" s="168"/>
      <c r="H56" s="168"/>
      <c r="I56" s="168"/>
      <c r="J56" s="168"/>
      <c r="K56" s="168"/>
      <c r="L56" s="168"/>
      <c r="M56" s="168"/>
      <c r="N56" s="168"/>
      <c r="O56" s="168"/>
      <c r="P56" s="168"/>
      <c r="Q56" s="168"/>
      <c r="R56" s="168"/>
      <c r="S56" s="168"/>
      <c r="T56" s="168"/>
      <c r="U56" s="168"/>
      <c r="V56" s="169"/>
    </row>
    <row r="57" spans="1:22" ht="17.25" customHeight="1">
      <c r="A57" s="749"/>
      <c r="B57" s="751"/>
      <c r="C57" s="170" t="s">
        <v>38</v>
      </c>
      <c r="D57" s="170" t="s">
        <v>39</v>
      </c>
      <c r="E57" s="170" t="s">
        <v>40</v>
      </c>
      <c r="F57" s="170" t="s">
        <v>41</v>
      </c>
      <c r="G57" s="170" t="s">
        <v>42</v>
      </c>
      <c r="H57" s="170" t="s">
        <v>43</v>
      </c>
      <c r="I57" s="170" t="s">
        <v>44</v>
      </c>
      <c r="J57" s="170" t="s">
        <v>45</v>
      </c>
      <c r="K57" s="170" t="s">
        <v>46</v>
      </c>
      <c r="L57" s="171" t="s">
        <v>47</v>
      </c>
      <c r="M57" s="171" t="s">
        <v>152</v>
      </c>
      <c r="N57" s="171" t="s">
        <v>49</v>
      </c>
      <c r="O57" s="171" t="s">
        <v>50</v>
      </c>
      <c r="P57" s="171" t="s">
        <v>51</v>
      </c>
      <c r="Q57" s="171" t="s">
        <v>52</v>
      </c>
      <c r="R57" s="171" t="s">
        <v>53</v>
      </c>
      <c r="S57" s="171" t="s">
        <v>54</v>
      </c>
      <c r="T57" s="171" t="s">
        <v>55</v>
      </c>
      <c r="U57" s="171" t="s">
        <v>68</v>
      </c>
      <c r="V57" s="172" t="s">
        <v>153</v>
      </c>
    </row>
    <row r="58" spans="1:22" ht="17.25" customHeight="1">
      <c r="A58" s="205" t="s">
        <v>154</v>
      </c>
      <c r="B58" s="178" t="s">
        <v>155</v>
      </c>
      <c r="C58" s="175">
        <v>55268.231922417399</v>
      </c>
      <c r="D58" s="175">
        <v>56689.112317757106</v>
      </c>
      <c r="E58" s="175">
        <v>59656.477137647686</v>
      </c>
      <c r="F58" s="175">
        <v>62323.026207078547</v>
      </c>
      <c r="G58" s="175">
        <v>65590.678368754219</v>
      </c>
      <c r="H58" s="175">
        <v>69465.198446472103</v>
      </c>
      <c r="I58" s="175">
        <v>75849</v>
      </c>
      <c r="J58" s="175">
        <v>86078</v>
      </c>
      <c r="K58" s="175">
        <v>104510.1547451941</v>
      </c>
      <c r="L58" s="175">
        <v>123352.1</v>
      </c>
      <c r="M58" s="175">
        <v>150033.15922999999</v>
      </c>
      <c r="N58" s="175">
        <v>165281.77299999999</v>
      </c>
      <c r="O58" s="175">
        <v>174263.57</v>
      </c>
      <c r="P58" s="175">
        <v>196916.429</v>
      </c>
      <c r="Q58" s="175">
        <v>206238.64966528901</v>
      </c>
      <c r="R58" s="175">
        <v>212902.42667462415</v>
      </c>
      <c r="S58" s="175">
        <v>229339.13272118513</v>
      </c>
      <c r="T58" s="175">
        <v>231869.13047955587</v>
      </c>
      <c r="U58" s="175">
        <v>255017.13565554784</v>
      </c>
      <c r="V58" s="197">
        <v>278403.99211511115</v>
      </c>
    </row>
    <row r="59" spans="1:22" ht="17.25" customHeight="1">
      <c r="A59" s="205" t="s">
        <v>156</v>
      </c>
      <c r="B59" s="178" t="s">
        <v>157</v>
      </c>
      <c r="C59" s="175">
        <v>476.82100000000003</v>
      </c>
      <c r="D59" s="175">
        <v>477.54199999999997</v>
      </c>
      <c r="E59" s="175">
        <v>480.18900000000002</v>
      </c>
      <c r="F59" s="175">
        <v>488.69099999999997</v>
      </c>
      <c r="G59" s="175">
        <v>498.87700000000001</v>
      </c>
      <c r="H59" s="175">
        <v>500.94</v>
      </c>
      <c r="I59" s="175">
        <v>503</v>
      </c>
      <c r="J59" s="175">
        <v>505</v>
      </c>
      <c r="K59" s="175">
        <v>507.17847970333628</v>
      </c>
      <c r="L59" s="175">
        <v>509.27535344165437</v>
      </c>
      <c r="M59" s="175">
        <v>586.63427962944161</v>
      </c>
      <c r="N59" s="175">
        <v>700</v>
      </c>
      <c r="O59" s="175">
        <v>800</v>
      </c>
      <c r="P59" s="175">
        <v>1042</v>
      </c>
      <c r="Q59" s="175">
        <v>1122.5465999999999</v>
      </c>
      <c r="R59" s="175">
        <v>1333.54034668134</v>
      </c>
      <c r="S59" s="175">
        <v>1489.429079543834</v>
      </c>
      <c r="T59" s="175">
        <v>1771.0346670677816</v>
      </c>
      <c r="U59" s="175">
        <v>1958.4866435411702</v>
      </c>
      <c r="V59" s="197">
        <v>2279.5100232305772</v>
      </c>
    </row>
    <row r="60" spans="1:22" ht="17.25" customHeight="1">
      <c r="A60" s="205" t="s">
        <v>158</v>
      </c>
      <c r="B60" s="178" t="s">
        <v>159</v>
      </c>
      <c r="C60" s="175">
        <v>465.68523936646551</v>
      </c>
      <c r="D60" s="175">
        <v>553.93048729059319</v>
      </c>
      <c r="E60" s="175">
        <v>595.99695853443927</v>
      </c>
      <c r="F60" s="175">
        <v>649.2365978941566</v>
      </c>
      <c r="G60" s="175">
        <v>707.79570291532946</v>
      </c>
      <c r="H60" s="175">
        <v>809.59215401600363</v>
      </c>
      <c r="I60" s="175">
        <v>879</v>
      </c>
      <c r="J60" s="175">
        <v>1133</v>
      </c>
      <c r="K60" s="175">
        <v>1313</v>
      </c>
      <c r="L60" s="175">
        <v>1535</v>
      </c>
      <c r="M60" s="175">
        <v>1794.5354150799694</v>
      </c>
      <c r="N60" s="175">
        <v>2097.9526749030865</v>
      </c>
      <c r="O60" s="175">
        <v>2500.0581775872333</v>
      </c>
      <c r="P60" s="175">
        <v>2886.2770822504417</v>
      </c>
      <c r="Q60" s="175">
        <v>3114.9774523582823</v>
      </c>
      <c r="R60" s="175">
        <v>3056.2538974264239</v>
      </c>
      <c r="S60" s="175">
        <v>3718.0673413907316</v>
      </c>
      <c r="T60" s="175">
        <v>4330.2582833527395</v>
      </c>
      <c r="U60" s="175">
        <v>4803.0876423064528</v>
      </c>
      <c r="V60" s="197">
        <v>4772.8391508059221</v>
      </c>
    </row>
    <row r="61" spans="1:22" ht="17.25" customHeight="1">
      <c r="A61" s="205" t="s">
        <v>160</v>
      </c>
      <c r="B61" s="178" t="s">
        <v>87</v>
      </c>
      <c r="C61" s="175">
        <v>100962.86810022568</v>
      </c>
      <c r="D61" s="175">
        <v>97434.306428431999</v>
      </c>
      <c r="E61" s="175">
        <v>100063.45289053093</v>
      </c>
      <c r="F61" s="175">
        <v>107267.0896098705</v>
      </c>
      <c r="G61" s="175">
        <v>115300.88146333474</v>
      </c>
      <c r="H61" s="175">
        <v>123034.69930123868</v>
      </c>
      <c r="I61" s="175">
        <v>134324</v>
      </c>
      <c r="J61" s="175">
        <v>146922</v>
      </c>
      <c r="K61" s="175">
        <v>167960.71141562914</v>
      </c>
      <c r="L61" s="175">
        <v>181944.95653579046</v>
      </c>
      <c r="M61" s="175">
        <v>208472.53119870869</v>
      </c>
      <c r="N61" s="175">
        <v>236336.13582860329</v>
      </c>
      <c r="O61" s="175">
        <v>259768.39102373764</v>
      </c>
      <c r="P61" s="175">
        <v>292671.57682928717</v>
      </c>
      <c r="Q61" s="175">
        <v>307777.01190843561</v>
      </c>
      <c r="R61" s="175">
        <v>304491.00909640436</v>
      </c>
      <c r="S61" s="175">
        <v>341039.7978281047</v>
      </c>
      <c r="T61" s="175">
        <v>387047.1541310313</v>
      </c>
      <c r="U61" s="175">
        <v>439204.02895584103</v>
      </c>
      <c r="V61" s="197">
        <v>434241.27728856879</v>
      </c>
    </row>
    <row r="62" spans="1:22" ht="17.25" customHeight="1">
      <c r="A62" s="205" t="s">
        <v>161</v>
      </c>
      <c r="B62" s="178" t="s">
        <v>162</v>
      </c>
      <c r="C62" s="175">
        <v>4963.3332718827287</v>
      </c>
      <c r="D62" s="175">
        <v>6343.3384058889733</v>
      </c>
      <c r="E62" s="175">
        <v>6008.627384861893</v>
      </c>
      <c r="F62" s="175">
        <v>7586.7973791108252</v>
      </c>
      <c r="G62" s="175">
        <v>8337.5882439921861</v>
      </c>
      <c r="H62" s="175">
        <v>9465.2019999999993</v>
      </c>
      <c r="I62" s="175">
        <v>10265</v>
      </c>
      <c r="J62" s="175">
        <v>11199</v>
      </c>
      <c r="K62" s="175">
        <v>11644.150324702048</v>
      </c>
      <c r="L62" s="175">
        <v>14233.851514086909</v>
      </c>
      <c r="M62" s="175">
        <v>15490.683999999999</v>
      </c>
      <c r="N62" s="175">
        <v>17400.794999999998</v>
      </c>
      <c r="O62" s="175">
        <v>20397.840855011167</v>
      </c>
      <c r="P62" s="175">
        <v>23102.914798100512</v>
      </c>
      <c r="Q62" s="175">
        <v>25141.561164418064</v>
      </c>
      <c r="R62" s="175">
        <v>27575.943406202059</v>
      </c>
      <c r="S62" s="175">
        <v>34304.787711330828</v>
      </c>
      <c r="T62" s="175">
        <v>41054.38576322655</v>
      </c>
      <c r="U62" s="175">
        <v>51125.831777386185</v>
      </c>
      <c r="V62" s="197">
        <v>52395.180235045438</v>
      </c>
    </row>
    <row r="63" spans="1:22" ht="17.25" customHeight="1">
      <c r="A63" s="205" t="s">
        <v>163</v>
      </c>
      <c r="B63" s="178" t="s">
        <v>90</v>
      </c>
      <c r="C63" s="175">
        <v>25538.408040891289</v>
      </c>
      <c r="D63" s="175">
        <v>29342.518229772289</v>
      </c>
      <c r="E63" s="175">
        <v>31460.969987333894</v>
      </c>
      <c r="F63" s="175">
        <v>33676.821166574766</v>
      </c>
      <c r="G63" s="175">
        <v>37521.370524312842</v>
      </c>
      <c r="H63" s="175">
        <v>42195</v>
      </c>
      <c r="I63" s="175">
        <v>46647</v>
      </c>
      <c r="J63" s="175">
        <v>57505</v>
      </c>
      <c r="K63" s="175">
        <v>67537.1826505067</v>
      </c>
      <c r="L63" s="175">
        <v>81438.602209011486</v>
      </c>
      <c r="M63" s="175">
        <v>93258.329721241753</v>
      </c>
      <c r="N63" s="175">
        <v>100810</v>
      </c>
      <c r="O63" s="175">
        <v>110833.26735782053</v>
      </c>
      <c r="P63" s="175">
        <v>129500.90799174726</v>
      </c>
      <c r="Q63" s="175">
        <v>141318.86421528453</v>
      </c>
      <c r="R63" s="175">
        <v>138715.06254479641</v>
      </c>
      <c r="S63" s="175">
        <v>177837.06403209709</v>
      </c>
      <c r="T63" s="175">
        <v>214742.34507122994</v>
      </c>
      <c r="U63" s="175">
        <v>240859.66232995057</v>
      </c>
      <c r="V63" s="197">
        <v>246218.78981679201</v>
      </c>
    </row>
    <row r="64" spans="1:22" ht="17.25" customHeight="1">
      <c r="A64" s="205" t="s">
        <v>164</v>
      </c>
      <c r="B64" s="178" t="s">
        <v>165</v>
      </c>
      <c r="C64" s="175">
        <v>13278.790782610911</v>
      </c>
      <c r="D64" s="175">
        <v>12342.249264246351</v>
      </c>
      <c r="E64" s="175">
        <v>13093.239277613135</v>
      </c>
      <c r="F64" s="175">
        <v>14935.992562843578</v>
      </c>
      <c r="G64" s="175">
        <v>15222.424477319102</v>
      </c>
      <c r="H64" s="175">
        <v>17150.572173885968</v>
      </c>
      <c r="I64" s="175">
        <v>17677.054504965192</v>
      </c>
      <c r="J64" s="175">
        <v>20096.301061127175</v>
      </c>
      <c r="K64" s="175">
        <v>24638.810592792997</v>
      </c>
      <c r="L64" s="175">
        <v>31968.647725826562</v>
      </c>
      <c r="M64" s="175">
        <v>35600.28610748046</v>
      </c>
      <c r="N64" s="175">
        <v>39337.724365209942</v>
      </c>
      <c r="O64" s="175">
        <v>45590.138905703476</v>
      </c>
      <c r="P64" s="175">
        <v>53829.662535875577</v>
      </c>
      <c r="Q64" s="175">
        <v>57392.023475039772</v>
      </c>
      <c r="R64" s="175">
        <v>58157.518284149854</v>
      </c>
      <c r="S64" s="175">
        <v>65608.892156788264</v>
      </c>
      <c r="T64" s="175">
        <v>75486.791324909995</v>
      </c>
      <c r="U64" s="175">
        <v>86958.38003137373</v>
      </c>
      <c r="V64" s="197">
        <v>92414.583586442284</v>
      </c>
    </row>
    <row r="65" spans="1:22" ht="17.25" customHeight="1">
      <c r="A65" s="205" t="s">
        <v>166</v>
      </c>
      <c r="B65" s="178" t="s">
        <v>167</v>
      </c>
      <c r="C65" s="175">
        <v>17027.222378012553</v>
      </c>
      <c r="D65" s="175">
        <v>15573.523308129044</v>
      </c>
      <c r="E65" s="175">
        <v>16321.480853421595</v>
      </c>
      <c r="F65" s="175">
        <v>18678.636365783848</v>
      </c>
      <c r="G65" s="175">
        <v>19155.880299533055</v>
      </c>
      <c r="H65" s="175">
        <v>20079</v>
      </c>
      <c r="I65" s="175">
        <v>22379.239995731776</v>
      </c>
      <c r="J65" s="175">
        <v>26033.546607631055</v>
      </c>
      <c r="K65" s="175">
        <v>31367.372812911086</v>
      </c>
      <c r="L65" s="175">
        <v>38694.074445510159</v>
      </c>
      <c r="M65" s="175">
        <v>47318.983639414379</v>
      </c>
      <c r="N65" s="175">
        <v>57327.185274068717</v>
      </c>
      <c r="O65" s="175">
        <v>65193.935102425508</v>
      </c>
      <c r="P65" s="175">
        <v>73633.935747361684</v>
      </c>
      <c r="Q65" s="175">
        <v>79927.774315186703</v>
      </c>
      <c r="R65" s="175">
        <v>88175.201635673555</v>
      </c>
      <c r="S65" s="175">
        <v>98462.135081938919</v>
      </c>
      <c r="T65" s="175">
        <v>112542.67460448532</v>
      </c>
      <c r="U65" s="175">
        <v>119628.77938107718</v>
      </c>
      <c r="V65" s="197">
        <v>103420.05271580393</v>
      </c>
    </row>
    <row r="66" spans="1:22" ht="17.25" customHeight="1">
      <c r="A66" s="205" t="s">
        <v>168</v>
      </c>
      <c r="B66" s="178" t="s">
        <v>169</v>
      </c>
      <c r="C66" s="175">
        <v>25708.115617124749</v>
      </c>
      <c r="D66" s="175">
        <v>27869.21372687742</v>
      </c>
      <c r="E66" s="175">
        <v>30717.815902164915</v>
      </c>
      <c r="F66" s="175">
        <v>34986.183364757184</v>
      </c>
      <c r="G66" s="175">
        <v>38992.499657607383</v>
      </c>
      <c r="H66" s="175">
        <v>46098.975723038297</v>
      </c>
      <c r="I66" s="175">
        <v>52244.136205911716</v>
      </c>
      <c r="J66" s="175">
        <v>56306.957591976985</v>
      </c>
      <c r="K66" s="175">
        <v>66627.806509819333</v>
      </c>
      <c r="L66" s="175">
        <v>68719.387370208235</v>
      </c>
      <c r="M66" s="175">
        <v>76872</v>
      </c>
      <c r="N66" s="175">
        <v>87515.521851839992</v>
      </c>
      <c r="O66" s="175">
        <v>96833.487621777385</v>
      </c>
      <c r="P66" s="175">
        <v>104372.97201805525</v>
      </c>
      <c r="Q66" s="175">
        <v>109700.88868336372</v>
      </c>
      <c r="R66" s="175">
        <v>120440.74829662031</v>
      </c>
      <c r="S66" s="175">
        <v>132731.96754178702</v>
      </c>
      <c r="T66" s="175">
        <v>142021.4289177905</v>
      </c>
      <c r="U66" s="175">
        <v>159247.90393623101</v>
      </c>
      <c r="V66" s="197">
        <v>159466.47375460624</v>
      </c>
    </row>
    <row r="67" spans="1:22" ht="17.25" customHeight="1">
      <c r="A67" s="205" t="s">
        <v>170</v>
      </c>
      <c r="B67" s="178" t="s">
        <v>171</v>
      </c>
      <c r="C67" s="175">
        <v>3707</v>
      </c>
      <c r="D67" s="175">
        <v>4582.4316035929705</v>
      </c>
      <c r="E67" s="175">
        <v>5135</v>
      </c>
      <c r="F67" s="175">
        <v>5639.0509568919942</v>
      </c>
      <c r="G67" s="175">
        <v>5697</v>
      </c>
      <c r="H67" s="175">
        <v>5960</v>
      </c>
      <c r="I67" s="175">
        <v>8430</v>
      </c>
      <c r="J67" s="175">
        <v>10368.9</v>
      </c>
      <c r="K67" s="175">
        <v>12010.15</v>
      </c>
      <c r="L67" s="175">
        <v>13911.18615418739</v>
      </c>
      <c r="M67" s="175">
        <v>21284.114815906705</v>
      </c>
      <c r="N67" s="175">
        <v>28158.883901444569</v>
      </c>
      <c r="O67" s="175">
        <v>34930.432704091603</v>
      </c>
      <c r="P67" s="175">
        <v>31303.976139012437</v>
      </c>
      <c r="Q67" s="175">
        <v>35423.40096624248</v>
      </c>
      <c r="R67" s="175">
        <v>37667.194883252145</v>
      </c>
      <c r="S67" s="175">
        <v>43085.757712126979</v>
      </c>
      <c r="T67" s="175">
        <v>50768.051588760456</v>
      </c>
      <c r="U67" s="175">
        <v>60361.512609308003</v>
      </c>
      <c r="V67" s="197">
        <v>67567.551805470895</v>
      </c>
    </row>
    <row r="68" spans="1:22" ht="17.25" customHeight="1">
      <c r="A68" s="205" t="s">
        <v>172</v>
      </c>
      <c r="B68" s="178" t="s">
        <v>173</v>
      </c>
      <c r="C68" s="175">
        <v>12255.999531832427</v>
      </c>
      <c r="D68" s="175">
        <v>12917.441367952782</v>
      </c>
      <c r="E68" s="175">
        <v>13975.342031409647</v>
      </c>
      <c r="F68" s="175">
        <v>15000.470658717504</v>
      </c>
      <c r="G68" s="175">
        <v>18448</v>
      </c>
      <c r="H68" s="175">
        <v>25656</v>
      </c>
      <c r="I68" s="175">
        <v>29784</v>
      </c>
      <c r="J68" s="175">
        <v>34251.599999999999</v>
      </c>
      <c r="K68" s="175">
        <v>39668.209000000003</v>
      </c>
      <c r="L68" s="175">
        <v>45834</v>
      </c>
      <c r="M68" s="175">
        <v>50967.408000000003</v>
      </c>
      <c r="N68" s="175">
        <v>57287.366592000006</v>
      </c>
      <c r="O68" s="175">
        <v>62271.991917799853</v>
      </c>
      <c r="P68" s="175">
        <v>66809.004704946914</v>
      </c>
      <c r="Q68" s="175">
        <v>75600.688912791113</v>
      </c>
      <c r="R68" s="175">
        <v>77977.975255860496</v>
      </c>
      <c r="S68" s="175">
        <v>84048.832746001761</v>
      </c>
      <c r="T68" s="175">
        <v>96555.299058606834</v>
      </c>
      <c r="U68" s="175">
        <v>112167.32536339296</v>
      </c>
      <c r="V68" s="197">
        <v>123291.77726075718</v>
      </c>
    </row>
    <row r="69" spans="1:22" ht="17.25" customHeight="1">
      <c r="A69" s="205" t="s">
        <v>174</v>
      </c>
      <c r="B69" s="178" t="s">
        <v>175</v>
      </c>
      <c r="C69" s="175">
        <v>1476.3205364030619</v>
      </c>
      <c r="D69" s="175">
        <v>2072.3401927938789</v>
      </c>
      <c r="E69" s="175">
        <v>2460.931272251466</v>
      </c>
      <c r="F69" s="175">
        <v>2662.8964759630908</v>
      </c>
      <c r="G69" s="175">
        <v>3296.175813230996</v>
      </c>
      <c r="H69" s="175">
        <v>3321</v>
      </c>
      <c r="I69" s="175">
        <v>4297</v>
      </c>
      <c r="J69" s="175">
        <v>4872</v>
      </c>
      <c r="K69" s="175">
        <v>5474.1805640479997</v>
      </c>
      <c r="L69" s="175">
        <v>7184.057099323999</v>
      </c>
      <c r="M69" s="175">
        <v>8239.5877538449986</v>
      </c>
      <c r="N69" s="175">
        <v>9380.8151323770999</v>
      </c>
      <c r="O69" s="175">
        <v>8495.6164632832642</v>
      </c>
      <c r="P69" s="175">
        <v>6921</v>
      </c>
      <c r="Q69" s="175">
        <v>8824.2246151199997</v>
      </c>
      <c r="R69" s="175">
        <v>14109.306168846313</v>
      </c>
      <c r="S69" s="175">
        <v>21676.647804018001</v>
      </c>
      <c r="T69" s="175">
        <v>26286.032383366939</v>
      </c>
      <c r="U69" s="175">
        <v>18714.249700521916</v>
      </c>
      <c r="V69" s="197">
        <v>20325.558726570656</v>
      </c>
    </row>
    <row r="70" spans="1:22" ht="17.25" customHeight="1">
      <c r="A70" s="205" t="s">
        <v>176</v>
      </c>
      <c r="B70" s="178" t="s">
        <v>177</v>
      </c>
      <c r="C70" s="175">
        <v>4538.7793634519994</v>
      </c>
      <c r="D70" s="175">
        <v>5528.9019554603938</v>
      </c>
      <c r="E70" s="175">
        <v>7022.5779552338354</v>
      </c>
      <c r="F70" s="175">
        <v>7661.7399297927686</v>
      </c>
      <c r="G70" s="175">
        <v>9471.4654264786986</v>
      </c>
      <c r="H70" s="175">
        <v>9983</v>
      </c>
      <c r="I70" s="175">
        <v>12389</v>
      </c>
      <c r="J70" s="175">
        <v>14541</v>
      </c>
      <c r="K70" s="175">
        <v>18246.957613936018</v>
      </c>
      <c r="L70" s="175">
        <v>21110.793221909415</v>
      </c>
      <c r="M70" s="175">
        <v>25001.512412707318</v>
      </c>
      <c r="N70" s="175">
        <v>27705.387977842751</v>
      </c>
      <c r="O70" s="175">
        <v>29817.684104136475</v>
      </c>
      <c r="P70" s="175">
        <v>28533.575429996927</v>
      </c>
      <c r="Q70" s="175">
        <v>28717.086923289644</v>
      </c>
      <c r="R70" s="175">
        <v>28972.645822217775</v>
      </c>
      <c r="S70" s="175">
        <v>49413.621309162329</v>
      </c>
      <c r="T70" s="175">
        <v>61239.491904959286</v>
      </c>
      <c r="U70" s="175">
        <v>68206.679197832927</v>
      </c>
      <c r="V70" s="197">
        <v>78956.701439824072</v>
      </c>
    </row>
    <row r="71" spans="1:22" ht="17.25" customHeight="1">
      <c r="A71" s="205" t="s">
        <v>178</v>
      </c>
      <c r="B71" s="178" t="s">
        <v>179</v>
      </c>
      <c r="C71" s="175">
        <v>1588.2826543289705</v>
      </c>
      <c r="D71" s="175">
        <v>1774.236494631135</v>
      </c>
      <c r="E71" s="175">
        <v>2084.4825948251646</v>
      </c>
      <c r="F71" s="175">
        <v>2338.283008236861</v>
      </c>
      <c r="G71" s="175">
        <v>2808.374223914082</v>
      </c>
      <c r="H71" s="175">
        <v>3088</v>
      </c>
      <c r="I71" s="175">
        <v>4084</v>
      </c>
      <c r="J71" s="175">
        <v>4394</v>
      </c>
      <c r="K71" s="175">
        <v>5265.1064417098278</v>
      </c>
      <c r="L71" s="175">
        <v>6480.724941388813</v>
      </c>
      <c r="M71" s="175">
        <v>7639.4785609091332</v>
      </c>
      <c r="N71" s="175">
        <v>8524.3284685679373</v>
      </c>
      <c r="O71" s="175">
        <v>8841.8308065485835</v>
      </c>
      <c r="P71" s="175">
        <v>9685.8125582386929</v>
      </c>
      <c r="Q71" s="175">
        <v>14552.921067771686</v>
      </c>
      <c r="R71" s="175">
        <v>19342.751400876547</v>
      </c>
      <c r="S71" s="175">
        <v>21775.276474299379</v>
      </c>
      <c r="T71" s="175">
        <v>30190.711044704134</v>
      </c>
      <c r="U71" s="175">
        <v>35489.652683672626</v>
      </c>
      <c r="V71" s="197">
        <v>34463.761101269294</v>
      </c>
    </row>
    <row r="72" spans="1:22" ht="17.25" customHeight="1">
      <c r="A72" s="205" t="s">
        <v>180</v>
      </c>
      <c r="B72" s="178" t="s">
        <v>181</v>
      </c>
      <c r="C72" s="175">
        <v>4916.0612264820275</v>
      </c>
      <c r="D72" s="175">
        <v>4371.3366562316469</v>
      </c>
      <c r="E72" s="175">
        <v>4959.7087278464269</v>
      </c>
      <c r="F72" s="175">
        <v>5793.84118680147</v>
      </c>
      <c r="G72" s="175">
        <v>6460.3118275393217</v>
      </c>
      <c r="H72" s="175">
        <v>6840</v>
      </c>
      <c r="I72" s="175">
        <v>9185</v>
      </c>
      <c r="J72" s="175">
        <v>10953</v>
      </c>
      <c r="K72" s="175">
        <v>13189.300308339516</v>
      </c>
      <c r="L72" s="175">
        <v>17205.479250326065</v>
      </c>
      <c r="M72" s="175">
        <v>19526.498401195051</v>
      </c>
      <c r="N72" s="175">
        <v>22910.390586286248</v>
      </c>
      <c r="O72" s="175">
        <v>24920.966829163015</v>
      </c>
      <c r="P72" s="175">
        <v>33290.345080394603</v>
      </c>
      <c r="Q72" s="175">
        <v>32689.98033914575</v>
      </c>
      <c r="R72" s="175">
        <v>37121.837017156002</v>
      </c>
      <c r="S72" s="175">
        <v>51343.138534754427</v>
      </c>
      <c r="T72" s="175">
        <v>41808.073865893304</v>
      </c>
      <c r="U72" s="175">
        <v>39529.03590604238</v>
      </c>
      <c r="V72" s="197">
        <v>45034.408782175917</v>
      </c>
    </row>
    <row r="73" spans="1:22" ht="17.25" customHeight="1" thickBot="1">
      <c r="A73" s="198"/>
      <c r="B73" s="206" t="s">
        <v>194</v>
      </c>
      <c r="C73" s="185">
        <f t="shared" ref="C73:V73" si="1">SUM(C58:C72)</f>
        <v>272171.91966503026</v>
      </c>
      <c r="D73" s="185">
        <f t="shared" si="1"/>
        <v>277872.42243905657</v>
      </c>
      <c r="E73" s="185">
        <f t="shared" si="1"/>
        <v>294036.29197367502</v>
      </c>
      <c r="F73" s="185">
        <f t="shared" si="1"/>
        <v>319688.75647031708</v>
      </c>
      <c r="G73" s="185">
        <f t="shared" si="1"/>
        <v>347509.32302893198</v>
      </c>
      <c r="H73" s="185">
        <f t="shared" si="1"/>
        <v>383647.17979865102</v>
      </c>
      <c r="I73" s="185">
        <f t="shared" si="1"/>
        <v>428936.43070660869</v>
      </c>
      <c r="J73" s="185">
        <f t="shared" si="1"/>
        <v>485159.30526073521</v>
      </c>
      <c r="K73" s="185">
        <f t="shared" si="1"/>
        <v>569960.27145929215</v>
      </c>
      <c r="L73" s="185">
        <f t="shared" si="1"/>
        <v>654122.13582101115</v>
      </c>
      <c r="M73" s="185">
        <f t="shared" si="1"/>
        <v>762085.74353611807</v>
      </c>
      <c r="N73" s="185">
        <f t="shared" si="1"/>
        <v>860774.26065314352</v>
      </c>
      <c r="O73" s="185">
        <f t="shared" si="1"/>
        <v>945459.21186908579</v>
      </c>
      <c r="P73" s="185">
        <f t="shared" si="1"/>
        <v>1054500.3899152675</v>
      </c>
      <c r="Q73" s="185">
        <f t="shared" si="1"/>
        <v>1127542.6003037363</v>
      </c>
      <c r="R73" s="185">
        <f t="shared" si="1"/>
        <v>1170039.4147307875</v>
      </c>
      <c r="S73" s="185">
        <f t="shared" si="1"/>
        <v>1355874.5480745295</v>
      </c>
      <c r="T73" s="185">
        <f t="shared" si="1"/>
        <v>1517712.863088941</v>
      </c>
      <c r="U73" s="185">
        <f t="shared" si="1"/>
        <v>1693271.7518140264</v>
      </c>
      <c r="V73" s="199">
        <f t="shared" si="1"/>
        <v>1743252.4578024745</v>
      </c>
    </row>
    <row r="74" spans="1:22" ht="17.25" customHeight="1">
      <c r="A74" s="189" t="s">
        <v>189</v>
      </c>
      <c r="B74" s="207"/>
      <c r="C74" s="200"/>
      <c r="D74" s="200"/>
      <c r="E74" s="200"/>
      <c r="F74" s="200"/>
      <c r="G74" s="200"/>
      <c r="H74" s="200"/>
      <c r="I74" s="208"/>
      <c r="J74" s="208"/>
      <c r="K74" s="208"/>
      <c r="L74" s="166"/>
      <c r="M74" s="166"/>
      <c r="N74" s="201"/>
      <c r="O74" s="201"/>
      <c r="P74" s="166"/>
      <c r="Q74" s="201"/>
      <c r="R74" s="166"/>
      <c r="S74" s="166"/>
      <c r="T74" s="189"/>
      <c r="V74" s="191">
        <f>V27</f>
        <v>43950</v>
      </c>
    </row>
    <row r="75" spans="1:22" ht="17.25" customHeight="1">
      <c r="A75" s="755"/>
      <c r="B75" s="755"/>
      <c r="C75" s="755"/>
      <c r="D75" s="755"/>
      <c r="E75" s="755"/>
      <c r="F75" s="755"/>
      <c r="G75" s="755"/>
      <c r="H75" s="755"/>
      <c r="I75" s="755"/>
      <c r="J75" s="755"/>
      <c r="K75" s="755"/>
      <c r="L75" s="755"/>
      <c r="M75" s="755"/>
      <c r="N75" s="755"/>
      <c r="O75" s="755"/>
      <c r="P75" s="755"/>
      <c r="Q75" s="209"/>
      <c r="R75" s="209"/>
      <c r="S75" s="209"/>
      <c r="T75" s="209"/>
    </row>
    <row r="76" spans="1:22" ht="17.25" customHeight="1">
      <c r="A76" s="755" t="s">
        <v>312</v>
      </c>
      <c r="B76" s="755"/>
      <c r="C76" s="755"/>
      <c r="D76" s="755"/>
      <c r="E76" s="755"/>
      <c r="F76" s="755"/>
      <c r="G76" s="755"/>
      <c r="H76" s="755"/>
      <c r="I76" s="755"/>
      <c r="J76" s="755"/>
      <c r="K76" s="755"/>
      <c r="L76" s="755"/>
      <c r="M76" s="755"/>
      <c r="N76" s="755"/>
      <c r="O76" s="755"/>
      <c r="P76" s="755"/>
      <c r="Q76" s="210"/>
      <c r="R76" s="209"/>
      <c r="S76" s="209"/>
      <c r="T76" s="209"/>
    </row>
    <row r="77" spans="1:22" ht="17.25" customHeight="1">
      <c r="A77" s="756" t="s">
        <v>191</v>
      </c>
      <c r="B77" s="756"/>
      <c r="C77" s="756"/>
      <c r="D77" s="756"/>
      <c r="E77" s="756"/>
      <c r="F77" s="756"/>
      <c r="G77" s="756"/>
      <c r="H77" s="756"/>
      <c r="I77" s="756"/>
      <c r="J77" s="756"/>
      <c r="K77" s="756"/>
      <c r="L77" s="756"/>
      <c r="M77" s="756"/>
      <c r="N77" s="756"/>
      <c r="O77" s="756"/>
      <c r="P77" s="756"/>
      <c r="Q77" s="203"/>
      <c r="R77" s="203"/>
      <c r="S77" s="203"/>
      <c r="T77" s="203"/>
    </row>
    <row r="78" spans="1:22" ht="17.25" customHeight="1">
      <c r="A78" s="193"/>
      <c r="B78" s="193"/>
      <c r="C78" s="193"/>
      <c r="D78" s="193"/>
      <c r="E78" s="193"/>
      <c r="F78" s="166"/>
      <c r="G78" s="211"/>
      <c r="H78" s="211"/>
      <c r="I78" s="211"/>
      <c r="J78" s="211"/>
      <c r="K78" s="166"/>
      <c r="L78" s="167"/>
      <c r="M78" s="166"/>
      <c r="N78" s="195"/>
      <c r="O78" s="166"/>
      <c r="P78" s="166"/>
      <c r="Q78" s="195"/>
      <c r="R78" s="166"/>
      <c r="S78" s="166"/>
      <c r="T78" s="195"/>
      <c r="V78" s="167" t="s">
        <v>192</v>
      </c>
    </row>
    <row r="79" spans="1:22" ht="17.25" customHeight="1">
      <c r="A79" s="352"/>
      <c r="B79" s="354" t="s">
        <v>151</v>
      </c>
      <c r="C79" s="170" t="s">
        <v>38</v>
      </c>
      <c r="D79" s="170" t="s">
        <v>39</v>
      </c>
      <c r="E79" s="170" t="s">
        <v>40</v>
      </c>
      <c r="F79" s="170" t="s">
        <v>41</v>
      </c>
      <c r="G79" s="170" t="s">
        <v>42</v>
      </c>
      <c r="H79" s="170" t="s">
        <v>43</v>
      </c>
      <c r="I79" s="170" t="s">
        <v>44</v>
      </c>
      <c r="J79" s="170" t="s">
        <v>45</v>
      </c>
      <c r="K79" s="170" t="s">
        <v>46</v>
      </c>
      <c r="L79" s="171" t="s">
        <v>47</v>
      </c>
      <c r="M79" s="171" t="s">
        <v>152</v>
      </c>
      <c r="N79" s="171" t="s">
        <v>49</v>
      </c>
      <c r="O79" s="171" t="s">
        <v>50</v>
      </c>
      <c r="P79" s="171" t="s">
        <v>51</v>
      </c>
      <c r="Q79" s="171" t="s">
        <v>52</v>
      </c>
      <c r="R79" s="171" t="s">
        <v>53</v>
      </c>
      <c r="S79" s="171" t="s">
        <v>54</v>
      </c>
      <c r="T79" s="171" t="s">
        <v>55</v>
      </c>
      <c r="U79" s="171" t="s">
        <v>68</v>
      </c>
      <c r="V79" s="172" t="s">
        <v>153</v>
      </c>
    </row>
    <row r="80" spans="1:22" ht="17.25" customHeight="1">
      <c r="A80" s="205" t="s">
        <v>154</v>
      </c>
      <c r="B80" s="212" t="s">
        <v>155</v>
      </c>
      <c r="C80" s="175">
        <v>153780.54941688658</v>
      </c>
      <c r="D80" s="175">
        <v>163925.29737467613</v>
      </c>
      <c r="E80" s="175">
        <v>170634.38770841472</v>
      </c>
      <c r="F80" s="175">
        <v>183621.32031851594</v>
      </c>
      <c r="G80" s="175">
        <v>196685.94246663037</v>
      </c>
      <c r="H80" s="175">
        <v>208591.05871527083</v>
      </c>
      <c r="I80" s="175">
        <v>223536</v>
      </c>
      <c r="J80" s="175">
        <v>243323</v>
      </c>
      <c r="K80" s="175">
        <v>305477.31493197917</v>
      </c>
      <c r="L80" s="175">
        <v>391518.9</v>
      </c>
      <c r="M80" s="175">
        <v>473269.67336999997</v>
      </c>
      <c r="N80" s="175">
        <v>500464.91800000001</v>
      </c>
      <c r="O80" s="175">
        <v>527868.81300000008</v>
      </c>
      <c r="P80" s="175">
        <v>585951.10899999994</v>
      </c>
      <c r="Q80" s="175">
        <v>616572.35585854691</v>
      </c>
      <c r="R80" s="175">
        <v>645697.28658973472</v>
      </c>
      <c r="S80" s="175">
        <v>711905.9545431477</v>
      </c>
      <c r="T80" s="175">
        <v>769774.83797503845</v>
      </c>
      <c r="U80" s="175">
        <v>822686.26688605885</v>
      </c>
      <c r="V80" s="197">
        <v>906753.98358371155</v>
      </c>
    </row>
    <row r="81" spans="1:22" ht="17.25" customHeight="1">
      <c r="A81" s="205" t="s">
        <v>156</v>
      </c>
      <c r="B81" s="212" t="s">
        <v>157</v>
      </c>
      <c r="C81" s="175">
        <v>1843.9949999999999</v>
      </c>
      <c r="D81" s="175">
        <v>2164.922</v>
      </c>
      <c r="E81" s="175">
        <v>2168.1910000000003</v>
      </c>
      <c r="F81" s="175">
        <v>2503.596</v>
      </c>
      <c r="G81" s="175">
        <v>2682.174</v>
      </c>
      <c r="H81" s="175">
        <v>3113.3719999999998</v>
      </c>
      <c r="I81" s="175">
        <v>3287</v>
      </c>
      <c r="J81" s="175">
        <v>3868</v>
      </c>
      <c r="K81" s="175">
        <v>4075.7524631548977</v>
      </c>
      <c r="L81" s="175">
        <v>4236.3720006227204</v>
      </c>
      <c r="M81" s="175">
        <v>4879.2125168877428</v>
      </c>
      <c r="N81" s="175">
        <v>5819</v>
      </c>
      <c r="O81" s="175">
        <v>6646</v>
      </c>
      <c r="P81" s="175">
        <v>8659</v>
      </c>
      <c r="Q81" s="175">
        <v>9328.3406999999988</v>
      </c>
      <c r="R81" s="175">
        <v>11081.694267102437</v>
      </c>
      <c r="S81" s="175">
        <v>12377.126596215885</v>
      </c>
      <c r="T81" s="175">
        <v>14717.263535165099</v>
      </c>
      <c r="U81" s="175">
        <v>16274.80113403042</v>
      </c>
      <c r="V81" s="197">
        <v>18942.464438191662</v>
      </c>
    </row>
    <row r="82" spans="1:22" ht="17.25" customHeight="1">
      <c r="A82" s="205" t="s">
        <v>158</v>
      </c>
      <c r="B82" s="212" t="s">
        <v>195</v>
      </c>
      <c r="C82" s="175">
        <v>1817.0895882922252</v>
      </c>
      <c r="D82" s="175">
        <v>2148.9148835673714</v>
      </c>
      <c r="E82" s="175">
        <v>2310.4424789062605</v>
      </c>
      <c r="F82" s="175">
        <v>2506.6387914658435</v>
      </c>
      <c r="G82" s="175">
        <v>2748.1581364260687</v>
      </c>
      <c r="H82" s="175">
        <v>3133.5594005315506</v>
      </c>
      <c r="I82" s="175">
        <v>3417</v>
      </c>
      <c r="J82" s="175">
        <v>4375</v>
      </c>
      <c r="K82" s="175">
        <v>5084</v>
      </c>
      <c r="L82" s="175">
        <v>5926</v>
      </c>
      <c r="M82" s="175">
        <v>6956.4645849200306</v>
      </c>
      <c r="N82" s="175">
        <v>8166.0871320932947</v>
      </c>
      <c r="O82" s="175">
        <v>9568.7955296337241</v>
      </c>
      <c r="P82" s="175">
        <v>11003.076475525664</v>
      </c>
      <c r="Q82" s="175">
        <v>11874.928896678362</v>
      </c>
      <c r="R82" s="175">
        <v>11630.137382481462</v>
      </c>
      <c r="S82" s="175">
        <v>14232.667377827685</v>
      </c>
      <c r="T82" s="175">
        <v>16645.67785662612</v>
      </c>
      <c r="U82" s="175">
        <v>18503.632097160902</v>
      </c>
      <c r="V82" s="197">
        <v>18383.785220312384</v>
      </c>
    </row>
    <row r="83" spans="1:22" ht="17.25" customHeight="1">
      <c r="A83" s="205" t="s">
        <v>160</v>
      </c>
      <c r="B83" s="212" t="s">
        <v>87</v>
      </c>
      <c r="C83" s="175">
        <v>38408.957059680586</v>
      </c>
      <c r="D83" s="175">
        <v>37735.972549949802</v>
      </c>
      <c r="E83" s="175">
        <v>38825.581748713506</v>
      </c>
      <c r="F83" s="175">
        <v>41673.302416504492</v>
      </c>
      <c r="G83" s="175">
        <v>44884.688459791461</v>
      </c>
      <c r="H83" s="175">
        <v>47840.300698761319</v>
      </c>
      <c r="I83" s="175">
        <v>52172</v>
      </c>
      <c r="J83" s="175">
        <v>57185</v>
      </c>
      <c r="K83" s="175">
        <v>65446.939992561238</v>
      </c>
      <c r="L83" s="175">
        <v>70923.969245222135</v>
      </c>
      <c r="M83" s="175">
        <v>80531.364076410595</v>
      </c>
      <c r="N83" s="175">
        <v>91163.656304952456</v>
      </c>
      <c r="O83" s="175">
        <v>100312.39043043272</v>
      </c>
      <c r="P83" s="175">
        <v>112995.43155698117</v>
      </c>
      <c r="Q83" s="175">
        <v>118979.81290981802</v>
      </c>
      <c r="R83" s="175">
        <v>120967.01375903358</v>
      </c>
      <c r="S83" s="175">
        <v>133861.79146136023</v>
      </c>
      <c r="T83" s="175">
        <v>151920.17401475069</v>
      </c>
      <c r="U83" s="175">
        <v>172392.30877889931</v>
      </c>
      <c r="V83" s="197">
        <v>170444.37533245224</v>
      </c>
    </row>
    <row r="84" spans="1:22" ht="17.25" customHeight="1">
      <c r="A84" s="205" t="s">
        <v>161</v>
      </c>
      <c r="B84" s="212" t="s">
        <v>162</v>
      </c>
      <c r="C84" s="175">
        <v>7749.6116839898741</v>
      </c>
      <c r="D84" s="175">
        <v>9137.8907514913608</v>
      </c>
      <c r="E84" s="175">
        <v>11446.706939836453</v>
      </c>
      <c r="F84" s="175">
        <v>11974.400674192932</v>
      </c>
      <c r="G84" s="175">
        <v>12781.578075440242</v>
      </c>
      <c r="H84" s="175">
        <v>13171.88</v>
      </c>
      <c r="I84" s="175">
        <v>14841</v>
      </c>
      <c r="J84" s="175">
        <v>15219</v>
      </c>
      <c r="K84" s="175">
        <v>14628.849675297952</v>
      </c>
      <c r="L84" s="175">
        <v>15243.821670938516</v>
      </c>
      <c r="M84" s="175">
        <v>16001.661000000002</v>
      </c>
      <c r="N84" s="175">
        <v>17518.432000000001</v>
      </c>
      <c r="O84" s="175">
        <v>20553.463473447362</v>
      </c>
      <c r="P84" s="175">
        <v>21362.296031426402</v>
      </c>
      <c r="Q84" s="175">
        <v>22051.392912998552</v>
      </c>
      <c r="R84" s="175">
        <v>21180.258747509506</v>
      </c>
      <c r="S84" s="175">
        <v>30608.973849848728</v>
      </c>
      <c r="T84" s="175">
        <v>33551.24952601632</v>
      </c>
      <c r="U84" s="175">
        <v>36600.205471228946</v>
      </c>
      <c r="V84" s="197">
        <v>47058.036060743296</v>
      </c>
    </row>
    <row r="85" spans="1:22" ht="17.25" customHeight="1">
      <c r="A85" s="205" t="s">
        <v>163</v>
      </c>
      <c r="B85" s="212" t="s">
        <v>90</v>
      </c>
      <c r="C85" s="175">
        <v>25585.408626989531</v>
      </c>
      <c r="D85" s="175">
        <v>28837.647652791045</v>
      </c>
      <c r="E85" s="175">
        <v>30955.397314540638</v>
      </c>
      <c r="F85" s="175">
        <v>33254.310209402538</v>
      </c>
      <c r="G85" s="175">
        <v>36644.248913075287</v>
      </c>
      <c r="H85" s="175">
        <v>40952</v>
      </c>
      <c r="I85" s="175">
        <v>45099</v>
      </c>
      <c r="J85" s="175">
        <v>54134</v>
      </c>
      <c r="K85" s="175">
        <v>63740.606182371965</v>
      </c>
      <c r="L85" s="175">
        <v>77289.141439072744</v>
      </c>
      <c r="M85" s="175">
        <v>89356.047143206582</v>
      </c>
      <c r="N85" s="175">
        <v>98539</v>
      </c>
      <c r="O85" s="175">
        <v>109487.56276218683</v>
      </c>
      <c r="P85" s="175">
        <v>126363.5420114554</v>
      </c>
      <c r="Q85" s="175">
        <v>139289.07680162758</v>
      </c>
      <c r="R85" s="175">
        <v>141317.84807720516</v>
      </c>
      <c r="S85" s="175">
        <v>175299.54403777493</v>
      </c>
      <c r="T85" s="175">
        <v>206215.56112489328</v>
      </c>
      <c r="U85" s="175">
        <v>232374.09489178992</v>
      </c>
      <c r="V85" s="197">
        <v>241997.23156520521</v>
      </c>
    </row>
    <row r="86" spans="1:22" ht="17.25" customHeight="1">
      <c r="A86" s="205" t="s">
        <v>164</v>
      </c>
      <c r="B86" s="212" t="s">
        <v>165</v>
      </c>
      <c r="C86" s="175">
        <v>69928.386503618152</v>
      </c>
      <c r="D86" s="175">
        <v>64778.155617968267</v>
      </c>
      <c r="E86" s="175">
        <v>68694.954605494495</v>
      </c>
      <c r="F86" s="175">
        <v>79218.592257709548</v>
      </c>
      <c r="G86" s="175">
        <v>79838.536434439258</v>
      </c>
      <c r="H86" s="175">
        <v>90214.455106705311</v>
      </c>
      <c r="I86" s="175">
        <v>92648.014361830428</v>
      </c>
      <c r="J86" s="175">
        <v>105305.71870980982</v>
      </c>
      <c r="K86" s="175">
        <v>124120.52536225798</v>
      </c>
      <c r="L86" s="175">
        <v>161067.09227594579</v>
      </c>
      <c r="M86" s="175">
        <v>179306.40323649268</v>
      </c>
      <c r="N86" s="175">
        <v>198164.11890517425</v>
      </c>
      <c r="O86" s="175">
        <v>229871.51187371623</v>
      </c>
      <c r="P86" s="175">
        <v>271573.38303585653</v>
      </c>
      <c r="Q86" s="175">
        <v>289566.37714951596</v>
      </c>
      <c r="R86" s="175">
        <v>293247.53416385822</v>
      </c>
      <c r="S86" s="175">
        <v>331015.66525033436</v>
      </c>
      <c r="T86" s="175">
        <v>381065.60762580467</v>
      </c>
      <c r="U86" s="175">
        <v>438135.53798382252</v>
      </c>
      <c r="V86" s="197">
        <v>465205.22699236928</v>
      </c>
    </row>
    <row r="87" spans="1:22" ht="17.25" customHeight="1">
      <c r="A87" s="205" t="s">
        <v>166</v>
      </c>
      <c r="B87" s="212" t="s">
        <v>167</v>
      </c>
      <c r="C87" s="175">
        <v>8459.0375220815658</v>
      </c>
      <c r="D87" s="175">
        <v>7142.8382344137372</v>
      </c>
      <c r="E87" s="175">
        <v>7539.6839684457809</v>
      </c>
      <c r="F87" s="175">
        <v>8942.4596851686802</v>
      </c>
      <c r="G87" s="175">
        <v>8894.6736858973054</v>
      </c>
      <c r="H87" s="175">
        <v>9398</v>
      </c>
      <c r="I87" s="175">
        <v>10043.106973376773</v>
      </c>
      <c r="J87" s="175">
        <v>11502.747185985274</v>
      </c>
      <c r="K87" s="175">
        <v>13943.324327762548</v>
      </c>
      <c r="L87" s="175">
        <v>17347.29190987999</v>
      </c>
      <c r="M87" s="175">
        <v>21057.087450797146</v>
      </c>
      <c r="N87" s="175">
        <v>25306.545459014305</v>
      </c>
      <c r="O87" s="175">
        <v>29886.298952321587</v>
      </c>
      <c r="P87" s="175">
        <v>35309.422296935867</v>
      </c>
      <c r="Q87" s="175">
        <v>40479.431832052986</v>
      </c>
      <c r="R87" s="175">
        <v>41458.550204357511</v>
      </c>
      <c r="S87" s="175">
        <v>47727.72772416957</v>
      </c>
      <c r="T87" s="175">
        <v>52412.462245213115</v>
      </c>
      <c r="U87" s="175">
        <v>56267.74921829332</v>
      </c>
      <c r="V87" s="197">
        <v>47115.521079824393</v>
      </c>
    </row>
    <row r="88" spans="1:22" ht="17.25" customHeight="1">
      <c r="A88" s="205" t="s">
        <v>168</v>
      </c>
      <c r="B88" s="212" t="s">
        <v>169</v>
      </c>
      <c r="C88" s="175">
        <v>31424.583711465049</v>
      </c>
      <c r="D88" s="175">
        <v>34959.242926390216</v>
      </c>
      <c r="E88" s="175">
        <v>39361.864417622943</v>
      </c>
      <c r="F88" s="175">
        <v>46282.980177786441</v>
      </c>
      <c r="G88" s="175">
        <v>51336.411265150709</v>
      </c>
      <c r="H88" s="175">
        <v>61249.502493064982</v>
      </c>
      <c r="I88" s="175">
        <v>69554.845234070759</v>
      </c>
      <c r="J88" s="175">
        <v>76818.262918789769</v>
      </c>
      <c r="K88" s="175">
        <v>92617.602018588499</v>
      </c>
      <c r="L88" s="175">
        <v>95304.312076484362</v>
      </c>
      <c r="M88" s="175">
        <v>105834</v>
      </c>
      <c r="N88" s="175">
        <v>122354.25615696001</v>
      </c>
      <c r="O88" s="175">
        <v>140735.36330343789</v>
      </c>
      <c r="P88" s="175">
        <v>155764.91974505543</v>
      </c>
      <c r="Q88" s="175">
        <v>164976.10985038721</v>
      </c>
      <c r="R88" s="175">
        <v>167404.54022383719</v>
      </c>
      <c r="S88" s="175">
        <v>184488.50836276024</v>
      </c>
      <c r="T88" s="175">
        <v>196172.22847925048</v>
      </c>
      <c r="U88" s="175">
        <v>220023.26237874068</v>
      </c>
      <c r="V88" s="197">
        <v>215045.61237774949</v>
      </c>
    </row>
    <row r="89" spans="1:22" ht="17.25" customHeight="1">
      <c r="A89" s="205" t="s">
        <v>170</v>
      </c>
      <c r="B89" s="212" t="s">
        <v>171</v>
      </c>
      <c r="C89" s="175">
        <v>11454.533693702046</v>
      </c>
      <c r="D89" s="175">
        <v>12201.742038883986</v>
      </c>
      <c r="E89" s="175">
        <v>12860.503271039113</v>
      </c>
      <c r="F89" s="175">
        <v>13728.176778576621</v>
      </c>
      <c r="G89" s="175">
        <v>17342</v>
      </c>
      <c r="H89" s="175">
        <v>21979</v>
      </c>
      <c r="I89" s="175">
        <v>28467</v>
      </c>
      <c r="J89" s="175">
        <v>33538.53</v>
      </c>
      <c r="K89" s="175">
        <v>39099.85</v>
      </c>
      <c r="L89" s="175">
        <v>46083.422288919195</v>
      </c>
      <c r="M89" s="175">
        <v>50111.11631975419</v>
      </c>
      <c r="N89" s="175">
        <v>58528.697901665364</v>
      </c>
      <c r="O89" s="175">
        <v>62183.29324431916</v>
      </c>
      <c r="P89" s="175">
        <v>79362.65977295328</v>
      </c>
      <c r="Q89" s="175">
        <v>91406.119253993005</v>
      </c>
      <c r="R89" s="175">
        <v>107758.44570334817</v>
      </c>
      <c r="S89" s="175">
        <v>135374.63203745964</v>
      </c>
      <c r="T89" s="175">
        <v>172294.44368184902</v>
      </c>
      <c r="U89" s="175">
        <v>193469.10794645298</v>
      </c>
      <c r="V89" s="197">
        <v>221710.33719893621</v>
      </c>
    </row>
    <row r="90" spans="1:22" ht="17.25" customHeight="1">
      <c r="A90" s="205" t="s">
        <v>172</v>
      </c>
      <c r="B90" s="212" t="s">
        <v>173</v>
      </c>
      <c r="C90" s="175">
        <v>35267.428296183934</v>
      </c>
      <c r="D90" s="175">
        <v>36525.311559992682</v>
      </c>
      <c r="E90" s="175">
        <v>38251.362663195483</v>
      </c>
      <c r="F90" s="175">
        <v>39990.790305092305</v>
      </c>
      <c r="G90" s="175">
        <v>49242</v>
      </c>
      <c r="H90" s="175">
        <v>60042</v>
      </c>
      <c r="I90" s="175">
        <v>70791</v>
      </c>
      <c r="J90" s="175">
        <v>73635.560617408919</v>
      </c>
      <c r="K90" s="175">
        <v>81624.790999999997</v>
      </c>
      <c r="L90" s="175">
        <v>93746.984346448327</v>
      </c>
      <c r="M90" s="175">
        <v>106235.85542222724</v>
      </c>
      <c r="N90" s="175">
        <v>123213.42046940132</v>
      </c>
      <c r="O90" s="175">
        <v>139157.21160053753</v>
      </c>
      <c r="P90" s="175">
        <v>152983.95543930776</v>
      </c>
      <c r="Q90" s="175">
        <v>166946.86216411059</v>
      </c>
      <c r="R90" s="175">
        <v>191324.99618033424</v>
      </c>
      <c r="S90" s="175">
        <v>267392.312222398</v>
      </c>
      <c r="T90" s="175">
        <v>309360.22463571688</v>
      </c>
      <c r="U90" s="175">
        <v>353076.81127409317</v>
      </c>
      <c r="V90" s="197">
        <v>396877.27682420076</v>
      </c>
    </row>
    <row r="91" spans="1:22" ht="17.25" customHeight="1">
      <c r="A91" s="205" t="s">
        <v>174</v>
      </c>
      <c r="B91" s="212" t="s">
        <v>196</v>
      </c>
      <c r="C91" s="175">
        <v>5288.0719975796337</v>
      </c>
      <c r="D91" s="175">
        <v>7236.5310233593646</v>
      </c>
      <c r="E91" s="175">
        <v>8070.29300158976</v>
      </c>
      <c r="F91" s="175">
        <v>8018.6570692422429</v>
      </c>
      <c r="G91" s="175">
        <v>9548.2445044632805</v>
      </c>
      <c r="H91" s="175">
        <v>10967</v>
      </c>
      <c r="I91" s="175">
        <v>12227</v>
      </c>
      <c r="J91" s="175">
        <v>14352</v>
      </c>
      <c r="K91" s="175">
        <v>18555.874496947203</v>
      </c>
      <c r="L91" s="175">
        <v>21694.904992396998</v>
      </c>
      <c r="M91" s="175">
        <v>24830.412246155</v>
      </c>
      <c r="N91" s="175">
        <v>30547.203301337606</v>
      </c>
      <c r="O91" s="175">
        <v>32236.444891526022</v>
      </c>
      <c r="P91" s="175">
        <v>44324</v>
      </c>
      <c r="Q91" s="175">
        <v>51421.530201779999</v>
      </c>
      <c r="R91" s="175">
        <v>52719.749886948652</v>
      </c>
      <c r="S91" s="175">
        <v>69420.961262975499</v>
      </c>
      <c r="T91" s="175">
        <v>72744.414783650151</v>
      </c>
      <c r="U91" s="175">
        <v>83064.265637159158</v>
      </c>
      <c r="V91" s="197">
        <v>106079.10074176079</v>
      </c>
    </row>
    <row r="92" spans="1:22" ht="17.25" customHeight="1">
      <c r="A92" s="205" t="s">
        <v>176</v>
      </c>
      <c r="B92" s="212" t="s">
        <v>177</v>
      </c>
      <c r="C92" s="175">
        <v>17372.384711863411</v>
      </c>
      <c r="D92" s="175">
        <v>20823.265249285887</v>
      </c>
      <c r="E92" s="175">
        <v>24581.749567097802</v>
      </c>
      <c r="F92" s="175">
        <v>26313.332582982679</v>
      </c>
      <c r="G92" s="175">
        <v>31670.582103545752</v>
      </c>
      <c r="H92" s="175">
        <v>34996</v>
      </c>
      <c r="I92" s="175">
        <v>40939</v>
      </c>
      <c r="J92" s="175">
        <v>48722</v>
      </c>
      <c r="K92" s="175">
        <v>62641.785895121284</v>
      </c>
      <c r="L92" s="175">
        <v>61384.016144020039</v>
      </c>
      <c r="M92" s="175">
        <v>67739.152276470573</v>
      </c>
      <c r="N92" s="175">
        <v>81796.560145875992</v>
      </c>
      <c r="O92" s="175">
        <v>91565.82885624186</v>
      </c>
      <c r="P92" s="175">
        <v>115253.53241262485</v>
      </c>
      <c r="Q92" s="175">
        <v>129363.17837442795</v>
      </c>
      <c r="R92" s="175">
        <v>141612.83913818613</v>
      </c>
      <c r="S92" s="175">
        <v>173588.84623716629</v>
      </c>
      <c r="T92" s="175">
        <v>194385.21964301378</v>
      </c>
      <c r="U92" s="175">
        <v>215820.92426662496</v>
      </c>
      <c r="V92" s="197">
        <v>256708.62710090866</v>
      </c>
    </row>
    <row r="93" spans="1:22" ht="17.25" customHeight="1">
      <c r="A93" s="205" t="s">
        <v>178</v>
      </c>
      <c r="B93" s="212" t="s">
        <v>179</v>
      </c>
      <c r="C93" s="175">
        <v>4178.3672784283535</v>
      </c>
      <c r="D93" s="175">
        <v>4626.3046099139392</v>
      </c>
      <c r="E93" s="175">
        <v>5407.8856084914833</v>
      </c>
      <c r="F93" s="175">
        <v>5824.5265322753476</v>
      </c>
      <c r="G93" s="175">
        <v>7017.317765434861</v>
      </c>
      <c r="H93" s="175">
        <v>7842</v>
      </c>
      <c r="I93" s="175">
        <v>8568</v>
      </c>
      <c r="J93" s="175">
        <v>10963</v>
      </c>
      <c r="K93" s="175">
        <v>13743.834163682855</v>
      </c>
      <c r="L93" s="175">
        <v>15382.014869457205</v>
      </c>
      <c r="M93" s="175">
        <v>17087.280165157714</v>
      </c>
      <c r="N93" s="175">
        <v>20430.714802382448</v>
      </c>
      <c r="O93" s="175">
        <v>22326.909723731791</v>
      </c>
      <c r="P93" s="175">
        <v>27725.185144262519</v>
      </c>
      <c r="Q93" s="175">
        <v>32929.426904481836</v>
      </c>
      <c r="R93" s="175">
        <v>33707.596167512223</v>
      </c>
      <c r="S93" s="175">
        <v>42550.445016622311</v>
      </c>
      <c r="T93" s="175">
        <v>45827.350886560336</v>
      </c>
      <c r="U93" s="175">
        <v>51002.831575814067</v>
      </c>
      <c r="V93" s="197">
        <v>62383.067120360734</v>
      </c>
    </row>
    <row r="94" spans="1:22" ht="17.25" customHeight="1">
      <c r="A94" s="205" t="s">
        <v>180</v>
      </c>
      <c r="B94" s="212" t="s">
        <v>181</v>
      </c>
      <c r="C94" s="175">
        <v>12895.614907620729</v>
      </c>
      <c r="D94" s="175">
        <v>11807.773158626605</v>
      </c>
      <c r="E94" s="175">
        <v>12436.365326762367</v>
      </c>
      <c r="F94" s="175">
        <v>14140.434782295215</v>
      </c>
      <c r="G94" s="175">
        <v>15262.11739690839</v>
      </c>
      <c r="H94" s="175">
        <v>16840</v>
      </c>
      <c r="I94" s="175">
        <v>21774</v>
      </c>
      <c r="J94" s="175">
        <v>26500</v>
      </c>
      <c r="K94" s="175">
        <v>34088.699691660484</v>
      </c>
      <c r="L94" s="175">
        <v>41423.235996682502</v>
      </c>
      <c r="M94" s="175">
        <v>46946.738945863261</v>
      </c>
      <c r="N94" s="175">
        <v>55461.289688213743</v>
      </c>
      <c r="O94" s="175">
        <v>58026.454186482086</v>
      </c>
      <c r="P94" s="175">
        <v>73541.260759530473</v>
      </c>
      <c r="Q94" s="175">
        <v>86520.67372851714</v>
      </c>
      <c r="R94" s="175">
        <v>96544.611065426114</v>
      </c>
      <c r="S94" s="175">
        <v>113083.03357993576</v>
      </c>
      <c r="T94" s="175">
        <v>128691.53900916988</v>
      </c>
      <c r="U94" s="175">
        <v>139768.24787362182</v>
      </c>
      <c r="V94" s="197">
        <v>173551.51243488732</v>
      </c>
    </row>
    <row r="95" spans="1:22" ht="17.25" customHeight="1">
      <c r="A95" s="746"/>
      <c r="B95" s="180" t="s">
        <v>184</v>
      </c>
      <c r="C95" s="181">
        <v>425454.01999838167</v>
      </c>
      <c r="D95" s="181">
        <v>444051.80963131046</v>
      </c>
      <c r="E95" s="181">
        <v>473545.36962015071</v>
      </c>
      <c r="F95" s="181">
        <v>517993.51858121081</v>
      </c>
      <c r="G95" s="181">
        <v>566578.67320720293</v>
      </c>
      <c r="H95" s="181">
        <v>630330.12841433403</v>
      </c>
      <c r="I95" s="181">
        <v>697363.96656927792</v>
      </c>
      <c r="J95" s="181">
        <v>779441.81943199388</v>
      </c>
      <c r="K95" s="181">
        <v>938889.75020138605</v>
      </c>
      <c r="L95" s="181">
        <v>1118571.4792560905</v>
      </c>
      <c r="M95" s="181">
        <v>1290142.4687543425</v>
      </c>
      <c r="N95" s="181">
        <v>1437473.9002670711</v>
      </c>
      <c r="O95" s="181">
        <v>1580426.3418280152</v>
      </c>
      <c r="P95" s="181">
        <v>1822172.7736819154</v>
      </c>
      <c r="Q95" s="181">
        <v>1971705.617538936</v>
      </c>
      <c r="R95" s="181">
        <v>2077653.101556875</v>
      </c>
      <c r="S95" s="181">
        <v>2442928.1895599966</v>
      </c>
      <c r="T95" s="181">
        <v>2745778.2550227181</v>
      </c>
      <c r="U95" s="181">
        <v>3049460.0474137911</v>
      </c>
      <c r="V95" s="213">
        <v>3348256.1580716134</v>
      </c>
    </row>
    <row r="96" spans="1:22" ht="17.25" customHeight="1">
      <c r="A96" s="746"/>
      <c r="B96" s="182" t="s">
        <v>185</v>
      </c>
      <c r="C96" s="175">
        <v>12025.8096326907</v>
      </c>
      <c r="D96" s="175">
        <v>13655.432159033757</v>
      </c>
      <c r="E96" s="175">
        <v>13220.550239658258</v>
      </c>
      <c r="F96" s="175">
        <v>17294.25687301984</v>
      </c>
      <c r="G96" s="175">
        <v>18094</v>
      </c>
      <c r="H96" s="175">
        <v>19212</v>
      </c>
      <c r="I96" s="175">
        <v>21505</v>
      </c>
      <c r="J96" s="175">
        <v>24185.043555969045</v>
      </c>
      <c r="K96" s="175">
        <v>29361.985485376117</v>
      </c>
      <c r="L96" s="175">
        <v>35156.285865259444</v>
      </c>
      <c r="M96" s="175">
        <v>41660.198750000003</v>
      </c>
      <c r="N96" s="175">
        <v>49992.23</v>
      </c>
      <c r="O96" s="175">
        <v>55204.919822100004</v>
      </c>
      <c r="P96" s="175">
        <v>63434.746714256667</v>
      </c>
      <c r="Q96" s="175">
        <v>72616.397255357719</v>
      </c>
      <c r="R96" s="175">
        <v>84092.840815044852</v>
      </c>
      <c r="S96" s="175">
        <v>103445.26737959801</v>
      </c>
      <c r="T96" s="175">
        <v>119782.90282060794</v>
      </c>
      <c r="U96" s="175">
        <v>128485.62182042668</v>
      </c>
      <c r="V96" s="197">
        <v>139737.42973876689</v>
      </c>
    </row>
    <row r="97" spans="1:22" ht="17.25" customHeight="1">
      <c r="A97" s="746"/>
      <c r="B97" s="183" t="s">
        <v>186</v>
      </c>
      <c r="C97" s="181">
        <v>413428.21036569099</v>
      </c>
      <c r="D97" s="181">
        <v>430396.37747227668</v>
      </c>
      <c r="E97" s="181">
        <v>460324.81938049244</v>
      </c>
      <c r="F97" s="181">
        <v>500699.26170819096</v>
      </c>
      <c r="G97" s="181">
        <v>548484.67320720293</v>
      </c>
      <c r="H97" s="181">
        <v>611118.12841433403</v>
      </c>
      <c r="I97" s="181">
        <v>675858.96656927792</v>
      </c>
      <c r="J97" s="181">
        <v>755256.77587602485</v>
      </c>
      <c r="K97" s="181">
        <v>909527.76471600996</v>
      </c>
      <c r="L97" s="181">
        <v>1083415.1933908311</v>
      </c>
      <c r="M97" s="181">
        <v>1248482.2700043425</v>
      </c>
      <c r="N97" s="181">
        <v>1387481.6702670711</v>
      </c>
      <c r="O97" s="181">
        <v>1525221.4220059151</v>
      </c>
      <c r="P97" s="181">
        <v>1758738.0269676587</v>
      </c>
      <c r="Q97" s="181">
        <v>1899089.2202835781</v>
      </c>
      <c r="R97" s="181">
        <v>1993560.2607418301</v>
      </c>
      <c r="S97" s="181">
        <v>2339482.9221803984</v>
      </c>
      <c r="T97" s="181">
        <v>2625995.35220211</v>
      </c>
      <c r="U97" s="181">
        <v>2920974.4255933645</v>
      </c>
      <c r="V97" s="213">
        <v>3208518.7283328464</v>
      </c>
    </row>
    <row r="98" spans="1:22" ht="17.25" customHeight="1">
      <c r="A98" s="746"/>
      <c r="B98" s="182" t="s">
        <v>187</v>
      </c>
      <c r="C98" s="175">
        <v>28090.335260994045</v>
      </c>
      <c r="D98" s="175">
        <v>29046.173576513607</v>
      </c>
      <c r="E98" s="175">
        <v>31905.959681370005</v>
      </c>
      <c r="F98" s="175">
        <v>36049.793187999996</v>
      </c>
      <c r="G98" s="175">
        <v>40927</v>
      </c>
      <c r="H98" s="175">
        <v>42966</v>
      </c>
      <c r="I98" s="175">
        <v>51968</v>
      </c>
      <c r="J98" s="175">
        <v>60401.425156552134</v>
      </c>
      <c r="K98" s="175">
        <v>78743.762225560989</v>
      </c>
      <c r="L98" s="175">
        <v>109358.38047455001</v>
      </c>
      <c r="M98" s="175">
        <v>118471.79720932999</v>
      </c>
      <c r="N98" s="175">
        <v>139861.89530808839</v>
      </c>
      <c r="O98" s="175">
        <v>169789.6821947853</v>
      </c>
      <c r="P98" s="175">
        <v>205801.54974863189</v>
      </c>
      <c r="Q98" s="175">
        <v>231060.35408062584</v>
      </c>
      <c r="R98" s="175">
        <v>259602.84058859543</v>
      </c>
      <c r="S98" s="175">
        <v>335009.83148269792</v>
      </c>
      <c r="T98" s="175">
        <v>418931.76978247758</v>
      </c>
      <c r="U98" s="175">
        <v>537818.48874371441</v>
      </c>
      <c r="V98" s="197">
        <v>558524.47214652936</v>
      </c>
    </row>
    <row r="99" spans="1:22" ht="17.25" customHeight="1">
      <c r="A99" s="746"/>
      <c r="B99" s="214" t="s">
        <v>197</v>
      </c>
      <c r="C99" s="175"/>
      <c r="D99" s="175"/>
      <c r="E99" s="175"/>
      <c r="F99" s="175"/>
      <c r="G99" s="175">
        <v>41266</v>
      </c>
      <c r="H99" s="175"/>
      <c r="I99" s="175"/>
      <c r="J99" s="175"/>
      <c r="K99" s="175">
        <v>79396</v>
      </c>
      <c r="L99" s="175">
        <v>110263.645</v>
      </c>
      <c r="M99" s="175">
        <v>119481.68572199999</v>
      </c>
      <c r="N99" s="175">
        <v>141010.95183452839</v>
      </c>
      <c r="O99" s="175">
        <v>171004.29814134134</v>
      </c>
      <c r="P99" s="175">
        <v>207110.74416594763</v>
      </c>
      <c r="Q99" s="175">
        <v>232601.52033640415</v>
      </c>
      <c r="R99" s="215">
        <v>260955.87826693215</v>
      </c>
      <c r="S99" s="215">
        <v>336606.68597247638</v>
      </c>
      <c r="T99" s="215">
        <v>421162.62209544843</v>
      </c>
      <c r="U99" s="215">
        <v>540205.50071859325</v>
      </c>
      <c r="V99" s="197">
        <v>561035.60874410183</v>
      </c>
    </row>
    <row r="100" spans="1:22" ht="17.25" customHeight="1">
      <c r="A100" s="746"/>
      <c r="B100" s="214" t="s">
        <v>198</v>
      </c>
      <c r="C100" s="175"/>
      <c r="D100" s="175"/>
      <c r="E100" s="175"/>
      <c r="F100" s="175"/>
      <c r="G100" s="175">
        <v>339</v>
      </c>
      <c r="H100" s="175"/>
      <c r="I100" s="175"/>
      <c r="J100" s="175"/>
      <c r="K100" s="175">
        <v>652.23777443900542</v>
      </c>
      <c r="L100" s="175">
        <v>905.26452545000006</v>
      </c>
      <c r="M100" s="175">
        <v>1009.8885126700001</v>
      </c>
      <c r="N100" s="175">
        <v>1149.05652644</v>
      </c>
      <c r="O100" s="175">
        <v>1214.6159465560343</v>
      </c>
      <c r="P100" s="175">
        <v>1309.1944173157301</v>
      </c>
      <c r="Q100" s="175">
        <v>1541.1662557783272</v>
      </c>
      <c r="R100" s="215">
        <v>1353.0376783367103</v>
      </c>
      <c r="S100" s="215">
        <v>1596.8544897784473</v>
      </c>
      <c r="T100" s="215">
        <v>2230.8523129708328</v>
      </c>
      <c r="U100" s="215">
        <v>2387.0119748787911</v>
      </c>
      <c r="V100" s="197">
        <v>2511.1365975724884</v>
      </c>
    </row>
    <row r="101" spans="1:22" ht="17.25" customHeight="1" thickBot="1">
      <c r="A101" s="747"/>
      <c r="B101" s="184" t="s">
        <v>188</v>
      </c>
      <c r="C101" s="185">
        <v>441518.54562668502</v>
      </c>
      <c r="D101" s="185">
        <v>459442.55104879028</v>
      </c>
      <c r="E101" s="185">
        <v>492230.77906186244</v>
      </c>
      <c r="F101" s="185">
        <v>536749.054896191</v>
      </c>
      <c r="G101" s="185">
        <v>589411.67320720293</v>
      </c>
      <c r="H101" s="185">
        <v>654084.12841433403</v>
      </c>
      <c r="I101" s="185">
        <v>727826.96656927792</v>
      </c>
      <c r="J101" s="185">
        <v>815658.20103257697</v>
      </c>
      <c r="K101" s="185">
        <v>988271.52694157092</v>
      </c>
      <c r="L101" s="185">
        <v>1192773.5738653811</v>
      </c>
      <c r="M101" s="185">
        <v>1366954.0672136724</v>
      </c>
      <c r="N101" s="185">
        <v>1527343.5655751596</v>
      </c>
      <c r="O101" s="185">
        <v>1695011.1042007003</v>
      </c>
      <c r="P101" s="185">
        <v>1964539.5767162906</v>
      </c>
      <c r="Q101" s="185">
        <v>2130149.574364204</v>
      </c>
      <c r="R101" s="185">
        <v>2253163.1013304256</v>
      </c>
      <c r="S101" s="185">
        <v>2674492.7536630961</v>
      </c>
      <c r="T101" s="185">
        <v>3044927.1219845875</v>
      </c>
      <c r="U101" s="185">
        <v>3458792.914337079</v>
      </c>
      <c r="V101" s="199">
        <v>3767043.2004793757</v>
      </c>
    </row>
    <row r="102" spans="1:22" ht="17.25" customHeight="1">
      <c r="A102" s="189" t="s">
        <v>189</v>
      </c>
      <c r="B102" s="166"/>
      <c r="C102" s="216"/>
      <c r="D102" s="216"/>
      <c r="E102" s="216"/>
      <c r="F102" s="216"/>
      <c r="G102" s="216"/>
      <c r="H102" s="217"/>
      <c r="I102" s="217"/>
      <c r="J102" s="166"/>
      <c r="K102" s="166"/>
      <c r="L102" s="166"/>
      <c r="M102" s="166"/>
      <c r="N102" s="201"/>
      <c r="O102" s="201"/>
      <c r="P102" s="166"/>
      <c r="Q102" s="201"/>
      <c r="R102" s="166"/>
      <c r="S102" s="166"/>
      <c r="T102" s="201"/>
      <c r="V102" s="191">
        <f>V27</f>
        <v>43950</v>
      </c>
    </row>
    <row r="103" spans="1:22" ht="17.25" customHeight="1">
      <c r="A103" s="189"/>
      <c r="B103" s="166"/>
      <c r="C103" s="216"/>
      <c r="D103" s="216"/>
      <c r="E103" s="216"/>
      <c r="F103" s="216"/>
      <c r="G103" s="218"/>
      <c r="H103" s="217"/>
      <c r="I103" s="217"/>
      <c r="J103" s="166"/>
      <c r="K103" s="166"/>
      <c r="L103" s="166"/>
      <c r="M103" s="166"/>
      <c r="N103" s="166"/>
      <c r="O103" s="166"/>
      <c r="P103" s="166"/>
      <c r="Q103" s="166"/>
      <c r="R103" s="166"/>
      <c r="S103" s="166"/>
      <c r="T103" s="166"/>
    </row>
    <row r="104" spans="1:22" ht="17.25" customHeight="1">
      <c r="A104" s="755" t="s">
        <v>313</v>
      </c>
      <c r="B104" s="755"/>
      <c r="C104" s="755"/>
      <c r="D104" s="755"/>
      <c r="E104" s="755"/>
      <c r="F104" s="755"/>
      <c r="G104" s="755"/>
      <c r="H104" s="755"/>
      <c r="I104" s="755"/>
      <c r="J104" s="755"/>
      <c r="K104" s="755"/>
      <c r="L104" s="755"/>
      <c r="M104" s="755"/>
      <c r="N104" s="755"/>
      <c r="O104" s="755"/>
      <c r="P104" s="755"/>
      <c r="Q104" s="755"/>
      <c r="R104" s="755"/>
      <c r="S104" s="755"/>
      <c r="T104" s="755"/>
      <c r="U104" s="755"/>
    </row>
    <row r="105" spans="1:22" ht="17.25" customHeight="1">
      <c r="A105" s="757" t="s">
        <v>199</v>
      </c>
      <c r="B105" s="757"/>
      <c r="C105" s="757"/>
      <c r="D105" s="757"/>
      <c r="E105" s="757"/>
      <c r="F105" s="757"/>
      <c r="G105" s="757"/>
      <c r="H105" s="757"/>
      <c r="I105" s="757"/>
      <c r="J105" s="757"/>
      <c r="K105" s="757"/>
      <c r="L105" s="757"/>
      <c r="M105" s="757"/>
      <c r="N105" s="757"/>
      <c r="O105" s="757"/>
      <c r="P105" s="757"/>
      <c r="Q105" s="757"/>
      <c r="R105" s="757"/>
      <c r="S105" s="757"/>
      <c r="T105" s="757"/>
      <c r="U105" s="757"/>
    </row>
    <row r="106" spans="1:22" ht="17.25" customHeight="1">
      <c r="A106" s="193"/>
      <c r="B106" s="193"/>
      <c r="C106" s="193"/>
      <c r="D106" s="193"/>
      <c r="E106" s="193"/>
      <c r="F106" s="193"/>
      <c r="G106" s="193"/>
      <c r="H106" s="193"/>
      <c r="I106" s="193"/>
      <c r="J106" s="193"/>
      <c r="K106" s="166"/>
      <c r="L106" s="167"/>
      <c r="M106" s="166"/>
      <c r="N106" s="195"/>
      <c r="O106" s="166"/>
      <c r="P106" s="166"/>
      <c r="Q106" s="195"/>
      <c r="R106" s="166"/>
      <c r="S106" s="166"/>
      <c r="T106" s="195"/>
      <c r="V106" s="167" t="s">
        <v>192</v>
      </c>
    </row>
    <row r="107" spans="1:22" ht="17.25" customHeight="1">
      <c r="A107" s="352" t="s">
        <v>200</v>
      </c>
      <c r="B107" s="354" t="s">
        <v>151</v>
      </c>
      <c r="C107" s="219" t="s">
        <v>38</v>
      </c>
      <c r="D107" s="219" t="s">
        <v>39</v>
      </c>
      <c r="E107" s="219" t="s">
        <v>40</v>
      </c>
      <c r="F107" s="219" t="s">
        <v>41</v>
      </c>
      <c r="G107" s="219" t="s">
        <v>42</v>
      </c>
      <c r="H107" s="219" t="s">
        <v>43</v>
      </c>
      <c r="I107" s="219" t="s">
        <v>44</v>
      </c>
      <c r="J107" s="219" t="s">
        <v>45</v>
      </c>
      <c r="K107" s="170" t="s">
        <v>46</v>
      </c>
      <c r="L107" s="171" t="s">
        <v>47</v>
      </c>
      <c r="M107" s="171" t="s">
        <v>152</v>
      </c>
      <c r="N107" s="171" t="s">
        <v>49</v>
      </c>
      <c r="O107" s="171" t="s">
        <v>50</v>
      </c>
      <c r="P107" s="171" t="s">
        <v>51</v>
      </c>
      <c r="Q107" s="171" t="s">
        <v>52</v>
      </c>
      <c r="R107" s="171" t="s">
        <v>53</v>
      </c>
      <c r="S107" s="171" t="s">
        <v>54</v>
      </c>
      <c r="T107" s="171" t="s">
        <v>55</v>
      </c>
      <c r="U107" s="171" t="s">
        <v>68</v>
      </c>
      <c r="V107" s="172" t="s">
        <v>153</v>
      </c>
    </row>
    <row r="108" spans="1:22" ht="17.25" customHeight="1">
      <c r="A108" s="205" t="s">
        <v>154</v>
      </c>
      <c r="B108" s="178" t="s">
        <v>155</v>
      </c>
      <c r="C108" s="175">
        <v>153780.54941688699</v>
      </c>
      <c r="D108" s="175">
        <v>158416.88158296599</v>
      </c>
      <c r="E108" s="175">
        <v>163676.48666696899</v>
      </c>
      <c r="F108" s="175">
        <v>171394.352789389</v>
      </c>
      <c r="G108" s="175">
        <v>177303.55880748</v>
      </c>
      <c r="H108" s="175">
        <v>180259.66638603678</v>
      </c>
      <c r="I108" s="175">
        <v>181958</v>
      </c>
      <c r="J108" s="175">
        <v>192514</v>
      </c>
      <c r="K108" s="175">
        <v>198256.90000868565</v>
      </c>
      <c r="L108" s="175">
        <v>202196.06635495822</v>
      </c>
      <c r="M108" s="175">
        <v>211270.62581296876</v>
      </c>
      <c r="N108" s="175">
        <v>220949.62323357887</v>
      </c>
      <c r="O108" s="175">
        <v>223310.1740841892</v>
      </c>
      <c r="P108" s="175">
        <v>233448.23267743731</v>
      </c>
      <c r="Q108" s="215">
        <v>235775.46223451887</v>
      </c>
      <c r="R108" s="215">
        <v>235806.00694565134</v>
      </c>
      <c r="S108" s="215">
        <v>247930.97355345549</v>
      </c>
      <c r="T108" s="215">
        <v>254674.53237487382</v>
      </c>
      <c r="U108" s="215">
        <v>267540.32683924376</v>
      </c>
      <c r="V108" s="220">
        <v>274187.90134021849</v>
      </c>
    </row>
    <row r="109" spans="1:22" ht="17.25" customHeight="1">
      <c r="A109" s="205" t="s">
        <v>156</v>
      </c>
      <c r="B109" s="178" t="s">
        <v>157</v>
      </c>
      <c r="C109" s="175">
        <v>1843.9949999999999</v>
      </c>
      <c r="D109" s="175">
        <v>2004.557</v>
      </c>
      <c r="E109" s="175">
        <v>2084.7979999999998</v>
      </c>
      <c r="F109" s="175">
        <v>2339.8090000000002</v>
      </c>
      <c r="G109" s="175">
        <v>2506.7049999999999</v>
      </c>
      <c r="H109" s="175">
        <v>2755.196524211166</v>
      </c>
      <c r="I109" s="175">
        <v>2838</v>
      </c>
      <c r="J109" s="175">
        <v>3045</v>
      </c>
      <c r="K109" s="175">
        <v>3206.712868601609</v>
      </c>
      <c r="L109" s="175">
        <v>3320.5668228185109</v>
      </c>
      <c r="M109" s="175">
        <v>3515.8161520002391</v>
      </c>
      <c r="N109" s="175">
        <v>3780.6287000000002</v>
      </c>
      <c r="O109" s="175">
        <v>3883.2319000000002</v>
      </c>
      <c r="P109" s="175">
        <v>4073.6507000000001</v>
      </c>
      <c r="Q109" s="215">
        <v>4362.4725346300002</v>
      </c>
      <c r="R109" s="215">
        <v>4875.2984564669932</v>
      </c>
      <c r="S109" s="215">
        <v>5266.158544175606</v>
      </c>
      <c r="T109" s="215">
        <v>5657.0859361372295</v>
      </c>
      <c r="U109" s="215">
        <v>5973.8827485609145</v>
      </c>
      <c r="V109" s="220">
        <v>6402.4490969426743</v>
      </c>
    </row>
    <row r="110" spans="1:22" ht="17.25" customHeight="1">
      <c r="A110" s="205" t="s">
        <v>158</v>
      </c>
      <c r="B110" s="178" t="s">
        <v>159</v>
      </c>
      <c r="C110" s="175">
        <v>1817.0895882922257</v>
      </c>
      <c r="D110" s="175">
        <v>1976.7407631012525</v>
      </c>
      <c r="E110" s="175">
        <v>2039.9456815347523</v>
      </c>
      <c r="F110" s="175">
        <v>2031.147225885944</v>
      </c>
      <c r="G110" s="175">
        <v>2169.1989394790976</v>
      </c>
      <c r="H110" s="175">
        <v>2348.3331217599457</v>
      </c>
      <c r="I110" s="175">
        <v>2383</v>
      </c>
      <c r="J110" s="175">
        <v>2513</v>
      </c>
      <c r="K110" s="175">
        <v>2531</v>
      </c>
      <c r="L110" s="175">
        <v>2585.1634000000004</v>
      </c>
      <c r="M110" s="175">
        <v>2637.1251843400005</v>
      </c>
      <c r="N110" s="175">
        <v>2769.6726850982545</v>
      </c>
      <c r="O110" s="175">
        <v>2824.6390753206756</v>
      </c>
      <c r="P110" s="175">
        <v>3159.3588057461757</v>
      </c>
      <c r="Q110" s="215">
        <v>3233.2878018006363</v>
      </c>
      <c r="R110" s="215">
        <v>3143</v>
      </c>
      <c r="S110" s="215">
        <v>3574.7011203937423</v>
      </c>
      <c r="T110" s="215">
        <v>3892.2346715160775</v>
      </c>
      <c r="U110" s="215">
        <v>4238.8571592275466</v>
      </c>
      <c r="V110" s="220">
        <v>4209.7815408821143</v>
      </c>
    </row>
    <row r="111" spans="1:22" ht="17.25" customHeight="1">
      <c r="A111" s="205" t="s">
        <v>160</v>
      </c>
      <c r="B111" s="178" t="s">
        <v>87</v>
      </c>
      <c r="C111" s="175">
        <v>38408.957059680601</v>
      </c>
      <c r="D111" s="175">
        <v>36364.030536784223</v>
      </c>
      <c r="E111" s="175">
        <v>36379.94055312578</v>
      </c>
      <c r="F111" s="175">
        <v>37163.183388824364</v>
      </c>
      <c r="G111" s="175">
        <v>38135.883269809317</v>
      </c>
      <c r="H111" s="175">
        <v>38898.329873978015</v>
      </c>
      <c r="I111" s="175">
        <v>39891</v>
      </c>
      <c r="J111" s="175">
        <v>39545.364239155671</v>
      </c>
      <c r="K111" s="175">
        <v>39131.833751263832</v>
      </c>
      <c r="L111" s="175">
        <v>40291.110749643311</v>
      </c>
      <c r="M111" s="175">
        <v>41922.900735003866</v>
      </c>
      <c r="N111" s="175">
        <v>43444.702031684508</v>
      </c>
      <c r="O111" s="175">
        <v>45058.933380373775</v>
      </c>
      <c r="P111" s="175">
        <v>47888.409101994344</v>
      </c>
      <c r="Q111" s="215">
        <v>48067.713841122211</v>
      </c>
      <c r="R111" s="215">
        <v>44222.905751766797</v>
      </c>
      <c r="S111" s="215">
        <v>48510.399249680158</v>
      </c>
      <c r="T111" s="215">
        <v>52956.813934506587</v>
      </c>
      <c r="U111" s="215">
        <v>56569.878037485993</v>
      </c>
      <c r="V111" s="220">
        <v>55287.638120555777</v>
      </c>
    </row>
    <row r="112" spans="1:22" ht="17.25" customHeight="1">
      <c r="A112" s="205" t="s">
        <v>161</v>
      </c>
      <c r="B112" s="178" t="s">
        <v>162</v>
      </c>
      <c r="C112" s="175">
        <v>7749.6116843514947</v>
      </c>
      <c r="D112" s="175">
        <v>8630.8486125213949</v>
      </c>
      <c r="E112" s="175">
        <v>10274.309507009275</v>
      </c>
      <c r="F112" s="175">
        <v>10692.544245152565</v>
      </c>
      <c r="G112" s="175">
        <v>11116.676622937157</v>
      </c>
      <c r="H112" s="175">
        <v>11562.155000000001</v>
      </c>
      <c r="I112" s="175">
        <v>13065</v>
      </c>
      <c r="J112" s="175">
        <v>13204</v>
      </c>
      <c r="K112" s="175">
        <v>12749.903322824115</v>
      </c>
      <c r="L112" s="175">
        <v>12988.950139387418</v>
      </c>
      <c r="M112" s="175">
        <v>13564</v>
      </c>
      <c r="N112" s="175">
        <v>14690.165000000001</v>
      </c>
      <c r="O112" s="175">
        <v>14730.642420382172</v>
      </c>
      <c r="P112" s="175">
        <v>15212.687779845191</v>
      </c>
      <c r="Q112" s="215">
        <v>15331.213201910183</v>
      </c>
      <c r="R112" s="215">
        <v>14167.927586597092</v>
      </c>
      <c r="S112" s="215">
        <v>17067.454436795771</v>
      </c>
      <c r="T112" s="215">
        <v>18712.434000000001</v>
      </c>
      <c r="U112" s="215">
        <v>20423.966</v>
      </c>
      <c r="V112" s="220">
        <v>26295.484</v>
      </c>
    </row>
    <row r="113" spans="1:22" ht="17.25" customHeight="1">
      <c r="A113" s="205" t="s">
        <v>163</v>
      </c>
      <c r="B113" s="178" t="s">
        <v>90</v>
      </c>
      <c r="C113" s="175">
        <v>25585.408626989531</v>
      </c>
      <c r="D113" s="175">
        <v>27225.052061865565</v>
      </c>
      <c r="E113" s="175">
        <v>27797.966684934065</v>
      </c>
      <c r="F113" s="175">
        <v>27701.077154684273</v>
      </c>
      <c r="G113" s="175">
        <v>28503.439037140324</v>
      </c>
      <c r="H113" s="175">
        <v>30690</v>
      </c>
      <c r="I113" s="175">
        <v>31453</v>
      </c>
      <c r="J113" s="175">
        <v>33043</v>
      </c>
      <c r="K113" s="175">
        <v>33371.010003146323</v>
      </c>
      <c r="L113" s="175">
        <v>35429.622436176483</v>
      </c>
      <c r="M113" s="175">
        <v>37125.638739587979</v>
      </c>
      <c r="N113" s="175">
        <v>37207</v>
      </c>
      <c r="O113" s="175">
        <v>38119.216431111236</v>
      </c>
      <c r="P113" s="175">
        <v>41579.67524359432</v>
      </c>
      <c r="Q113" s="215">
        <v>42766.405989100705</v>
      </c>
      <c r="R113" s="215">
        <v>40903.593456599905</v>
      </c>
      <c r="S113" s="215">
        <v>45987.418610315282</v>
      </c>
      <c r="T113" s="215">
        <v>50595.357955068874</v>
      </c>
      <c r="U113" s="215">
        <v>54669.00014417163</v>
      </c>
      <c r="V113" s="220">
        <v>54498.855045712269</v>
      </c>
    </row>
    <row r="114" spans="1:22" ht="17.25" customHeight="1">
      <c r="A114" s="205" t="s">
        <v>164</v>
      </c>
      <c r="B114" s="178" t="s">
        <v>165</v>
      </c>
      <c r="C114" s="175">
        <v>69928.386503618167</v>
      </c>
      <c r="D114" s="175">
        <v>61836.791657388429</v>
      </c>
      <c r="E114" s="175">
        <v>63233.268466054033</v>
      </c>
      <c r="F114" s="175">
        <v>70066.314412527645</v>
      </c>
      <c r="G114" s="175">
        <v>65693.642343053376</v>
      </c>
      <c r="H114" s="175">
        <v>68098.998954919749</v>
      </c>
      <c r="I114" s="175">
        <v>64292.237242844538</v>
      </c>
      <c r="J114" s="175">
        <v>66962.210281615335</v>
      </c>
      <c r="K114" s="175">
        <v>70480.553523117283</v>
      </c>
      <c r="L114" s="175">
        <v>75237</v>
      </c>
      <c r="M114" s="175">
        <v>76297.841700000004</v>
      </c>
      <c r="N114" s="175">
        <v>78966.829776332146</v>
      </c>
      <c r="O114" s="175">
        <v>84693.265318084857</v>
      </c>
      <c r="P114" s="175">
        <v>93918.049255149235</v>
      </c>
      <c r="Q114" s="215">
        <v>96190.86604712384</v>
      </c>
      <c r="R114" s="215">
        <v>94109.738183847905</v>
      </c>
      <c r="S114" s="215">
        <v>105299.29194416925</v>
      </c>
      <c r="T114" s="215">
        <v>118507.79293727437</v>
      </c>
      <c r="U114" s="215">
        <v>131609.12097566068</v>
      </c>
      <c r="V114" s="220">
        <v>134384.96106795664</v>
      </c>
    </row>
    <row r="115" spans="1:22" ht="17.25" customHeight="1">
      <c r="A115" s="205" t="s">
        <v>166</v>
      </c>
      <c r="B115" s="178" t="s">
        <v>167</v>
      </c>
      <c r="C115" s="175">
        <v>8459.0375220815658</v>
      </c>
      <c r="D115" s="175">
        <v>6917.0107960891801</v>
      </c>
      <c r="E115" s="175">
        <v>7055.8083565038205</v>
      </c>
      <c r="F115" s="175">
        <v>7954.9094581941536</v>
      </c>
      <c r="G115" s="175">
        <v>7524.6625701679823</v>
      </c>
      <c r="H115" s="175">
        <v>8001</v>
      </c>
      <c r="I115" s="175">
        <v>8278.0559471587276</v>
      </c>
      <c r="J115" s="175">
        <v>8851.0505263184023</v>
      </c>
      <c r="K115" s="175">
        <v>9055.8606432405486</v>
      </c>
      <c r="L115" s="175">
        <v>9646.1107787985602</v>
      </c>
      <c r="M115" s="175">
        <v>10244.169647084071</v>
      </c>
      <c r="N115" s="175">
        <v>11000.484604008103</v>
      </c>
      <c r="O115" s="175">
        <v>11605.17312433279</v>
      </c>
      <c r="P115" s="175">
        <v>12391.152680739749</v>
      </c>
      <c r="Q115" s="215">
        <v>12803.530241954768</v>
      </c>
      <c r="R115" s="215">
        <v>11563.777212156529</v>
      </c>
      <c r="S115" s="215">
        <v>12411.84911430707</v>
      </c>
      <c r="T115" s="215">
        <v>13624.056503613474</v>
      </c>
      <c r="U115" s="215">
        <v>14622.399404051443</v>
      </c>
      <c r="V115" s="220">
        <v>12239.511235911194</v>
      </c>
    </row>
    <row r="116" spans="1:22" ht="17.25" customHeight="1">
      <c r="A116" s="205" t="s">
        <v>168</v>
      </c>
      <c r="B116" s="178" t="s">
        <v>169</v>
      </c>
      <c r="C116" s="175">
        <v>31424.583711465053</v>
      </c>
      <c r="D116" s="175">
        <v>34055</v>
      </c>
      <c r="E116" s="175">
        <v>35825</v>
      </c>
      <c r="F116" s="175">
        <v>38508.530658728007</v>
      </c>
      <c r="G116" s="175">
        <v>40985</v>
      </c>
      <c r="H116" s="175">
        <v>42000.952900233402</v>
      </c>
      <c r="I116" s="175">
        <v>44094.30477392074</v>
      </c>
      <c r="J116" s="175">
        <v>48225.826803386721</v>
      </c>
      <c r="K116" s="175">
        <v>51585</v>
      </c>
      <c r="L116" s="175">
        <v>54656.504405488115</v>
      </c>
      <c r="M116" s="175">
        <v>57504</v>
      </c>
      <c r="N116" s="175">
        <v>62160.048506495994</v>
      </c>
      <c r="O116" s="175">
        <v>66915.399132526363</v>
      </c>
      <c r="P116" s="175">
        <v>70420.446475399847</v>
      </c>
      <c r="Q116" s="215">
        <v>74806.506521628995</v>
      </c>
      <c r="R116" s="215">
        <v>76314.037163655463</v>
      </c>
      <c r="S116" s="215">
        <v>81249.037004917569</v>
      </c>
      <c r="T116" s="215">
        <v>85026.277923093963</v>
      </c>
      <c r="U116" s="215">
        <v>90044.9539775046</v>
      </c>
      <c r="V116" s="220">
        <v>87840.923638997221</v>
      </c>
    </row>
    <row r="117" spans="1:22" ht="17.25" customHeight="1">
      <c r="A117" s="205" t="s">
        <v>170</v>
      </c>
      <c r="B117" s="178" t="s">
        <v>171</v>
      </c>
      <c r="C117" s="175">
        <v>11455</v>
      </c>
      <c r="D117" s="175">
        <v>11892.129654665709</v>
      </c>
      <c r="E117" s="175">
        <v>12089.579694798531</v>
      </c>
      <c r="F117" s="175">
        <v>12837.660425438587</v>
      </c>
      <c r="G117" s="175">
        <v>15957</v>
      </c>
      <c r="H117" s="175">
        <v>19843</v>
      </c>
      <c r="I117" s="175">
        <v>22103</v>
      </c>
      <c r="J117" s="175">
        <v>24142.333717247337</v>
      </c>
      <c r="K117" s="175">
        <v>24632</v>
      </c>
      <c r="L117" s="175">
        <v>25327</v>
      </c>
      <c r="M117" s="175">
        <v>26163</v>
      </c>
      <c r="N117" s="175">
        <v>27070.856100000001</v>
      </c>
      <c r="O117" s="175">
        <v>26824.984697550623</v>
      </c>
      <c r="P117" s="175">
        <v>27817.509131359995</v>
      </c>
      <c r="Q117" s="175">
        <v>28626.497931918209</v>
      </c>
      <c r="R117" s="175">
        <v>31074.891870354139</v>
      </c>
      <c r="S117" s="175">
        <v>33900.492876456592</v>
      </c>
      <c r="T117" s="175">
        <v>36064.004500172799</v>
      </c>
      <c r="U117" s="175">
        <v>38293.62551439149</v>
      </c>
      <c r="V117" s="221">
        <v>40263.954556585988</v>
      </c>
    </row>
    <row r="118" spans="1:22" ht="17.25" customHeight="1">
      <c r="A118" s="205" t="s">
        <v>172</v>
      </c>
      <c r="B118" s="178" t="s">
        <v>173</v>
      </c>
      <c r="C118" s="175">
        <v>35267.428296183942</v>
      </c>
      <c r="D118" s="175">
        <v>33543.296711387928</v>
      </c>
      <c r="E118" s="175">
        <v>32211.817715750378</v>
      </c>
      <c r="F118" s="175">
        <v>31537.932807736601</v>
      </c>
      <c r="G118" s="175">
        <v>34700.191595066295</v>
      </c>
      <c r="H118" s="175">
        <v>36900</v>
      </c>
      <c r="I118" s="175">
        <v>41240</v>
      </c>
      <c r="J118" s="175">
        <v>45544.013246789284</v>
      </c>
      <c r="K118" s="175">
        <v>46421</v>
      </c>
      <c r="L118" s="175">
        <v>47818</v>
      </c>
      <c r="M118" s="175">
        <v>48894</v>
      </c>
      <c r="N118" s="175">
        <v>50346.1518</v>
      </c>
      <c r="O118" s="175">
        <v>52960.577620283722</v>
      </c>
      <c r="P118" s="175">
        <v>54889.19848859639</v>
      </c>
      <c r="Q118" s="175">
        <v>55313.356202525101</v>
      </c>
      <c r="R118" s="175">
        <v>57373.111088859805</v>
      </c>
      <c r="S118" s="175">
        <v>60628.859581432669</v>
      </c>
      <c r="T118" s="175">
        <v>63808.780661118406</v>
      </c>
      <c r="U118" s="175">
        <v>67712.601861965624</v>
      </c>
      <c r="V118" s="221">
        <v>69916.629729847264</v>
      </c>
    </row>
    <row r="119" spans="1:22" ht="17.25" customHeight="1">
      <c r="A119" s="205" t="s">
        <v>174</v>
      </c>
      <c r="B119" s="178" t="s">
        <v>175</v>
      </c>
      <c r="C119" s="175">
        <v>5288.0719975796328</v>
      </c>
      <c r="D119" s="175">
        <v>7236.5310233593646</v>
      </c>
      <c r="E119" s="175">
        <v>8070.29300158976</v>
      </c>
      <c r="F119" s="175">
        <v>8018.6570692422429</v>
      </c>
      <c r="G119" s="175">
        <v>8551</v>
      </c>
      <c r="H119" s="175">
        <v>9139</v>
      </c>
      <c r="I119" s="175">
        <v>9262</v>
      </c>
      <c r="J119" s="175">
        <v>9319</v>
      </c>
      <c r="K119" s="175">
        <v>10011.502369032845</v>
      </c>
      <c r="L119" s="175">
        <v>10405.429998760577</v>
      </c>
      <c r="M119" s="175">
        <v>10806.143108012848</v>
      </c>
      <c r="N119" s="175">
        <v>11202.713356108803</v>
      </c>
      <c r="O119" s="175">
        <v>11822.216527558525</v>
      </c>
      <c r="P119" s="175">
        <v>12418.408645185727</v>
      </c>
      <c r="Q119" s="175">
        <v>13515.985393982894</v>
      </c>
      <c r="R119" s="175">
        <v>13857.243068641415</v>
      </c>
      <c r="S119" s="175">
        <v>15113.179356059703</v>
      </c>
      <c r="T119" s="175">
        <v>15879.882355243026</v>
      </c>
      <c r="U119" s="175">
        <v>16760.418370026899</v>
      </c>
      <c r="V119" s="221">
        <v>17918.341807227414</v>
      </c>
    </row>
    <row r="120" spans="1:22" ht="17.25" customHeight="1">
      <c r="A120" s="205" t="s">
        <v>176</v>
      </c>
      <c r="B120" s="178" t="s">
        <v>177</v>
      </c>
      <c r="C120" s="175">
        <v>17372.384711863411</v>
      </c>
      <c r="D120" s="175">
        <v>21029.738978263162</v>
      </c>
      <c r="E120" s="175">
        <v>23913.367781937792</v>
      </c>
      <c r="F120" s="175">
        <v>25137.718006516752</v>
      </c>
      <c r="G120" s="175">
        <v>27606</v>
      </c>
      <c r="H120" s="175">
        <v>28640</v>
      </c>
      <c r="I120" s="175">
        <v>30738</v>
      </c>
      <c r="J120" s="175">
        <v>32716</v>
      </c>
      <c r="K120" s="175">
        <v>36233</v>
      </c>
      <c r="L120" s="175">
        <v>38637.629374136472</v>
      </c>
      <c r="M120" s="175">
        <v>39799.269701269885</v>
      </c>
      <c r="N120" s="175">
        <v>42018.835173240004</v>
      </c>
      <c r="O120" s="175">
        <v>44504.763859503037</v>
      </c>
      <c r="P120" s="175">
        <v>46645.979153595734</v>
      </c>
      <c r="Q120" s="175">
        <v>49020.908338083784</v>
      </c>
      <c r="R120" s="175">
        <v>52612.647840439167</v>
      </c>
      <c r="S120" s="175">
        <v>56500.985579086831</v>
      </c>
      <c r="T120" s="175">
        <v>59339.659844709633</v>
      </c>
      <c r="U120" s="175">
        <v>62373.306791004463</v>
      </c>
      <c r="V120" s="221">
        <v>65414.845603135102</v>
      </c>
    </row>
    <row r="121" spans="1:22" ht="17.25" customHeight="1">
      <c r="A121" s="205" t="s">
        <v>178</v>
      </c>
      <c r="B121" s="178" t="s">
        <v>179</v>
      </c>
      <c r="C121" s="175">
        <v>4178.3672784283535</v>
      </c>
      <c r="D121" s="175">
        <v>4486.7662342527856</v>
      </c>
      <c r="E121" s="175">
        <v>5171.4455830656398</v>
      </c>
      <c r="F121" s="175">
        <v>5487.3087910942277</v>
      </c>
      <c r="G121" s="175">
        <v>6109</v>
      </c>
      <c r="H121" s="175">
        <v>6470</v>
      </c>
      <c r="I121" s="175">
        <v>6888</v>
      </c>
      <c r="J121" s="175">
        <v>7474</v>
      </c>
      <c r="K121" s="175">
        <v>8191</v>
      </c>
      <c r="L121" s="175">
        <v>8581.3066067325453</v>
      </c>
      <c r="M121" s="175">
        <v>9011.7621087394637</v>
      </c>
      <c r="N121" s="175">
        <v>9591.0842452171364</v>
      </c>
      <c r="O121" s="175">
        <v>10020.654502751875</v>
      </c>
      <c r="P121" s="175">
        <v>10471.636042737813</v>
      </c>
      <c r="Q121" s="175">
        <v>11662.294737578615</v>
      </c>
      <c r="R121" s="175">
        <v>12040.891023440601</v>
      </c>
      <c r="S121" s="175">
        <v>12924.47568852272</v>
      </c>
      <c r="T121" s="175">
        <v>13742.928308909741</v>
      </c>
      <c r="U121" s="175">
        <v>14671.173141224957</v>
      </c>
      <c r="V121" s="221">
        <v>15707.698712527341</v>
      </c>
    </row>
    <row r="122" spans="1:22" ht="17.25" customHeight="1">
      <c r="A122" s="205" t="s">
        <v>180</v>
      </c>
      <c r="B122" s="178" t="s">
        <v>181</v>
      </c>
      <c r="C122" s="175">
        <v>12895.614907620728</v>
      </c>
      <c r="D122" s="175">
        <v>11784.612262677403</v>
      </c>
      <c r="E122" s="175">
        <v>12303.286985682682</v>
      </c>
      <c r="F122" s="175">
        <v>13955.172557306896</v>
      </c>
      <c r="G122" s="175">
        <v>13483</v>
      </c>
      <c r="H122" s="175">
        <v>13933</v>
      </c>
      <c r="I122" s="175">
        <v>16643</v>
      </c>
      <c r="J122" s="175">
        <v>18204</v>
      </c>
      <c r="K122" s="175">
        <v>20520</v>
      </c>
      <c r="L122" s="175">
        <v>22965.98</v>
      </c>
      <c r="M122" s="175">
        <v>24598.918592950002</v>
      </c>
      <c r="N122" s="175">
        <v>26162.824754781806</v>
      </c>
      <c r="O122" s="175">
        <v>27415.631618164531</v>
      </c>
      <c r="P122" s="175">
        <v>28722.109286799721</v>
      </c>
      <c r="Q122" s="175">
        <v>32316.771566354302</v>
      </c>
      <c r="R122" s="175">
        <v>34110.97459601664</v>
      </c>
      <c r="S122" s="175">
        <v>36012.866095592144</v>
      </c>
      <c r="T122" s="175">
        <v>38008.826260027185</v>
      </c>
      <c r="U122" s="175">
        <v>40187.094228841001</v>
      </c>
      <c r="V122" s="197">
        <v>42077.717375996763</v>
      </c>
    </row>
    <row r="123" spans="1:22" ht="17.25" customHeight="1">
      <c r="A123" s="205"/>
      <c r="B123" s="179" t="s">
        <v>182</v>
      </c>
      <c r="C123" s="175">
        <v>155624.54441688699</v>
      </c>
      <c r="D123" s="175">
        <v>160421.43858296599</v>
      </c>
      <c r="E123" s="175">
        <v>165761.284666969</v>
      </c>
      <c r="F123" s="175">
        <v>173734.16178938901</v>
      </c>
      <c r="G123" s="175">
        <v>179810.26380747999</v>
      </c>
      <c r="H123" s="175">
        <v>183014.86291024796</v>
      </c>
      <c r="I123" s="175">
        <v>184796</v>
      </c>
      <c r="J123" s="175">
        <v>195559</v>
      </c>
      <c r="K123" s="175">
        <v>201463.61287728726</v>
      </c>
      <c r="L123" s="175">
        <v>205516.63317777673</v>
      </c>
      <c r="M123" s="175">
        <v>214786.44196496901</v>
      </c>
      <c r="N123" s="175">
        <v>224730.25193357887</v>
      </c>
      <c r="O123" s="175">
        <v>227193.40598418922</v>
      </c>
      <c r="P123" s="175">
        <v>237521.88337743731</v>
      </c>
      <c r="Q123" s="175">
        <v>240137.93476914888</v>
      </c>
      <c r="R123" s="175">
        <v>240681.30540211833</v>
      </c>
      <c r="S123" s="175">
        <v>253197.13209763111</v>
      </c>
      <c r="T123" s="175">
        <v>260331.61831101106</v>
      </c>
      <c r="U123" s="175">
        <v>273514.20958780468</v>
      </c>
      <c r="V123" s="197">
        <v>280590.35043716116</v>
      </c>
    </row>
    <row r="124" spans="1:22" ht="17.25" customHeight="1">
      <c r="A124" s="205"/>
      <c r="B124" s="179" t="s">
        <v>183</v>
      </c>
      <c r="C124" s="175">
        <v>269829.94188815472</v>
      </c>
      <c r="D124" s="175">
        <v>266978.54929235642</v>
      </c>
      <c r="E124" s="175">
        <v>276366.0300119865</v>
      </c>
      <c r="F124" s="175">
        <v>291092.15620133234</v>
      </c>
      <c r="G124" s="175">
        <v>300534.69437765353</v>
      </c>
      <c r="H124" s="175">
        <v>316524.76985089108</v>
      </c>
      <c r="I124" s="175">
        <v>330330.597963924</v>
      </c>
      <c r="J124" s="175">
        <v>349743.79881451279</v>
      </c>
      <c r="K124" s="175">
        <v>364913.66361262492</v>
      </c>
      <c r="L124" s="175">
        <v>384569.80788912345</v>
      </c>
      <c r="M124" s="175">
        <v>398568.76951698808</v>
      </c>
      <c r="N124" s="175">
        <v>416631.36803296674</v>
      </c>
      <c r="O124" s="175">
        <v>437496.09770794411</v>
      </c>
      <c r="P124" s="175">
        <v>465534.6200907444</v>
      </c>
      <c r="Q124" s="175">
        <v>483655.3378150842</v>
      </c>
      <c r="R124" s="175">
        <v>485494.73884237569</v>
      </c>
      <c r="S124" s="175">
        <v>529181.01065772958</v>
      </c>
      <c r="T124" s="175">
        <v>570159.04985525436</v>
      </c>
      <c r="U124" s="175">
        <v>612176.39560555643</v>
      </c>
      <c r="V124" s="197">
        <v>626056.34243533516</v>
      </c>
    </row>
    <row r="125" spans="1:22" ht="17.25" customHeight="1">
      <c r="A125" s="746"/>
      <c r="B125" s="180" t="s">
        <v>184</v>
      </c>
      <c r="C125" s="181">
        <v>425454.4863050417</v>
      </c>
      <c r="D125" s="181">
        <v>427399.9878753224</v>
      </c>
      <c r="E125" s="181">
        <v>442127.31467895547</v>
      </c>
      <c r="F125" s="181">
        <v>464826.31799072138</v>
      </c>
      <c r="G125" s="181">
        <v>480344.95818513352</v>
      </c>
      <c r="H125" s="181">
        <v>499539.63276113902</v>
      </c>
      <c r="I125" s="181">
        <v>515126.597963924</v>
      </c>
      <c r="J125" s="181">
        <v>545302.79881451279</v>
      </c>
      <c r="K125" s="181">
        <v>566377.27648991218</v>
      </c>
      <c r="L125" s="181">
        <v>590086.44106690015</v>
      </c>
      <c r="M125" s="181">
        <v>613355.21148195711</v>
      </c>
      <c r="N125" s="181">
        <v>641361.61996654561</v>
      </c>
      <c r="O125" s="181">
        <v>664689.50369213335</v>
      </c>
      <c r="P125" s="181">
        <v>703056.50346818171</v>
      </c>
      <c r="Q125" s="181">
        <v>723793.27258423308</v>
      </c>
      <c r="R125" s="181">
        <v>726176.04424449406</v>
      </c>
      <c r="S125" s="178">
        <v>782378.14275536069</v>
      </c>
      <c r="T125" s="178">
        <v>830490.66816626536</v>
      </c>
      <c r="U125" s="178">
        <v>885690.60519336106</v>
      </c>
      <c r="V125" s="222">
        <v>906646.69287249632</v>
      </c>
    </row>
    <row r="126" spans="1:22" ht="17.25" customHeight="1">
      <c r="A126" s="746"/>
      <c r="B126" s="182" t="s">
        <v>185</v>
      </c>
      <c r="C126" s="175">
        <v>12026</v>
      </c>
      <c r="D126" s="175">
        <v>13308</v>
      </c>
      <c r="E126" s="175">
        <v>12428</v>
      </c>
      <c r="F126" s="175">
        <v>16172</v>
      </c>
      <c r="G126" s="175">
        <v>17180</v>
      </c>
      <c r="H126" s="175">
        <v>19105</v>
      </c>
      <c r="I126" s="175">
        <v>21476</v>
      </c>
      <c r="J126" s="175">
        <v>23042.850178685159</v>
      </c>
      <c r="K126" s="175">
        <v>23724.918543974243</v>
      </c>
      <c r="L126" s="175">
        <v>24327.294225805748</v>
      </c>
      <c r="M126" s="175">
        <v>25821.355000683609</v>
      </c>
      <c r="N126" s="175">
        <v>26725.102425707533</v>
      </c>
      <c r="O126" s="175">
        <v>26918.56544216723</v>
      </c>
      <c r="P126" s="175">
        <v>28829.837425691989</v>
      </c>
      <c r="Q126" s="175">
        <v>29523.913282349506</v>
      </c>
      <c r="R126" s="175">
        <v>30488.295081086882</v>
      </c>
      <c r="S126" s="215">
        <v>32828.107487139074</v>
      </c>
      <c r="T126" s="215">
        <v>33344.576235228073</v>
      </c>
      <c r="U126" s="215">
        <v>34762.654373359852</v>
      </c>
      <c r="V126" s="223">
        <v>36401.381265197873</v>
      </c>
    </row>
    <row r="127" spans="1:22" ht="17.25" customHeight="1">
      <c r="A127" s="746"/>
      <c r="B127" s="183" t="s">
        <v>186</v>
      </c>
      <c r="C127" s="181">
        <v>413428.4863050417</v>
      </c>
      <c r="D127" s="181">
        <v>414091.9878753224</v>
      </c>
      <c r="E127" s="181">
        <v>429699.31467895547</v>
      </c>
      <c r="F127" s="181">
        <v>448654.31799072138</v>
      </c>
      <c r="G127" s="181">
        <v>463164.95818513352</v>
      </c>
      <c r="H127" s="181">
        <v>480434.63276113902</v>
      </c>
      <c r="I127" s="181">
        <v>493650.597963924</v>
      </c>
      <c r="J127" s="181">
        <v>522259.94863582763</v>
      </c>
      <c r="K127" s="181">
        <v>542652.3579459379</v>
      </c>
      <c r="L127" s="181">
        <v>565759.14684109436</v>
      </c>
      <c r="M127" s="181">
        <v>587533.85648127354</v>
      </c>
      <c r="N127" s="181">
        <v>614636.5175408381</v>
      </c>
      <c r="O127" s="181">
        <v>637770.93824996613</v>
      </c>
      <c r="P127" s="181">
        <v>674226.6660424897</v>
      </c>
      <c r="Q127" s="181">
        <v>694269.35930188361</v>
      </c>
      <c r="R127" s="181">
        <v>695687.74916340713</v>
      </c>
      <c r="S127" s="178">
        <v>749550.03526822163</v>
      </c>
      <c r="T127" s="178">
        <v>797146.09193103726</v>
      </c>
      <c r="U127" s="178">
        <v>850927.95082000119</v>
      </c>
      <c r="V127" s="222">
        <v>870245.31160729844</v>
      </c>
    </row>
    <row r="128" spans="1:22" ht="17.25" customHeight="1">
      <c r="A128" s="746"/>
      <c r="B128" s="182" t="s">
        <v>187</v>
      </c>
      <c r="C128" s="175">
        <v>28090</v>
      </c>
      <c r="D128" s="175">
        <v>27957</v>
      </c>
      <c r="E128" s="175">
        <v>29789</v>
      </c>
      <c r="F128" s="175">
        <v>32350</v>
      </c>
      <c r="G128" s="175">
        <v>34574</v>
      </c>
      <c r="H128" s="175">
        <v>34051</v>
      </c>
      <c r="I128" s="175">
        <v>38387.557038093379</v>
      </c>
      <c r="J128" s="175">
        <v>42256.948605796235</v>
      </c>
      <c r="K128" s="175">
        <v>47454.842817288547</v>
      </c>
      <c r="L128" s="175">
        <v>52770</v>
      </c>
      <c r="M128" s="175">
        <v>52160.223899999997</v>
      </c>
      <c r="N128" s="175">
        <v>55642.839316796162</v>
      </c>
      <c r="O128" s="175">
        <v>60183.295005046726</v>
      </c>
      <c r="P128" s="175">
        <v>65527.691968084888</v>
      </c>
      <c r="Q128" s="175">
        <v>70066.336496870354</v>
      </c>
      <c r="R128" s="175">
        <v>73147.426571350079</v>
      </c>
      <c r="S128" s="175">
        <v>82510.297172482882</v>
      </c>
      <c r="T128" s="175">
        <v>90670.565562841439</v>
      </c>
      <c r="U128" s="175">
        <v>98957.855255285132</v>
      </c>
      <c r="V128" s="197">
        <v>101254.6670757603</v>
      </c>
    </row>
    <row r="129" spans="1:22" ht="17.25" customHeight="1" thickBot="1">
      <c r="A129" s="747"/>
      <c r="B129" s="184" t="s">
        <v>188</v>
      </c>
      <c r="C129" s="185">
        <v>441518.4863050417</v>
      </c>
      <c r="D129" s="185">
        <v>442048.9878753224</v>
      </c>
      <c r="E129" s="185">
        <v>459488.31467895547</v>
      </c>
      <c r="F129" s="185">
        <v>481004.31799072138</v>
      </c>
      <c r="G129" s="185">
        <v>497738.95818513352</v>
      </c>
      <c r="H129" s="185">
        <v>514485.63276113902</v>
      </c>
      <c r="I129" s="185">
        <v>532038.15500201739</v>
      </c>
      <c r="J129" s="185">
        <v>564516.89724162384</v>
      </c>
      <c r="K129" s="185">
        <v>590107.20076322649</v>
      </c>
      <c r="L129" s="185">
        <v>618529.14684109436</v>
      </c>
      <c r="M129" s="185">
        <v>639694.08038127352</v>
      </c>
      <c r="N129" s="185">
        <v>670279.35685763427</v>
      </c>
      <c r="O129" s="185">
        <v>697954.23325501289</v>
      </c>
      <c r="P129" s="185">
        <v>739754.35801057459</v>
      </c>
      <c r="Q129" s="185">
        <v>764335.69579875399</v>
      </c>
      <c r="R129" s="185">
        <v>768835.17573475721</v>
      </c>
      <c r="S129" s="185">
        <v>832060.33244070457</v>
      </c>
      <c r="T129" s="185">
        <v>887816.65749387874</v>
      </c>
      <c r="U129" s="185">
        <v>949885.80607528635</v>
      </c>
      <c r="V129" s="199">
        <v>971499.97868305875</v>
      </c>
    </row>
    <row r="130" spans="1:22" ht="17.25" customHeight="1">
      <c r="A130" s="189" t="s">
        <v>189</v>
      </c>
      <c r="B130" s="224"/>
      <c r="C130" s="224"/>
      <c r="D130" s="224"/>
      <c r="E130" s="224"/>
      <c r="F130" s="224"/>
      <c r="G130" s="224"/>
      <c r="H130" s="224"/>
      <c r="I130" s="202"/>
      <c r="J130" s="202"/>
      <c r="K130" s="202"/>
      <c r="L130" s="202"/>
      <c r="M130" s="202"/>
      <c r="N130" s="201"/>
      <c r="O130" s="201"/>
      <c r="P130" s="224"/>
      <c r="Q130" s="224"/>
      <c r="R130" s="201"/>
      <c r="S130" s="224"/>
      <c r="T130" s="201"/>
      <c r="V130" s="191">
        <f>V102</f>
        <v>43950</v>
      </c>
    </row>
    <row r="131" spans="1:22" ht="17.25" customHeight="1">
      <c r="A131" s="166"/>
      <c r="B131" s="755" t="s">
        <v>314</v>
      </c>
      <c r="C131" s="755"/>
      <c r="D131" s="755"/>
      <c r="E131" s="755"/>
      <c r="F131" s="755"/>
      <c r="G131" s="755"/>
      <c r="H131" s="755"/>
      <c r="I131" s="755"/>
      <c r="J131" s="755"/>
      <c r="K131" s="755"/>
      <c r="L131" s="755"/>
      <c r="M131" s="755"/>
      <c r="N131" s="755"/>
      <c r="O131" s="755"/>
      <c r="P131" s="755"/>
      <c r="Q131" s="755"/>
      <c r="R131" s="755"/>
      <c r="S131" s="755"/>
      <c r="T131" s="755"/>
      <c r="U131" s="755"/>
    </row>
    <row r="132" spans="1:22" ht="17.25" customHeight="1">
      <c r="A132" s="166"/>
      <c r="B132" s="755"/>
      <c r="C132" s="755"/>
      <c r="D132" s="755"/>
      <c r="E132" s="755"/>
      <c r="F132" s="755"/>
      <c r="G132" s="755"/>
      <c r="H132" s="755"/>
      <c r="I132" s="755"/>
      <c r="J132" s="755"/>
      <c r="K132" s="755"/>
      <c r="L132" s="755"/>
      <c r="M132" s="755"/>
      <c r="N132" s="755"/>
      <c r="O132" s="755"/>
      <c r="P132" s="755"/>
      <c r="Q132" s="755"/>
      <c r="R132" s="755"/>
      <c r="S132" s="755"/>
      <c r="T132" s="755"/>
      <c r="U132" s="755"/>
    </row>
    <row r="133" spans="1:22" ht="17.25" customHeight="1">
      <c r="A133" s="166"/>
      <c r="B133" s="757" t="s">
        <v>191</v>
      </c>
      <c r="C133" s="757"/>
      <c r="D133" s="757"/>
      <c r="E133" s="757"/>
      <c r="F133" s="757"/>
      <c r="G133" s="757"/>
      <c r="H133" s="757"/>
      <c r="I133" s="757"/>
      <c r="J133" s="757"/>
      <c r="K133" s="757"/>
      <c r="L133" s="757"/>
      <c r="M133" s="757"/>
      <c r="N133" s="757"/>
      <c r="O133" s="757"/>
      <c r="P133" s="757"/>
      <c r="Q133" s="757"/>
      <c r="R133" s="757"/>
      <c r="S133" s="757"/>
      <c r="T133" s="757"/>
      <c r="U133" s="757"/>
    </row>
    <row r="134" spans="1:22" ht="17.25" customHeight="1" thickBot="1">
      <c r="A134" s="166"/>
      <c r="B134" s="166"/>
      <c r="C134" s="166"/>
      <c r="D134" s="193"/>
      <c r="E134" s="193"/>
      <c r="F134" s="193"/>
      <c r="G134" s="166"/>
      <c r="H134" s="193"/>
      <c r="I134" s="166"/>
      <c r="J134" s="166"/>
      <c r="K134" s="166"/>
      <c r="L134" s="167"/>
      <c r="M134" s="166"/>
      <c r="N134" s="195"/>
      <c r="O134" s="166"/>
      <c r="P134" s="166"/>
      <c r="Q134" s="195"/>
      <c r="R134" s="166"/>
      <c r="S134" s="166"/>
      <c r="T134" s="195"/>
      <c r="V134" s="167" t="s">
        <v>192</v>
      </c>
    </row>
    <row r="135" spans="1:22" ht="17.25" customHeight="1">
      <c r="A135" s="166"/>
      <c r="B135" s="350" t="s">
        <v>201</v>
      </c>
      <c r="C135" s="170" t="s">
        <v>38</v>
      </c>
      <c r="D135" s="170" t="s">
        <v>39</v>
      </c>
      <c r="E135" s="170" t="s">
        <v>40</v>
      </c>
      <c r="F135" s="170" t="s">
        <v>41</v>
      </c>
      <c r="G135" s="170" t="s">
        <v>42</v>
      </c>
      <c r="H135" s="170" t="s">
        <v>43</v>
      </c>
      <c r="I135" s="170" t="s">
        <v>44</v>
      </c>
      <c r="J135" s="170" t="s">
        <v>45</v>
      </c>
      <c r="K135" s="170" t="s">
        <v>46</v>
      </c>
      <c r="L135" s="171" t="s">
        <v>47</v>
      </c>
      <c r="M135" s="171" t="s">
        <v>152</v>
      </c>
      <c r="N135" s="171" t="s">
        <v>49</v>
      </c>
      <c r="O135" s="171" t="s">
        <v>50</v>
      </c>
      <c r="P135" s="171" t="s">
        <v>51</v>
      </c>
      <c r="Q135" s="171" t="s">
        <v>52</v>
      </c>
      <c r="R135" s="171" t="s">
        <v>53</v>
      </c>
      <c r="S135" s="171" t="s">
        <v>54</v>
      </c>
      <c r="T135" s="171" t="s">
        <v>55</v>
      </c>
      <c r="U135" s="171" t="s">
        <v>68</v>
      </c>
      <c r="V135" s="172" t="s">
        <v>153</v>
      </c>
    </row>
    <row r="136" spans="1:22" ht="17.25" customHeight="1">
      <c r="A136" s="166"/>
      <c r="B136" s="225" t="s">
        <v>202</v>
      </c>
      <c r="C136" s="226">
        <v>441518.54562668502</v>
      </c>
      <c r="D136" s="226">
        <v>459442.55104879028</v>
      </c>
      <c r="E136" s="226">
        <v>492230.77906186244</v>
      </c>
      <c r="F136" s="226">
        <v>536749.054896191</v>
      </c>
      <c r="G136" s="226">
        <v>589411.67320720293</v>
      </c>
      <c r="H136" s="226">
        <v>654084.12841433403</v>
      </c>
      <c r="I136" s="226">
        <v>727826.96656927792</v>
      </c>
      <c r="J136" s="226">
        <v>815658.20103257697</v>
      </c>
      <c r="K136" s="226">
        <v>988271.52694157092</v>
      </c>
      <c r="L136" s="226">
        <v>1192773.5738653811</v>
      </c>
      <c r="M136" s="227">
        <v>1366954.0672136724</v>
      </c>
      <c r="N136" s="227">
        <v>1527343.5655751596</v>
      </c>
      <c r="O136" s="227">
        <v>1695011.1042007003</v>
      </c>
      <c r="P136" s="227">
        <v>1964539.5767162906</v>
      </c>
      <c r="Q136" s="227">
        <v>2130149.574364204</v>
      </c>
      <c r="R136" s="227">
        <v>2253163.1013304256</v>
      </c>
      <c r="S136" s="227">
        <v>2674492.7536630961</v>
      </c>
      <c r="T136" s="227">
        <v>3044927.1219845875</v>
      </c>
      <c r="U136" s="227">
        <v>3458792.914337079</v>
      </c>
      <c r="V136" s="228">
        <v>3767043.2004793757</v>
      </c>
    </row>
    <row r="137" spans="1:22" ht="17.25" customHeight="1">
      <c r="A137" s="166"/>
      <c r="B137" s="229" t="s">
        <v>203</v>
      </c>
      <c r="C137" s="226">
        <v>390017.05288608384</v>
      </c>
      <c r="D137" s="226">
        <v>415843.19196715218</v>
      </c>
      <c r="E137" s="226">
        <v>450090.19179266662</v>
      </c>
      <c r="F137" s="226">
        <v>473685.24172279722</v>
      </c>
      <c r="G137" s="226">
        <v>521301.23195749189</v>
      </c>
      <c r="H137" s="226">
        <v>595327.18985009158</v>
      </c>
      <c r="I137" s="226">
        <v>656374.41867954517</v>
      </c>
      <c r="J137" s="226">
        <v>735469.87843071751</v>
      </c>
      <c r="K137" s="226">
        <v>895041.72357242648</v>
      </c>
      <c r="L137" s="226">
        <v>1056184.5580281159</v>
      </c>
      <c r="M137" s="226">
        <v>1176030.3245902651</v>
      </c>
      <c r="N137" s="226">
        <v>1359538.8167405275</v>
      </c>
      <c r="O137" s="226">
        <v>1516128.9438919441</v>
      </c>
      <c r="P137" s="226">
        <v>1730312.2219384799</v>
      </c>
      <c r="Q137" s="226">
        <v>1934046.224176697</v>
      </c>
      <c r="R137" s="226">
        <v>2161519.2762279022</v>
      </c>
      <c r="S137" s="226">
        <v>2315286.5254909918</v>
      </c>
      <c r="T137" s="226">
        <v>2538508.9112501373</v>
      </c>
      <c r="U137" s="226">
        <v>2802558.288572643</v>
      </c>
      <c r="V137" s="230">
        <v>3085071.9313152391</v>
      </c>
    </row>
    <row r="138" spans="1:22" ht="17.25" customHeight="1">
      <c r="A138" s="192"/>
      <c r="B138" s="231" t="s">
        <v>204</v>
      </c>
      <c r="C138" s="181">
        <v>35785.035696843348</v>
      </c>
      <c r="D138" s="181">
        <v>38585.799269305411</v>
      </c>
      <c r="E138" s="181">
        <v>42651.972747584296</v>
      </c>
      <c r="F138" s="181">
        <v>46397.184948262169</v>
      </c>
      <c r="G138" s="181">
        <v>52452.677253953429</v>
      </c>
      <c r="H138" s="181">
        <v>56794.067850091596</v>
      </c>
      <c r="I138" s="181">
        <v>66948.712779545094</v>
      </c>
      <c r="J138" s="181">
        <v>80663</v>
      </c>
      <c r="K138" s="181">
        <v>106527</v>
      </c>
      <c r="L138" s="181">
        <v>119188.89158201912</v>
      </c>
      <c r="M138" s="181">
        <v>130917.0785136898</v>
      </c>
      <c r="N138" s="181">
        <v>164370.35510458265</v>
      </c>
      <c r="O138" s="181">
        <v>168406.94030966965</v>
      </c>
      <c r="P138" s="181">
        <v>201914.91662877673</v>
      </c>
      <c r="Q138" s="181">
        <v>232532.17765094878</v>
      </c>
      <c r="R138" s="181">
        <v>259703.70503134775</v>
      </c>
      <c r="S138" s="181">
        <v>299852.12217564648</v>
      </c>
      <c r="T138" s="181">
        <v>354262.217778505</v>
      </c>
      <c r="U138" s="181">
        <v>399992.06613822491</v>
      </c>
      <c r="V138" s="213">
        <v>434944.98763973813</v>
      </c>
    </row>
    <row r="139" spans="1:22" ht="17.25" customHeight="1">
      <c r="A139" s="232"/>
      <c r="B139" s="233" t="s">
        <v>205</v>
      </c>
      <c r="C139" s="234">
        <v>25376.197324224664</v>
      </c>
      <c r="D139" s="234">
        <v>27856.84594102102</v>
      </c>
      <c r="E139" s="234">
        <v>31374.966973611565</v>
      </c>
      <c r="F139" s="234">
        <v>33959.960191648963</v>
      </c>
      <c r="G139" s="234">
        <v>34625.132565982618</v>
      </c>
      <c r="H139" s="234">
        <v>37105</v>
      </c>
      <c r="I139" s="234">
        <v>43738.932072654534</v>
      </c>
      <c r="J139" s="234">
        <v>54996</v>
      </c>
      <c r="K139" s="234">
        <v>69838</v>
      </c>
      <c r="L139" s="234">
        <v>77472.779528312429</v>
      </c>
      <c r="M139" s="234">
        <v>86072.258055955113</v>
      </c>
      <c r="N139" s="234">
        <v>109569.98450523085</v>
      </c>
      <c r="O139" s="234">
        <v>112986.84821131725</v>
      </c>
      <c r="P139" s="234">
        <v>142051.95812776929</v>
      </c>
      <c r="Q139" s="234">
        <v>176324.33167009585</v>
      </c>
      <c r="R139" s="234">
        <v>192478.24102337958</v>
      </c>
      <c r="S139" s="234">
        <v>245597.11929826852</v>
      </c>
      <c r="T139" s="234">
        <v>298012.217778505</v>
      </c>
      <c r="U139" s="234">
        <v>341993.75647849735</v>
      </c>
      <c r="V139" s="235">
        <v>373237.28008910338</v>
      </c>
    </row>
    <row r="140" spans="1:22" ht="17.25" customHeight="1">
      <c r="A140" s="232"/>
      <c r="B140" s="233" t="s">
        <v>206</v>
      </c>
      <c r="C140" s="234">
        <v>10408.83837261868</v>
      </c>
      <c r="D140" s="234">
        <v>10728.953328284393</v>
      </c>
      <c r="E140" s="234">
        <v>11277.005773972729</v>
      </c>
      <c r="F140" s="234">
        <v>12437.224756613205</v>
      </c>
      <c r="G140" s="234">
        <v>17827.544687970811</v>
      </c>
      <c r="H140" s="234">
        <v>19689.067850091593</v>
      </c>
      <c r="I140" s="234">
        <v>23209.78070689056</v>
      </c>
      <c r="J140" s="234">
        <v>25667</v>
      </c>
      <c r="K140" s="234">
        <v>36689</v>
      </c>
      <c r="L140" s="234">
        <v>41716.112053706689</v>
      </c>
      <c r="M140" s="234">
        <v>44844.820457734691</v>
      </c>
      <c r="N140" s="234">
        <v>54800.370599351794</v>
      </c>
      <c r="O140" s="234">
        <v>55420.09209835239</v>
      </c>
      <c r="P140" s="234">
        <v>59862.958501007444</v>
      </c>
      <c r="Q140" s="234">
        <v>56207.845980852937</v>
      </c>
      <c r="R140" s="234">
        <v>67225.46400796817</v>
      </c>
      <c r="S140" s="234">
        <v>54255.002877377963</v>
      </c>
      <c r="T140" s="234">
        <v>56250</v>
      </c>
      <c r="U140" s="234">
        <v>57998.309659727565</v>
      </c>
      <c r="V140" s="235">
        <v>61707.707550634761</v>
      </c>
    </row>
    <row r="141" spans="1:22" ht="17.25" customHeight="1">
      <c r="A141" s="192"/>
      <c r="B141" s="231" t="s">
        <v>207</v>
      </c>
      <c r="C141" s="181">
        <v>348989</v>
      </c>
      <c r="D141" s="181">
        <v>371402</v>
      </c>
      <c r="E141" s="181">
        <v>400468</v>
      </c>
      <c r="F141" s="181">
        <v>419289.99999999994</v>
      </c>
      <c r="G141" s="181">
        <v>459530</v>
      </c>
      <c r="H141" s="181">
        <v>527814.12199999997</v>
      </c>
      <c r="I141" s="181">
        <v>576910.70590000006</v>
      </c>
      <c r="J141" s="181">
        <v>641085.48491745559</v>
      </c>
      <c r="K141" s="181">
        <v>772762</v>
      </c>
      <c r="L141" s="181">
        <v>916993.33420905541</v>
      </c>
      <c r="M141" s="181">
        <v>1022126.1058161258</v>
      </c>
      <c r="N141" s="181">
        <v>1167861.3481063494</v>
      </c>
      <c r="O141" s="181">
        <v>1318561.2831862902</v>
      </c>
      <c r="P141" s="181">
        <v>1493375.2801141257</v>
      </c>
      <c r="Q141" s="181">
        <v>1662961.8011904566</v>
      </c>
      <c r="R141" s="181">
        <v>1861156.8234656933</v>
      </c>
      <c r="S141" s="181">
        <v>1968897.9246642785</v>
      </c>
      <c r="T141" s="181">
        <v>2133679.2250398099</v>
      </c>
      <c r="U141" s="181">
        <v>2346314.9705508593</v>
      </c>
      <c r="V141" s="213">
        <v>2591170.0628275946</v>
      </c>
    </row>
    <row r="142" spans="1:22" ht="17.25" customHeight="1">
      <c r="A142" s="166"/>
      <c r="B142" s="233" t="s">
        <v>208</v>
      </c>
      <c r="C142" s="234">
        <v>205903.50999999998</v>
      </c>
      <c r="D142" s="234">
        <v>219127.18</v>
      </c>
      <c r="E142" s="234">
        <v>236276.12</v>
      </c>
      <c r="F142" s="234">
        <v>247381.09999999998</v>
      </c>
      <c r="G142" s="234">
        <v>271122.7</v>
      </c>
      <c r="H142" s="234">
        <v>311410</v>
      </c>
      <c r="I142" s="234">
        <v>340377.31648100005</v>
      </c>
      <c r="J142" s="234">
        <v>385037.29274226399</v>
      </c>
      <c r="K142" s="234">
        <v>484552</v>
      </c>
      <c r="L142" s="234">
        <v>574990.68804841093</v>
      </c>
      <c r="M142" s="234">
        <v>650786.19054322771</v>
      </c>
      <c r="N142" s="234">
        <v>754155.76747673296</v>
      </c>
      <c r="O142" s="234">
        <v>850552.79478851089</v>
      </c>
      <c r="P142" s="234">
        <v>976131.62705230922</v>
      </c>
      <c r="Q142" s="234">
        <v>1100694.0171822093</v>
      </c>
      <c r="R142" s="234">
        <v>1228426.2557941531</v>
      </c>
      <c r="S142" s="234">
        <v>1282671.4954939131</v>
      </c>
      <c r="T142" s="234">
        <v>1367707.4849591774</v>
      </c>
      <c r="U142" s="234">
        <v>1480172.6986246596</v>
      </c>
      <c r="V142" s="235">
        <v>1649754.585291143</v>
      </c>
    </row>
    <row r="143" spans="1:22" ht="17.25" customHeight="1">
      <c r="A143" s="232"/>
      <c r="B143" s="233" t="s">
        <v>209</v>
      </c>
      <c r="C143" s="234">
        <v>100159.84299999999</v>
      </c>
      <c r="D143" s="234">
        <v>106592.374</v>
      </c>
      <c r="E143" s="234">
        <v>114934.31599999999</v>
      </c>
      <c r="F143" s="234">
        <v>120336.23</v>
      </c>
      <c r="G143" s="234">
        <v>131885.10999999999</v>
      </c>
      <c r="H143" s="234">
        <v>151483</v>
      </c>
      <c r="I143" s="234">
        <v>165573.37259330001</v>
      </c>
      <c r="J143" s="234">
        <v>179999.17612303773</v>
      </c>
      <c r="K143" s="234">
        <v>203232</v>
      </c>
      <c r="L143" s="234">
        <v>241164.01854383986</v>
      </c>
      <c r="M143" s="234">
        <v>256721.99170814003</v>
      </c>
      <c r="N143" s="234">
        <v>285287.60175869981</v>
      </c>
      <c r="O143" s="234">
        <v>322632.75874702382</v>
      </c>
      <c r="P143" s="234">
        <v>356845.01749769109</v>
      </c>
      <c r="Q143" s="234">
        <v>389868.91955203423</v>
      </c>
      <c r="R143" s="234">
        <v>449780.75479151536</v>
      </c>
      <c r="S143" s="234">
        <v>489871.21573380416</v>
      </c>
      <c r="T143" s="234">
        <v>551047.60681980255</v>
      </c>
      <c r="U143" s="234">
        <v>626854.12399478909</v>
      </c>
      <c r="V143" s="235">
        <v>685996.01152236166</v>
      </c>
    </row>
    <row r="144" spans="1:22" ht="17.25" customHeight="1">
      <c r="A144" s="166"/>
      <c r="B144" s="233" t="s">
        <v>210</v>
      </c>
      <c r="C144" s="234">
        <v>42925.646999999997</v>
      </c>
      <c r="D144" s="234">
        <v>45682.445999999996</v>
      </c>
      <c r="E144" s="234">
        <v>49257.563999999998</v>
      </c>
      <c r="F144" s="234">
        <v>51572.67</v>
      </c>
      <c r="G144" s="234">
        <v>56522.19</v>
      </c>
      <c r="H144" s="234">
        <v>64921.121999999996</v>
      </c>
      <c r="I144" s="234">
        <v>70960.016825700004</v>
      </c>
      <c r="J144" s="234">
        <v>76049.016052153922</v>
      </c>
      <c r="K144" s="234">
        <v>84978</v>
      </c>
      <c r="L144" s="234">
        <v>100838.62761680453</v>
      </c>
      <c r="M144" s="234">
        <v>114617.92356475802</v>
      </c>
      <c r="N144" s="234">
        <v>128417.97887091666</v>
      </c>
      <c r="O144" s="234">
        <v>145375.72965075541</v>
      </c>
      <c r="P144" s="234">
        <v>160398.63556412529</v>
      </c>
      <c r="Q144" s="234">
        <v>172398.86445621302</v>
      </c>
      <c r="R144" s="234">
        <v>182949.81288002481</v>
      </c>
      <c r="S144" s="234">
        <v>196355.21343656123</v>
      </c>
      <c r="T144" s="234">
        <v>214924.13326082996</v>
      </c>
      <c r="U144" s="234">
        <v>239288.1479314109</v>
      </c>
      <c r="V144" s="235">
        <v>255419.46601409017</v>
      </c>
    </row>
    <row r="145" spans="1:22" ht="17.25" customHeight="1">
      <c r="A145" s="236"/>
      <c r="B145" s="237" t="s">
        <v>211</v>
      </c>
      <c r="C145" s="238">
        <v>5243.0171892404742</v>
      </c>
      <c r="D145" s="238">
        <v>5855.3926978467707</v>
      </c>
      <c r="E145" s="238">
        <v>6970.2190450823437</v>
      </c>
      <c r="F145" s="238">
        <v>7998.0567745350745</v>
      </c>
      <c r="G145" s="238">
        <v>9318.5547035384952</v>
      </c>
      <c r="H145" s="238">
        <v>10719</v>
      </c>
      <c r="I145" s="238">
        <v>12515</v>
      </c>
      <c r="J145" s="238">
        <v>13721.393513261894</v>
      </c>
      <c r="K145" s="238">
        <v>15752.723572426454</v>
      </c>
      <c r="L145" s="238">
        <v>20002.332237041268</v>
      </c>
      <c r="M145" s="238">
        <v>22987.14026044928</v>
      </c>
      <c r="N145" s="238">
        <v>27307.11352959551</v>
      </c>
      <c r="O145" s="238">
        <v>29160.720395984452</v>
      </c>
      <c r="P145" s="238">
        <v>35022.025195577327</v>
      </c>
      <c r="Q145" s="238">
        <v>38552.245335291525</v>
      </c>
      <c r="R145" s="238">
        <v>40658.747730860916</v>
      </c>
      <c r="S145" s="238">
        <v>46536.478651066893</v>
      </c>
      <c r="T145" s="238">
        <v>50567.468431822301</v>
      </c>
      <c r="U145" s="238">
        <v>56251.251883559133</v>
      </c>
      <c r="V145" s="239">
        <v>58956.880847906439</v>
      </c>
    </row>
    <row r="146" spans="1:22" ht="17.25" customHeight="1">
      <c r="A146" s="240"/>
      <c r="B146" s="237" t="s">
        <v>212</v>
      </c>
      <c r="C146" s="238">
        <v>364640.85556185915</v>
      </c>
      <c r="D146" s="238">
        <v>387986.34602613113</v>
      </c>
      <c r="E146" s="238">
        <v>418715.22481905506</v>
      </c>
      <c r="F146" s="238">
        <v>439725.28153114824</v>
      </c>
      <c r="G146" s="238">
        <v>486676.09939150931</v>
      </c>
      <c r="H146" s="238">
        <v>558222.18985009158</v>
      </c>
      <c r="I146" s="238">
        <v>612635.48660689057</v>
      </c>
      <c r="J146" s="238">
        <v>680473.87843071751</v>
      </c>
      <c r="K146" s="238">
        <v>825203.72357242648</v>
      </c>
      <c r="L146" s="238">
        <v>978711.77849980339</v>
      </c>
      <c r="M146" s="238">
        <v>1089958.0665343099</v>
      </c>
      <c r="N146" s="238">
        <v>1249968.8322352967</v>
      </c>
      <c r="O146" s="238">
        <v>1403142.095680627</v>
      </c>
      <c r="P146" s="238">
        <v>1588260.2638107105</v>
      </c>
      <c r="Q146" s="238">
        <v>1757721.8925066011</v>
      </c>
      <c r="R146" s="238">
        <v>1969041.0352045223</v>
      </c>
      <c r="S146" s="238">
        <v>2069689.4061927232</v>
      </c>
      <c r="T146" s="238">
        <v>2240496.6934716324</v>
      </c>
      <c r="U146" s="238">
        <v>2460564.5320941457</v>
      </c>
      <c r="V146" s="239">
        <v>2711834.6512261354</v>
      </c>
    </row>
    <row r="147" spans="1:22" ht="17.25" customHeight="1">
      <c r="A147" s="241"/>
      <c r="B147" s="225" t="s">
        <v>213</v>
      </c>
      <c r="C147" s="242">
        <v>98648.692740601182</v>
      </c>
      <c r="D147" s="242">
        <v>93019.45908163811</v>
      </c>
      <c r="E147" s="242">
        <v>105383.18726919583</v>
      </c>
      <c r="F147" s="242">
        <v>131670.51317339376</v>
      </c>
      <c r="G147" s="242">
        <v>155906.74124971105</v>
      </c>
      <c r="H147" s="242">
        <v>175632.83856424244</v>
      </c>
      <c r="I147" s="242">
        <v>208778.54788973276</v>
      </c>
      <c r="J147" s="242">
        <v>247272.02260185941</v>
      </c>
      <c r="K147" s="242">
        <v>313028.70336914447</v>
      </c>
      <c r="L147" s="242">
        <v>456489.31583726517</v>
      </c>
      <c r="M147" s="242">
        <v>519268.24262340739</v>
      </c>
      <c r="N147" s="242">
        <v>526889.04883463215</v>
      </c>
      <c r="O147" s="242">
        <v>632601.16030875617</v>
      </c>
      <c r="P147" s="242">
        <v>808757.85477781063</v>
      </c>
      <c r="Q147" s="242">
        <v>831982.55018750706</v>
      </c>
      <c r="R147" s="242">
        <v>763416.41700413311</v>
      </c>
      <c r="S147" s="242">
        <v>1252133.1659317147</v>
      </c>
      <c r="T147" s="242">
        <v>1641269.3945855726</v>
      </c>
      <c r="U147" s="242">
        <v>1956371.4405887872</v>
      </c>
      <c r="V147" s="243">
        <v>1889263.3657014798</v>
      </c>
    </row>
    <row r="148" spans="1:22" ht="17.25" customHeight="1">
      <c r="A148" s="244"/>
      <c r="B148" s="237" t="s">
        <v>214</v>
      </c>
      <c r="C148" s="238">
        <v>84750.550661104207</v>
      </c>
      <c r="D148" s="238">
        <v>89889.25454923333</v>
      </c>
      <c r="E148" s="238">
        <v>98072.831180908208</v>
      </c>
      <c r="F148" s="238">
        <v>109181.29981135085</v>
      </c>
      <c r="G148" s="238">
        <v>117538.89536185321</v>
      </c>
      <c r="H148" s="238">
        <v>135532</v>
      </c>
      <c r="I148" s="238">
        <v>153336.8818878647</v>
      </c>
      <c r="J148" s="238">
        <v>178445.53955453163</v>
      </c>
      <c r="K148" s="238">
        <v>211039</v>
      </c>
      <c r="L148" s="238">
        <v>264887.50813974621</v>
      </c>
      <c r="M148" s="238">
        <v>292730.39038408198</v>
      </c>
      <c r="N148" s="238">
        <v>317184.56730759487</v>
      </c>
      <c r="O148" s="238">
        <v>382971.81841286318</v>
      </c>
      <c r="P148" s="238">
        <v>462013.37201509404</v>
      </c>
      <c r="Q148" s="238">
        <v>595822.56772565946</v>
      </c>
      <c r="R148" s="238">
        <v>647293.86090100242</v>
      </c>
      <c r="S148" s="238">
        <v>840692.73428178113</v>
      </c>
      <c r="T148" s="238">
        <v>1051957.1370213241</v>
      </c>
      <c r="U148" s="238">
        <v>1164939.4374516883</v>
      </c>
      <c r="V148" s="239">
        <v>1059965.5798034791</v>
      </c>
    </row>
    <row r="149" spans="1:22" ht="17.25" customHeight="1">
      <c r="A149" s="244"/>
      <c r="B149" s="245" t="s">
        <v>215</v>
      </c>
      <c r="C149" s="246">
        <v>18063.423465527849</v>
      </c>
      <c r="D149" s="246">
        <v>17439.382402356052</v>
      </c>
      <c r="E149" s="246">
        <v>14719.040556192431</v>
      </c>
      <c r="F149" s="246">
        <v>14955.130017681931</v>
      </c>
      <c r="G149" s="246">
        <v>17212.822998066651</v>
      </c>
      <c r="H149" s="246">
        <v>17509</v>
      </c>
      <c r="I149" s="246">
        <v>24645</v>
      </c>
      <c r="J149" s="246">
        <v>32992.605790649999</v>
      </c>
      <c r="K149" s="246">
        <v>44278</v>
      </c>
      <c r="L149" s="246">
        <v>53664.936000000002</v>
      </c>
      <c r="M149" s="246">
        <v>63805.998955920004</v>
      </c>
      <c r="N149" s="246">
        <v>71555.237529116494</v>
      </c>
      <c r="O149" s="246">
        <v>75385.589394050112</v>
      </c>
      <c r="P149" s="246">
        <v>94979.231320313294</v>
      </c>
      <c r="Q149" s="246">
        <v>110254.11021301108</v>
      </c>
      <c r="R149" s="246">
        <v>160502.15412764417</v>
      </c>
      <c r="S149" s="246">
        <v>169542.6688038836</v>
      </c>
      <c r="T149" s="246">
        <v>261506.83558384888</v>
      </c>
      <c r="U149" s="246">
        <v>236360.46039779819</v>
      </c>
      <c r="V149" s="247">
        <v>234341.46934508017</v>
      </c>
    </row>
    <row r="150" spans="1:22" ht="17.25" customHeight="1">
      <c r="A150" s="241"/>
      <c r="B150" s="245" t="s">
        <v>216</v>
      </c>
      <c r="C150" s="246">
        <v>66687.127195576351</v>
      </c>
      <c r="D150" s="246">
        <v>72449.872146877286</v>
      </c>
      <c r="E150" s="246">
        <v>83353.790624715781</v>
      </c>
      <c r="F150" s="246">
        <v>94226.169793668916</v>
      </c>
      <c r="G150" s="246">
        <v>100326.07236378656</v>
      </c>
      <c r="H150" s="246">
        <v>118023</v>
      </c>
      <c r="I150" s="246">
        <v>128691.8818878647</v>
      </c>
      <c r="J150" s="246">
        <v>145452.93376388162</v>
      </c>
      <c r="K150" s="246">
        <v>166761</v>
      </c>
      <c r="L150" s="246">
        <v>211222.57213974622</v>
      </c>
      <c r="M150" s="246">
        <v>228924.39</v>
      </c>
      <c r="N150" s="246">
        <v>245629.32977847836</v>
      </c>
      <c r="O150" s="246">
        <v>307586.22901881306</v>
      </c>
      <c r="P150" s="246">
        <v>367034.14069478074</v>
      </c>
      <c r="Q150" s="246">
        <v>485568.45751264837</v>
      </c>
      <c r="R150" s="246">
        <v>486791.70677335828</v>
      </c>
      <c r="S150" s="246">
        <v>671150.06547789753</v>
      </c>
      <c r="T150" s="246">
        <v>790450.30143747525</v>
      </c>
      <c r="U150" s="246">
        <v>928578.97705389012</v>
      </c>
      <c r="V150" s="247">
        <v>825624.11045839894</v>
      </c>
    </row>
    <row r="151" spans="1:22" ht="17.25" customHeight="1">
      <c r="A151" s="240"/>
      <c r="B151" s="237" t="s">
        <v>217</v>
      </c>
      <c r="C151" s="238">
        <v>13898.142079496974</v>
      </c>
      <c r="D151" s="238">
        <v>3130.2045324047795</v>
      </c>
      <c r="E151" s="238">
        <v>7310.3560882876191</v>
      </c>
      <c r="F151" s="238">
        <v>22489.213362042909</v>
      </c>
      <c r="G151" s="238">
        <v>38367.845887857839</v>
      </c>
      <c r="H151" s="238">
        <v>40100.83856424244</v>
      </c>
      <c r="I151" s="238">
        <v>55441.666001868056</v>
      </c>
      <c r="J151" s="238">
        <v>68826.483047327783</v>
      </c>
      <c r="K151" s="238">
        <v>101989.70336914444</v>
      </c>
      <c r="L151" s="238">
        <v>191601.80769751896</v>
      </c>
      <c r="M151" s="238">
        <v>226537.85223932541</v>
      </c>
      <c r="N151" s="238">
        <v>209704.48152703722</v>
      </c>
      <c r="O151" s="238">
        <v>249629.34189589304</v>
      </c>
      <c r="P151" s="238">
        <v>346744.48276271659</v>
      </c>
      <c r="Q151" s="238">
        <v>236159.9824618476</v>
      </c>
      <c r="R151" s="238">
        <v>116122.55610313069</v>
      </c>
      <c r="S151" s="238">
        <v>411440.43164993369</v>
      </c>
      <c r="T151" s="238">
        <v>589312.25756424852</v>
      </c>
      <c r="U151" s="238">
        <v>791432.00313709886</v>
      </c>
      <c r="V151" s="239">
        <v>829297.7858980007</v>
      </c>
    </row>
    <row r="152" spans="1:22" ht="17.25" customHeight="1">
      <c r="A152" s="241"/>
      <c r="B152" s="225" t="s">
        <v>218</v>
      </c>
      <c r="C152" s="242">
        <v>-47147.199999999997</v>
      </c>
      <c r="D152" s="242">
        <v>-49420.100000000006</v>
      </c>
      <c r="E152" s="242">
        <v>-63242.600000000006</v>
      </c>
      <c r="F152" s="242">
        <v>-68606.699999999983</v>
      </c>
      <c r="G152" s="242">
        <v>-87796.300000000017</v>
      </c>
      <c r="H152" s="242">
        <v>-116875.9</v>
      </c>
      <c r="I152" s="242">
        <v>-137326</v>
      </c>
      <c r="J152" s="242">
        <v>-167083.69999999995</v>
      </c>
      <c r="K152" s="242">
        <v>-219798.9</v>
      </c>
      <c r="L152" s="242">
        <v>-319900.3</v>
      </c>
      <c r="M152" s="242">
        <v>-328344.5</v>
      </c>
      <c r="N152" s="242">
        <v>-359084.3</v>
      </c>
      <c r="O152" s="242">
        <v>-453719.00000000006</v>
      </c>
      <c r="P152" s="242">
        <v>-574530.5</v>
      </c>
      <c r="Q152" s="242">
        <v>-635879.20000000007</v>
      </c>
      <c r="R152" s="242">
        <v>-671772.59190160967</v>
      </c>
      <c r="S152" s="242">
        <v>-892926.93775961048</v>
      </c>
      <c r="T152" s="242">
        <v>-1134851.1838511224</v>
      </c>
      <c r="U152" s="242">
        <v>-1300136.8148243511</v>
      </c>
      <c r="V152" s="243">
        <v>-1207292.0965373432</v>
      </c>
    </row>
    <row r="153" spans="1:22" ht="17.25" customHeight="1">
      <c r="A153" s="236"/>
      <c r="B153" s="237" t="s">
        <v>219</v>
      </c>
      <c r="C153" s="238">
        <v>146757.4</v>
      </c>
      <c r="D153" s="238">
        <v>130911.8</v>
      </c>
      <c r="E153" s="238">
        <v>140522.20000000001</v>
      </c>
      <c r="F153" s="238">
        <v>158150.9</v>
      </c>
      <c r="G153" s="238">
        <v>173754.30000000002</v>
      </c>
      <c r="H153" s="238">
        <v>204828</v>
      </c>
      <c r="I153" s="238">
        <v>230893.3</v>
      </c>
      <c r="J153" s="238">
        <v>271290.89999999997</v>
      </c>
      <c r="K153" s="238">
        <v>342535.8</v>
      </c>
      <c r="L153" s="238">
        <v>434198.3</v>
      </c>
      <c r="M153" s="238">
        <v>450058.5</v>
      </c>
      <c r="N153" s="238">
        <v>512947.6</v>
      </c>
      <c r="O153" s="238">
        <v>634899.30000000005</v>
      </c>
      <c r="P153" s="238">
        <v>800552.3</v>
      </c>
      <c r="Q153" s="238">
        <v>883443.9</v>
      </c>
      <c r="R153" s="238">
        <v>885111.07343435206</v>
      </c>
      <c r="S153" s="238">
        <v>1133319.3040414497</v>
      </c>
      <c r="T153" s="238">
        <v>1406068.2347048461</v>
      </c>
      <c r="U153" s="238">
        <v>1599955.3416185069</v>
      </c>
      <c r="V153" s="239">
        <v>1508982.2762479049</v>
      </c>
    </row>
    <row r="154" spans="1:22" ht="17.25" customHeight="1">
      <c r="A154" s="232"/>
      <c r="B154" s="233" t="s">
        <v>220</v>
      </c>
      <c r="C154" s="234">
        <v>126238</v>
      </c>
      <c r="D154" s="234">
        <v>111342</v>
      </c>
      <c r="E154" s="234">
        <v>121053</v>
      </c>
      <c r="F154" s="234">
        <v>132909.9</v>
      </c>
      <c r="G154" s="234">
        <v>145718.20000000001</v>
      </c>
      <c r="H154" s="234">
        <v>171540</v>
      </c>
      <c r="I154" s="234">
        <v>190437.1</v>
      </c>
      <c r="J154" s="234">
        <v>217962.8</v>
      </c>
      <c r="K154" s="234">
        <v>279227.8</v>
      </c>
      <c r="L154" s="234">
        <v>366692.5</v>
      </c>
      <c r="M154" s="234">
        <v>388371.4</v>
      </c>
      <c r="N154" s="234">
        <v>454653.1</v>
      </c>
      <c r="O154" s="234">
        <v>547294.30000000005</v>
      </c>
      <c r="P154" s="234">
        <v>696373.3</v>
      </c>
      <c r="Q154" s="234">
        <v>761773</v>
      </c>
      <c r="R154" s="234">
        <v>756487.88655387657</v>
      </c>
      <c r="S154" s="246">
        <v>977945.75328046305</v>
      </c>
      <c r="T154" s="246">
        <v>1230870.01680827</v>
      </c>
      <c r="U154" s="246">
        <v>1396633.3416284299</v>
      </c>
      <c r="V154" s="247">
        <v>1332666.4312415079</v>
      </c>
    </row>
    <row r="155" spans="1:22" ht="17.25" customHeight="1">
      <c r="A155" s="232"/>
      <c r="B155" s="233" t="s">
        <v>221</v>
      </c>
      <c r="C155" s="234">
        <v>20519.400000000001</v>
      </c>
      <c r="D155" s="234">
        <v>19569.8</v>
      </c>
      <c r="E155" s="234">
        <v>19469.2</v>
      </c>
      <c r="F155" s="234">
        <v>25241</v>
      </c>
      <c r="G155" s="234">
        <v>28036.1</v>
      </c>
      <c r="H155" s="234">
        <v>33288</v>
      </c>
      <c r="I155" s="234">
        <v>40456.199999999997</v>
      </c>
      <c r="J155" s="234">
        <v>53328.1</v>
      </c>
      <c r="K155" s="248">
        <v>63308</v>
      </c>
      <c r="L155" s="248">
        <v>67505.8</v>
      </c>
      <c r="M155" s="234">
        <v>61687.1</v>
      </c>
      <c r="N155" s="234">
        <v>58294.5</v>
      </c>
      <c r="O155" s="234">
        <v>87605</v>
      </c>
      <c r="P155" s="234">
        <v>104179</v>
      </c>
      <c r="Q155" s="234">
        <v>121670.9</v>
      </c>
      <c r="R155" s="234">
        <v>128623.18688047546</v>
      </c>
      <c r="S155" s="246">
        <v>155373.55076098663</v>
      </c>
      <c r="T155" s="246">
        <v>175198.21789657601</v>
      </c>
      <c r="U155" s="246">
        <v>203321.99999007699</v>
      </c>
      <c r="V155" s="247">
        <v>176315.84500639699</v>
      </c>
    </row>
    <row r="156" spans="1:22" ht="17.25" customHeight="1">
      <c r="A156" s="192"/>
      <c r="B156" s="231" t="s">
        <v>222</v>
      </c>
      <c r="C156" s="181">
        <v>99610.2</v>
      </c>
      <c r="D156" s="181">
        <v>81491.7</v>
      </c>
      <c r="E156" s="181">
        <v>77279.600000000006</v>
      </c>
      <c r="F156" s="181">
        <v>89544.200000000012</v>
      </c>
      <c r="G156" s="181">
        <v>85958</v>
      </c>
      <c r="H156" s="181">
        <v>87952.1</v>
      </c>
      <c r="I156" s="181">
        <v>93567.3</v>
      </c>
      <c r="J156" s="181">
        <v>104207.2</v>
      </c>
      <c r="K156" s="181">
        <v>122736.9</v>
      </c>
      <c r="L156" s="181">
        <v>114298</v>
      </c>
      <c r="M156" s="181">
        <v>121714</v>
      </c>
      <c r="N156" s="181">
        <v>153863.29999999999</v>
      </c>
      <c r="O156" s="181">
        <v>181180.3</v>
      </c>
      <c r="P156" s="181">
        <v>226021.8</v>
      </c>
      <c r="Q156" s="181">
        <v>247564.69999999998</v>
      </c>
      <c r="R156" s="181">
        <v>213338.48153274236</v>
      </c>
      <c r="S156" s="238">
        <v>240392.3662818392</v>
      </c>
      <c r="T156" s="238">
        <v>271217.05085372354</v>
      </c>
      <c r="U156" s="238">
        <v>299818.52679415571</v>
      </c>
      <c r="V156" s="239">
        <v>301690.17971056164</v>
      </c>
    </row>
    <row r="157" spans="1:22" ht="17.25" customHeight="1">
      <c r="A157" s="166"/>
      <c r="B157" s="233" t="s">
        <v>220</v>
      </c>
      <c r="C157" s="234">
        <v>69788.5</v>
      </c>
      <c r="D157" s="234">
        <v>57983.5</v>
      </c>
      <c r="E157" s="234">
        <v>50760.7</v>
      </c>
      <c r="F157" s="234">
        <v>55228.3</v>
      </c>
      <c r="G157" s="234">
        <v>59956.1</v>
      </c>
      <c r="H157" s="234">
        <v>61482.400000000001</v>
      </c>
      <c r="I157" s="234">
        <v>61488.4</v>
      </c>
      <c r="J157" s="234">
        <v>61971.1</v>
      </c>
      <c r="K157" s="175">
        <v>69906.8</v>
      </c>
      <c r="L157" s="175">
        <v>63177.5</v>
      </c>
      <c r="M157" s="234">
        <v>68701.5</v>
      </c>
      <c r="N157" s="234">
        <v>81511.8</v>
      </c>
      <c r="O157" s="234">
        <v>85989.5</v>
      </c>
      <c r="P157" s="234">
        <v>100960.6</v>
      </c>
      <c r="Q157" s="234">
        <v>98276.299999999988</v>
      </c>
      <c r="R157" s="234">
        <v>74866.121901952371</v>
      </c>
      <c r="S157" s="246">
        <v>82127.4824455786</v>
      </c>
      <c r="T157" s="246">
        <v>93744.069556849994</v>
      </c>
      <c r="U157" s="246">
        <v>113012.52300612596</v>
      </c>
      <c r="V157" s="247">
        <v>123200.28099956288</v>
      </c>
    </row>
    <row r="158" spans="1:22" ht="17.25" customHeight="1" thickBot="1">
      <c r="A158" s="232"/>
      <c r="B158" s="249" t="s">
        <v>221</v>
      </c>
      <c r="C158" s="250">
        <v>29821.7</v>
      </c>
      <c r="D158" s="250">
        <v>23508.2</v>
      </c>
      <c r="E158" s="250">
        <v>26518.9</v>
      </c>
      <c r="F158" s="250">
        <v>34315.9</v>
      </c>
      <c r="G158" s="250">
        <v>26001.9</v>
      </c>
      <c r="H158" s="250">
        <v>26469.7</v>
      </c>
      <c r="I158" s="250">
        <v>32078.9</v>
      </c>
      <c r="J158" s="250">
        <v>42236.1</v>
      </c>
      <c r="K158" s="251">
        <v>52830.1</v>
      </c>
      <c r="L158" s="251">
        <v>51120.5</v>
      </c>
      <c r="M158" s="250">
        <v>53012.5</v>
      </c>
      <c r="N158" s="250">
        <v>72351.5</v>
      </c>
      <c r="O158" s="250">
        <v>95190.8</v>
      </c>
      <c r="P158" s="250">
        <v>125061.2</v>
      </c>
      <c r="Q158" s="250">
        <v>149288.4</v>
      </c>
      <c r="R158" s="250">
        <v>138472.35963078999</v>
      </c>
      <c r="S158" s="252">
        <v>158264.88383626062</v>
      </c>
      <c r="T158" s="252">
        <v>177472.98129687354</v>
      </c>
      <c r="U158" s="252">
        <v>186806.00378802978</v>
      </c>
      <c r="V158" s="253">
        <v>178489.89871099879</v>
      </c>
    </row>
    <row r="159" spans="1:22" ht="17.25" customHeight="1">
      <c r="A159" s="166"/>
      <c r="B159" s="254" t="s">
        <v>223</v>
      </c>
      <c r="C159" s="255"/>
      <c r="D159" s="255"/>
      <c r="E159" s="255"/>
      <c r="F159" s="255"/>
      <c r="G159" s="255"/>
      <c r="H159" s="255"/>
      <c r="I159" s="256"/>
      <c r="J159" s="256"/>
      <c r="K159" s="256"/>
      <c r="L159" s="256"/>
      <c r="M159" s="256"/>
      <c r="N159" s="201"/>
      <c r="O159" s="201"/>
      <c r="P159" s="201"/>
      <c r="Q159" s="201"/>
      <c r="R159" s="166"/>
      <c r="S159" s="166"/>
      <c r="T159" s="201"/>
      <c r="V159" s="191">
        <f>V27</f>
        <v>43950</v>
      </c>
    </row>
    <row r="160" spans="1:22" ht="17.25" customHeight="1">
      <c r="A160" s="166"/>
      <c r="B160" s="189" t="s">
        <v>189</v>
      </c>
      <c r="C160" s="257"/>
      <c r="D160" s="257"/>
      <c r="E160" s="257"/>
      <c r="F160" s="257"/>
      <c r="G160" s="257"/>
      <c r="H160" s="257"/>
      <c r="I160" s="257"/>
      <c r="J160" s="257"/>
      <c r="K160" s="257"/>
      <c r="L160" s="257"/>
      <c r="M160" s="258"/>
      <c r="N160" s="258"/>
      <c r="O160" s="257"/>
      <c r="P160" s="257"/>
      <c r="Q160" s="257"/>
      <c r="R160" s="257"/>
      <c r="S160" s="257"/>
      <c r="T160" s="257"/>
    </row>
    <row r="161" spans="1:24" ht="17.25" customHeight="1">
      <c r="A161" s="166"/>
      <c r="B161" s="189"/>
      <c r="C161" s="259"/>
      <c r="D161" s="259"/>
      <c r="E161" s="259"/>
      <c r="F161" s="259"/>
      <c r="G161" s="259"/>
      <c r="H161" s="259"/>
      <c r="I161" s="259"/>
      <c r="J161" s="259"/>
      <c r="K161" s="259"/>
      <c r="L161" s="259"/>
      <c r="M161" s="259"/>
      <c r="N161" s="259"/>
      <c r="O161" s="259"/>
      <c r="P161" s="259"/>
      <c r="Q161" s="259"/>
      <c r="R161" s="259"/>
      <c r="S161" s="259"/>
      <c r="T161" s="259"/>
    </row>
    <row r="162" spans="1:24" ht="17.25" customHeight="1">
      <c r="A162" s="166"/>
      <c r="B162" s="755" t="s">
        <v>315</v>
      </c>
      <c r="C162" s="755"/>
      <c r="D162" s="755"/>
      <c r="E162" s="755"/>
      <c r="F162" s="755"/>
      <c r="G162" s="755"/>
      <c r="H162" s="755"/>
      <c r="I162" s="755"/>
      <c r="J162" s="755"/>
      <c r="K162" s="755"/>
      <c r="L162" s="755"/>
      <c r="M162" s="755"/>
      <c r="N162" s="755"/>
      <c r="O162" s="755"/>
      <c r="P162" s="755"/>
      <c r="Q162" s="755"/>
      <c r="R162" s="755"/>
      <c r="S162" s="755"/>
      <c r="T162" s="755"/>
      <c r="U162" s="755"/>
    </row>
    <row r="163" spans="1:24" ht="17.25" customHeight="1">
      <c r="A163" s="166"/>
      <c r="B163" s="757" t="s">
        <v>149</v>
      </c>
      <c r="C163" s="757"/>
      <c r="D163" s="757"/>
      <c r="E163" s="757"/>
      <c r="F163" s="757"/>
      <c r="G163" s="757"/>
      <c r="H163" s="757"/>
      <c r="I163" s="757"/>
      <c r="J163" s="757"/>
      <c r="K163" s="757"/>
      <c r="L163" s="757"/>
      <c r="M163" s="757"/>
      <c r="N163" s="757"/>
      <c r="O163" s="757"/>
      <c r="P163" s="757"/>
      <c r="Q163" s="757"/>
      <c r="R163" s="757"/>
      <c r="S163" s="757"/>
      <c r="T163" s="757"/>
      <c r="U163" s="757"/>
    </row>
    <row r="164" spans="1:24" ht="17.25" customHeight="1" thickBot="1">
      <c r="A164" s="166"/>
      <c r="B164" s="193"/>
      <c r="C164" s="193"/>
      <c r="D164" s="193"/>
      <c r="E164" s="193"/>
      <c r="F164" s="193"/>
      <c r="G164" s="190"/>
      <c r="H164" s="193"/>
      <c r="I164" s="260"/>
      <c r="J164" s="166"/>
      <c r="K164" s="166"/>
      <c r="L164" s="167"/>
      <c r="M164" s="166"/>
      <c r="N164" s="195"/>
      <c r="O164" s="166"/>
      <c r="P164" s="166"/>
      <c r="Q164" s="195"/>
      <c r="R164" s="166"/>
      <c r="S164" s="195"/>
      <c r="T164" s="195"/>
      <c r="U164" s="167" t="s">
        <v>192</v>
      </c>
    </row>
    <row r="165" spans="1:24" ht="17.25" customHeight="1">
      <c r="A165" s="166"/>
      <c r="B165" s="350" t="s">
        <v>201</v>
      </c>
      <c r="C165" s="219" t="s">
        <v>38</v>
      </c>
      <c r="D165" s="219" t="s">
        <v>39</v>
      </c>
      <c r="E165" s="219" t="s">
        <v>40</v>
      </c>
      <c r="F165" s="219" t="s">
        <v>41</v>
      </c>
      <c r="G165" s="219" t="s">
        <v>42</v>
      </c>
      <c r="H165" s="219" t="s">
        <v>43</v>
      </c>
      <c r="I165" s="219" t="s">
        <v>44</v>
      </c>
      <c r="J165" s="219" t="s">
        <v>45</v>
      </c>
      <c r="K165" s="170" t="s">
        <v>46</v>
      </c>
      <c r="L165" s="171" t="s">
        <v>47</v>
      </c>
      <c r="M165" s="171" t="s">
        <v>152</v>
      </c>
      <c r="N165" s="171" t="s">
        <v>49</v>
      </c>
      <c r="O165" s="171" t="s">
        <v>50</v>
      </c>
      <c r="P165" s="171" t="s">
        <v>51</v>
      </c>
      <c r="Q165" s="171" t="s">
        <v>52</v>
      </c>
      <c r="R165" s="171" t="s">
        <v>53</v>
      </c>
      <c r="S165" s="171" t="s">
        <v>54</v>
      </c>
      <c r="T165" s="171" t="s">
        <v>55</v>
      </c>
      <c r="U165" s="171" t="s">
        <v>68</v>
      </c>
      <c r="V165" s="172" t="s">
        <v>153</v>
      </c>
    </row>
    <row r="166" spans="1:24" ht="17.25" customHeight="1">
      <c r="A166" s="232"/>
      <c r="B166" s="225" t="s">
        <v>202</v>
      </c>
      <c r="C166" s="226">
        <v>441518.4863050417</v>
      </c>
      <c r="D166" s="226">
        <v>442048.9878753224</v>
      </c>
      <c r="E166" s="226">
        <v>459488.31467895547</v>
      </c>
      <c r="F166" s="226">
        <v>481004.31799072138</v>
      </c>
      <c r="G166" s="226">
        <v>497738.95818513352</v>
      </c>
      <c r="H166" s="226">
        <v>514485.63276113902</v>
      </c>
      <c r="I166" s="226">
        <v>532038.15500201739</v>
      </c>
      <c r="J166" s="226">
        <v>564516.89724162384</v>
      </c>
      <c r="K166" s="226">
        <v>590107.20076322649</v>
      </c>
      <c r="L166" s="226">
        <v>618529.14684109436</v>
      </c>
      <c r="M166" s="226">
        <v>639694.08038127352</v>
      </c>
      <c r="N166" s="226">
        <v>670279.35685763427</v>
      </c>
      <c r="O166" s="226">
        <v>697954.23325501289</v>
      </c>
      <c r="P166" s="226">
        <v>739754.35801057459</v>
      </c>
      <c r="Q166" s="226">
        <v>764335.69579875399</v>
      </c>
      <c r="R166" s="226">
        <v>768835.17573475721</v>
      </c>
      <c r="S166" s="226">
        <v>832060.33244070457</v>
      </c>
      <c r="T166" s="226">
        <v>887816.65749387874</v>
      </c>
      <c r="U166" s="226">
        <v>949885.80607528635</v>
      </c>
      <c r="V166" s="230">
        <v>971499.97868305875</v>
      </c>
    </row>
    <row r="167" spans="1:24" ht="17.25" customHeight="1">
      <c r="A167" s="166"/>
      <c r="B167" s="229" t="s">
        <v>203</v>
      </c>
      <c r="C167" s="226">
        <v>390017.05288608384</v>
      </c>
      <c r="D167" s="226">
        <v>405388.52623879188</v>
      </c>
      <c r="E167" s="226">
        <v>421043.48662141076</v>
      </c>
      <c r="F167" s="226">
        <v>428451.75981065253</v>
      </c>
      <c r="G167" s="226">
        <v>446957.37245915312</v>
      </c>
      <c r="H167" s="226">
        <v>468921.35635212762</v>
      </c>
      <c r="I167" s="226">
        <v>485657.1672021898</v>
      </c>
      <c r="J167" s="226">
        <v>492848.81209862302</v>
      </c>
      <c r="K167" s="226">
        <v>522910.09784734115</v>
      </c>
      <c r="L167" s="226">
        <v>552676.48793338775</v>
      </c>
      <c r="M167" s="226">
        <v>563138.10289161827</v>
      </c>
      <c r="N167" s="226">
        <v>652645.57008637197</v>
      </c>
      <c r="O167" s="226">
        <v>662893.89884606947</v>
      </c>
      <c r="P167" s="226">
        <v>694874.71375343413</v>
      </c>
      <c r="Q167" s="226">
        <v>718331.14927848533</v>
      </c>
      <c r="R167" s="226">
        <v>713267.83263407403</v>
      </c>
      <c r="S167" s="226">
        <v>738480.17860663205</v>
      </c>
      <c r="T167" s="226">
        <v>772574.43546752562</v>
      </c>
      <c r="U167" s="226">
        <v>817659.73781291978</v>
      </c>
      <c r="V167" s="230">
        <v>847584.65586604038</v>
      </c>
    </row>
    <row r="168" spans="1:24" ht="17.25" customHeight="1">
      <c r="A168" s="192"/>
      <c r="B168" s="231" t="s">
        <v>204</v>
      </c>
      <c r="C168" s="181">
        <v>35785.035696843348</v>
      </c>
      <c r="D168" s="181">
        <v>38585.799269305411</v>
      </c>
      <c r="E168" s="181">
        <v>42651.972747584296</v>
      </c>
      <c r="F168" s="181">
        <v>46397.184948262169</v>
      </c>
      <c r="G168" s="181">
        <v>46972.546794585156</v>
      </c>
      <c r="H168" s="181">
        <v>47327.55654174299</v>
      </c>
      <c r="I168" s="181">
        <v>50719.167202189819</v>
      </c>
      <c r="J168" s="181">
        <v>52378</v>
      </c>
      <c r="K168" s="181">
        <v>57462</v>
      </c>
      <c r="L168" s="181">
        <v>58219.905727103302</v>
      </c>
      <c r="M168" s="181">
        <v>65852.413941243634</v>
      </c>
      <c r="N168" s="181">
        <v>76343.212503835777</v>
      </c>
      <c r="O168" s="181">
        <v>71195.668396598703</v>
      </c>
      <c r="P168" s="181">
        <v>78283.058175407816</v>
      </c>
      <c r="Q168" s="181">
        <v>84089.285187142115</v>
      </c>
      <c r="R168" s="181">
        <v>83736.503605815698</v>
      </c>
      <c r="S168" s="181">
        <v>92547.497810480098</v>
      </c>
      <c r="T168" s="181">
        <v>105010.31594471111</v>
      </c>
      <c r="U168" s="181">
        <v>113200.41235070932</v>
      </c>
      <c r="V168" s="213">
        <v>114597.86893355854</v>
      </c>
    </row>
    <row r="169" spans="1:24" ht="17.25" customHeight="1">
      <c r="A169" s="166"/>
      <c r="B169" s="233" t="s">
        <v>205</v>
      </c>
      <c r="C169" s="234">
        <v>25376.197324224664</v>
      </c>
      <c r="D169" s="234">
        <v>27856.84594102102</v>
      </c>
      <c r="E169" s="234">
        <v>31374.966973611565</v>
      </c>
      <c r="F169" s="234">
        <v>33959.960191648963</v>
      </c>
      <c r="G169" s="234">
        <v>31007.581402372489</v>
      </c>
      <c r="H169" s="234">
        <v>30920</v>
      </c>
      <c r="I169" s="234">
        <v>33136</v>
      </c>
      <c r="J169" s="234">
        <v>35711</v>
      </c>
      <c r="K169" s="234">
        <v>37671</v>
      </c>
      <c r="L169" s="234">
        <v>37843</v>
      </c>
      <c r="M169" s="234">
        <v>43295.084420674706</v>
      </c>
      <c r="N169" s="234">
        <v>50890.71326640711</v>
      </c>
      <c r="O169" s="234">
        <v>47766.286612879529</v>
      </c>
      <c r="P169" s="234">
        <v>55073.99793791119</v>
      </c>
      <c r="Q169" s="234">
        <v>63763.162419162196</v>
      </c>
      <c r="R169" s="234">
        <v>62060.935640289834</v>
      </c>
      <c r="S169" s="234">
        <v>75802.027664831287</v>
      </c>
      <c r="T169" s="234">
        <v>88336.705338052736</v>
      </c>
      <c r="U169" s="234">
        <v>96786.505363723045</v>
      </c>
      <c r="V169" s="235">
        <v>98339.325938380178</v>
      </c>
    </row>
    <row r="170" spans="1:24" ht="17.25" customHeight="1">
      <c r="A170" s="166"/>
      <c r="B170" s="233" t="s">
        <v>206</v>
      </c>
      <c r="C170" s="234">
        <v>10408.83837261868</v>
      </c>
      <c r="D170" s="234">
        <v>10728.953328284393</v>
      </c>
      <c r="E170" s="234">
        <v>11277.005773972729</v>
      </c>
      <c r="F170" s="234">
        <v>12437.224756613205</v>
      </c>
      <c r="G170" s="234">
        <v>15964.965392212665</v>
      </c>
      <c r="H170" s="234">
        <v>16407.556541742993</v>
      </c>
      <c r="I170" s="234">
        <v>17583.167202189819</v>
      </c>
      <c r="J170" s="234">
        <v>16667</v>
      </c>
      <c r="K170" s="234">
        <v>19791</v>
      </c>
      <c r="L170" s="261">
        <v>20376.905727103302</v>
      </c>
      <c r="M170" s="261">
        <v>22557.329520568936</v>
      </c>
      <c r="N170" s="261">
        <v>25452.499237428663</v>
      </c>
      <c r="O170" s="261">
        <v>23429.381783719178</v>
      </c>
      <c r="P170" s="261">
        <v>23209.060237496633</v>
      </c>
      <c r="Q170" s="261">
        <v>20326.122767979923</v>
      </c>
      <c r="R170" s="261">
        <v>21675.567965525868</v>
      </c>
      <c r="S170" s="261">
        <v>16745.470145648811</v>
      </c>
      <c r="T170" s="261">
        <v>16673.610606658374</v>
      </c>
      <c r="U170" s="261">
        <v>16413.90698698628</v>
      </c>
      <c r="V170" s="262">
        <v>16258.542995178359</v>
      </c>
      <c r="X170" s="162">
        <f ca="1">X173+X170</f>
        <v>0</v>
      </c>
    </row>
    <row r="171" spans="1:24" ht="17.25" customHeight="1">
      <c r="A171" s="263"/>
      <c r="B171" s="231" t="s">
        <v>207</v>
      </c>
      <c r="C171" s="181">
        <v>348989</v>
      </c>
      <c r="D171" s="181">
        <v>360947.3342716397</v>
      </c>
      <c r="E171" s="181">
        <v>371421.29482874414</v>
      </c>
      <c r="F171" s="181">
        <v>374056.51808785525</v>
      </c>
      <c r="G171" s="181">
        <v>392219.36341161927</v>
      </c>
      <c r="H171" s="181">
        <v>413217</v>
      </c>
      <c r="I171" s="181">
        <v>425419</v>
      </c>
      <c r="J171" s="181">
        <v>430763.4471318468</v>
      </c>
      <c r="K171" s="181">
        <v>455468</v>
      </c>
      <c r="L171" s="181">
        <v>482983.89638919843</v>
      </c>
      <c r="M171" s="181">
        <v>485249.38449715253</v>
      </c>
      <c r="N171" s="181">
        <v>563275.22454672493</v>
      </c>
      <c r="O171" s="181">
        <v>579370.25289877818</v>
      </c>
      <c r="P171" s="181">
        <v>603013.50453509716</v>
      </c>
      <c r="Q171" s="181">
        <v>620244.96310268412</v>
      </c>
      <c r="R171" s="181">
        <v>616421.69173770747</v>
      </c>
      <c r="S171" s="181">
        <v>631569.48528225056</v>
      </c>
      <c r="T171" s="181">
        <v>652574.92346953996</v>
      </c>
      <c r="U171" s="181">
        <v>688539.84743370861</v>
      </c>
      <c r="V171" s="213">
        <v>717453.02267230826</v>
      </c>
    </row>
    <row r="172" spans="1:24" ht="17.25" customHeight="1">
      <c r="A172" s="166"/>
      <c r="B172" s="233" t="s">
        <v>208</v>
      </c>
      <c r="C172" s="234">
        <v>205903.50999999995</v>
      </c>
      <c r="D172" s="234">
        <v>211340.93502538072</v>
      </c>
      <c r="E172" s="234">
        <v>218227.24972222222</v>
      </c>
      <c r="F172" s="234">
        <v>221113.48319892469</v>
      </c>
      <c r="G172" s="234">
        <v>233091.91402714938</v>
      </c>
      <c r="H172" s="234">
        <v>248307</v>
      </c>
      <c r="I172" s="234">
        <v>250997</v>
      </c>
      <c r="J172" s="234">
        <v>251350.53145421666</v>
      </c>
      <c r="K172" s="234">
        <v>271145</v>
      </c>
      <c r="L172" s="261">
        <v>278892.69723000005</v>
      </c>
      <c r="M172" s="261">
        <v>275201.78215862042</v>
      </c>
      <c r="N172" s="261">
        <v>306399.25326875079</v>
      </c>
      <c r="O172" s="261">
        <v>315154.30685618077</v>
      </c>
      <c r="P172" s="261">
        <v>331516.84779942269</v>
      </c>
      <c r="Q172" s="261">
        <v>340990.54320211307</v>
      </c>
      <c r="R172" s="261">
        <v>338888.36992002337</v>
      </c>
      <c r="S172" s="261">
        <v>347216.07571592031</v>
      </c>
      <c r="T172" s="261">
        <v>355748.32920951315</v>
      </c>
      <c r="U172" s="261">
        <v>372629.846342996</v>
      </c>
      <c r="V172" s="262">
        <v>389880.41383977787</v>
      </c>
    </row>
    <row r="173" spans="1:24" ht="17.25" customHeight="1">
      <c r="A173" s="166"/>
      <c r="B173" s="233" t="s">
        <v>209</v>
      </c>
      <c r="C173" s="234">
        <v>100159.84299999999</v>
      </c>
      <c r="D173" s="234">
        <v>105392.48970845394</v>
      </c>
      <c r="E173" s="234">
        <v>108647.8480462708</v>
      </c>
      <c r="F173" s="234">
        <v>108152.74820402153</v>
      </c>
      <c r="G173" s="234">
        <v>110002.29906290401</v>
      </c>
      <c r="H173" s="234">
        <v>113590</v>
      </c>
      <c r="I173" s="234">
        <v>122095</v>
      </c>
      <c r="J173" s="234">
        <v>125498.69704982008</v>
      </c>
      <c r="K173" s="234">
        <v>129201</v>
      </c>
      <c r="L173" s="261">
        <v>142196.01232293496</v>
      </c>
      <c r="M173" s="261">
        <v>143614.19494299064</v>
      </c>
      <c r="N173" s="261">
        <v>174712.93235303988</v>
      </c>
      <c r="O173" s="261">
        <v>179705.18034580615</v>
      </c>
      <c r="P173" s="261">
        <v>184571.08039031905</v>
      </c>
      <c r="Q173" s="261">
        <v>189845.02824142994</v>
      </c>
      <c r="R173" s="261">
        <v>188674.9987178437</v>
      </c>
      <c r="S173" s="261">
        <v>193311.48175142202</v>
      </c>
      <c r="T173" s="261">
        <v>203547.38274983707</v>
      </c>
      <c r="U173" s="261">
        <v>216634.3631033877</v>
      </c>
      <c r="V173" s="262">
        <v>225857.34369120852</v>
      </c>
    </row>
    <row r="174" spans="1:24" ht="17.25" customHeight="1">
      <c r="A174" s="166"/>
      <c r="B174" s="233" t="s">
        <v>210</v>
      </c>
      <c r="C174" s="234">
        <v>42925.647000000055</v>
      </c>
      <c r="D174" s="234">
        <v>44213.909537804982</v>
      </c>
      <c r="E174" s="234">
        <v>44546.197060251128</v>
      </c>
      <c r="F174" s="234">
        <v>44790.286684909035</v>
      </c>
      <c r="G174" s="234">
        <v>49125.150321565874</v>
      </c>
      <c r="H174" s="234">
        <v>51320</v>
      </c>
      <c r="I174" s="234">
        <v>52327</v>
      </c>
      <c r="J174" s="234">
        <v>53914.218627810085</v>
      </c>
      <c r="K174" s="234">
        <v>55122</v>
      </c>
      <c r="L174" s="261">
        <v>61895.18683626347</v>
      </c>
      <c r="M174" s="261">
        <v>66433.407395541421</v>
      </c>
      <c r="N174" s="261">
        <v>82163.038924934182</v>
      </c>
      <c r="O174" s="261">
        <v>84510.765696791219</v>
      </c>
      <c r="P174" s="261">
        <v>86925.576345355381</v>
      </c>
      <c r="Q174" s="261">
        <v>89409.391659140994</v>
      </c>
      <c r="R174" s="261">
        <v>88858.323099840374</v>
      </c>
      <c r="S174" s="261">
        <v>91041.927814908238</v>
      </c>
      <c r="T174" s="261">
        <v>93279.211510189867</v>
      </c>
      <c r="U174" s="261">
        <v>99275.637987324983</v>
      </c>
      <c r="V174" s="262">
        <v>101715.26514132191</v>
      </c>
    </row>
    <row r="175" spans="1:24" ht="17.25" customHeight="1">
      <c r="A175" s="263"/>
      <c r="B175" s="231" t="s">
        <v>211</v>
      </c>
      <c r="C175" s="181">
        <v>5243.0171892404751</v>
      </c>
      <c r="D175" s="181">
        <v>5855.3926978467707</v>
      </c>
      <c r="E175" s="181">
        <v>6970.2190450823437</v>
      </c>
      <c r="F175" s="181">
        <v>7998.0567745350745</v>
      </c>
      <c r="G175" s="181">
        <v>7765.4622529487469</v>
      </c>
      <c r="H175" s="181">
        <v>8376.7998103846294</v>
      </c>
      <c r="I175" s="181">
        <v>9519</v>
      </c>
      <c r="J175" s="181">
        <v>9707.3649667761983</v>
      </c>
      <c r="K175" s="181">
        <v>9980.0978473411378</v>
      </c>
      <c r="L175" s="264">
        <v>11472.685817086061</v>
      </c>
      <c r="M175" s="264">
        <v>12036.304453222048</v>
      </c>
      <c r="N175" s="264">
        <v>13027.133035811286</v>
      </c>
      <c r="O175" s="264">
        <v>12327.977550692633</v>
      </c>
      <c r="P175" s="264">
        <v>13578.151042929156</v>
      </c>
      <c r="Q175" s="264">
        <v>13996.900988659092</v>
      </c>
      <c r="R175" s="264">
        <v>13109.637290550892</v>
      </c>
      <c r="S175" s="264">
        <v>14363.195513901424</v>
      </c>
      <c r="T175" s="264">
        <v>14989.196053274574</v>
      </c>
      <c r="U175" s="264">
        <v>15919.478028501795</v>
      </c>
      <c r="V175" s="265">
        <v>15533.764260173592</v>
      </c>
    </row>
    <row r="176" spans="1:24" ht="17.25" customHeight="1">
      <c r="A176" s="192"/>
      <c r="B176" s="266" t="s">
        <v>212</v>
      </c>
      <c r="C176" s="181">
        <v>364640.85556185915</v>
      </c>
      <c r="D176" s="181">
        <v>377531.68029777083</v>
      </c>
      <c r="E176" s="181">
        <v>389668.5196477992</v>
      </c>
      <c r="F176" s="181">
        <v>394491.79961900355</v>
      </c>
      <c r="G176" s="181">
        <v>415949.79105678067</v>
      </c>
      <c r="H176" s="181">
        <v>438001.35635212762</v>
      </c>
      <c r="I176" s="181">
        <v>452521.1672021898</v>
      </c>
      <c r="J176" s="181">
        <v>457137.81209862302</v>
      </c>
      <c r="K176" s="181">
        <v>485239.09784734115</v>
      </c>
      <c r="L176" s="181">
        <v>514833.48793338781</v>
      </c>
      <c r="M176" s="181">
        <v>519843.0184709435</v>
      </c>
      <c r="N176" s="181">
        <v>601754.85681996483</v>
      </c>
      <c r="O176" s="181">
        <v>615127.61223318998</v>
      </c>
      <c r="P176" s="181">
        <v>639800.71581552294</v>
      </c>
      <c r="Q176" s="181">
        <v>654567.98685932322</v>
      </c>
      <c r="R176" s="181">
        <v>651206.89699378423</v>
      </c>
      <c r="S176" s="181">
        <v>662678.15094180079</v>
      </c>
      <c r="T176" s="181">
        <v>684237.73012947291</v>
      </c>
      <c r="U176" s="181">
        <v>720873.23244919674</v>
      </c>
      <c r="V176" s="213">
        <v>749245.32992766018</v>
      </c>
    </row>
    <row r="177" spans="1:22" ht="17.25" customHeight="1">
      <c r="A177" s="166"/>
      <c r="B177" s="267" t="s">
        <v>213</v>
      </c>
      <c r="C177" s="226">
        <v>98648.633418957892</v>
      </c>
      <c r="D177" s="226">
        <v>84808.486350484425</v>
      </c>
      <c r="E177" s="226">
        <v>90297.890902657353</v>
      </c>
      <c r="F177" s="226">
        <v>106047.61081137123</v>
      </c>
      <c r="G177" s="226">
        <v>116083.82899167509</v>
      </c>
      <c r="H177" s="226">
        <v>121233.47985884087</v>
      </c>
      <c r="I177" s="226">
        <v>127326.36901561896</v>
      </c>
      <c r="J177" s="226">
        <v>165035.30723612473</v>
      </c>
      <c r="K177" s="226">
        <v>179204.59939805014</v>
      </c>
      <c r="L177" s="226">
        <v>240919.45007715508</v>
      </c>
      <c r="M177" s="226">
        <v>241553.98899484143</v>
      </c>
      <c r="N177" s="226">
        <v>189272.88849132331</v>
      </c>
      <c r="O177" s="226">
        <v>233723.09936189299</v>
      </c>
      <c r="P177" s="226">
        <v>287075.14686463296</v>
      </c>
      <c r="Q177" s="226">
        <v>314079.56680496311</v>
      </c>
      <c r="R177" s="226">
        <v>347692.79870463756</v>
      </c>
      <c r="S177" s="226">
        <v>479161.72810578719</v>
      </c>
      <c r="T177" s="226">
        <v>574444.75636697572</v>
      </c>
      <c r="U177" s="226">
        <v>630247.45182109764</v>
      </c>
      <c r="V177" s="230">
        <v>567981.34772478195</v>
      </c>
    </row>
    <row r="178" spans="1:22" ht="17.25" customHeight="1">
      <c r="A178" s="263"/>
      <c r="B178" s="266" t="s">
        <v>214</v>
      </c>
      <c r="C178" s="181">
        <v>84750.550661104207</v>
      </c>
      <c r="D178" s="181">
        <v>84862.665095649994</v>
      </c>
      <c r="E178" s="181">
        <v>88069.465436434984</v>
      </c>
      <c r="F178" s="181">
        <v>90948.800046611577</v>
      </c>
      <c r="G178" s="181">
        <v>91426.699627181297</v>
      </c>
      <c r="H178" s="181">
        <v>101569.57120531355</v>
      </c>
      <c r="I178" s="181">
        <v>106940.39659458101</v>
      </c>
      <c r="J178" s="181">
        <v>108921.85989397399</v>
      </c>
      <c r="K178" s="181">
        <v>109459</v>
      </c>
      <c r="L178" s="181">
        <v>127646.84115241616</v>
      </c>
      <c r="M178" s="181">
        <v>126723.11210212987</v>
      </c>
      <c r="N178" s="181">
        <v>119764.62310165196</v>
      </c>
      <c r="O178" s="181">
        <v>139424.71909598922</v>
      </c>
      <c r="P178" s="181">
        <v>155309.8678395295</v>
      </c>
      <c r="Q178" s="181">
        <v>185706.47074630472</v>
      </c>
      <c r="R178" s="181">
        <v>162902.39668865415</v>
      </c>
      <c r="S178" s="181">
        <v>235042.63279558608</v>
      </c>
      <c r="T178" s="181">
        <v>277577.05952128425</v>
      </c>
      <c r="U178" s="181">
        <v>291392.69349405874</v>
      </c>
      <c r="V178" s="213">
        <v>247494.79446026956</v>
      </c>
    </row>
    <row r="179" spans="1:22" ht="17.25" customHeight="1">
      <c r="A179" s="166"/>
      <c r="B179" s="268" t="s">
        <v>215</v>
      </c>
      <c r="C179" s="234">
        <v>18063.423465527849</v>
      </c>
      <c r="D179" s="234">
        <v>16464.175564783745</v>
      </c>
      <c r="E179" s="234">
        <v>13217.707880074167</v>
      </c>
      <c r="F179" s="234">
        <v>12457.729776063967</v>
      </c>
      <c r="G179" s="234">
        <v>13388.858157423349</v>
      </c>
      <c r="H179" s="234">
        <v>13121.488816175035</v>
      </c>
      <c r="I179" s="234">
        <v>17187.946185059536</v>
      </c>
      <c r="J179" s="234">
        <v>20138.446690443121</v>
      </c>
      <c r="K179" s="234">
        <v>22152</v>
      </c>
      <c r="L179" s="261">
        <v>24204.769662278359</v>
      </c>
      <c r="M179" s="261">
        <v>27621.644569662341</v>
      </c>
      <c r="N179" s="261">
        <v>27018.294510253174</v>
      </c>
      <c r="O179" s="261">
        <v>27444.87745523886</v>
      </c>
      <c r="P179" s="261">
        <v>31928.105889056464</v>
      </c>
      <c r="Q179" s="261">
        <v>34800.807746782579</v>
      </c>
      <c r="R179" s="261">
        <v>38454.855775740958</v>
      </c>
      <c r="S179" s="261">
        <v>40035.816437583169</v>
      </c>
      <c r="T179" s="261">
        <v>51803.224136606426</v>
      </c>
      <c r="U179" s="261">
        <v>41649.666288463763</v>
      </c>
      <c r="V179" s="262">
        <v>40026.677022347125</v>
      </c>
    </row>
    <row r="180" spans="1:22" ht="17.25" customHeight="1">
      <c r="A180" s="166"/>
      <c r="B180" s="268" t="s">
        <v>216</v>
      </c>
      <c r="C180" s="234">
        <v>66687.127195576351</v>
      </c>
      <c r="D180" s="234">
        <v>68398.489530866253</v>
      </c>
      <c r="E180" s="234">
        <v>74851.757556360812</v>
      </c>
      <c r="F180" s="234">
        <v>78491.070270547614</v>
      </c>
      <c r="G180" s="234">
        <v>78037.841469757943</v>
      </c>
      <c r="H180" s="234">
        <v>88448.082389138508</v>
      </c>
      <c r="I180" s="234">
        <v>89752.450409521465</v>
      </c>
      <c r="J180" s="234">
        <v>88783.413203530872</v>
      </c>
      <c r="K180" s="234">
        <v>87307</v>
      </c>
      <c r="L180" s="261">
        <v>103442.07149013781</v>
      </c>
      <c r="M180" s="261">
        <v>99101.467532467534</v>
      </c>
      <c r="N180" s="261">
        <v>92746.328591398778</v>
      </c>
      <c r="O180" s="261">
        <v>111979.84164075035</v>
      </c>
      <c r="P180" s="261">
        <v>123381.76195047304</v>
      </c>
      <c r="Q180" s="261">
        <v>150905.66299952214</v>
      </c>
      <c r="R180" s="261">
        <v>124447.54091291317</v>
      </c>
      <c r="S180" s="261">
        <v>195006.81635800289</v>
      </c>
      <c r="T180" s="261">
        <v>225773.8353846778</v>
      </c>
      <c r="U180" s="261">
        <v>249743.02720559499</v>
      </c>
      <c r="V180" s="262">
        <v>207468.11743792245</v>
      </c>
    </row>
    <row r="181" spans="1:22" ht="17.25" customHeight="1">
      <c r="A181" s="192"/>
      <c r="B181" s="266" t="s">
        <v>217</v>
      </c>
      <c r="C181" s="181">
        <v>13898.082757853685</v>
      </c>
      <c r="D181" s="181">
        <v>-54.178745165569126</v>
      </c>
      <c r="E181" s="181">
        <v>2228.4254662223684</v>
      </c>
      <c r="F181" s="181">
        <v>15098.810764759648</v>
      </c>
      <c r="G181" s="181">
        <v>24657.129364493798</v>
      </c>
      <c r="H181" s="181">
        <v>19663.908653527324</v>
      </c>
      <c r="I181" s="181">
        <v>20385.97242103795</v>
      </c>
      <c r="J181" s="181">
        <v>56113.447342150743</v>
      </c>
      <c r="K181" s="181">
        <v>69745.599398050137</v>
      </c>
      <c r="L181" s="181">
        <v>113272.60892473892</v>
      </c>
      <c r="M181" s="181">
        <v>114830.87689271156</v>
      </c>
      <c r="N181" s="181">
        <v>69508.265389671345</v>
      </c>
      <c r="O181" s="181">
        <v>94298.380265903776</v>
      </c>
      <c r="P181" s="181">
        <v>131765.27902510349</v>
      </c>
      <c r="Q181" s="181">
        <v>128373.09605865838</v>
      </c>
      <c r="R181" s="181">
        <v>184790.40201598342</v>
      </c>
      <c r="S181" s="181">
        <v>244119.09531020111</v>
      </c>
      <c r="T181" s="181">
        <v>296867.69684569148</v>
      </c>
      <c r="U181" s="181">
        <v>338854.7583270389</v>
      </c>
      <c r="V181" s="213">
        <v>320486.55326451239</v>
      </c>
    </row>
    <row r="182" spans="1:22" ht="17.25" customHeight="1">
      <c r="A182" s="166"/>
      <c r="B182" s="267" t="s">
        <v>218</v>
      </c>
      <c r="C182" s="226">
        <v>-47147.200000000026</v>
      </c>
      <c r="D182" s="226">
        <v>-48148.024713953899</v>
      </c>
      <c r="E182" s="226">
        <v>-51853.062845112639</v>
      </c>
      <c r="F182" s="226">
        <v>-53495.052631302373</v>
      </c>
      <c r="G182" s="226">
        <v>-65302.243265694691</v>
      </c>
      <c r="H182" s="226">
        <v>-75669.203449829482</v>
      </c>
      <c r="I182" s="226">
        <v>-80945.381215791364</v>
      </c>
      <c r="J182" s="226">
        <v>-93367.222093123914</v>
      </c>
      <c r="K182" s="226">
        <v>-112007.4964821648</v>
      </c>
      <c r="L182" s="226">
        <v>-175066.79116944846</v>
      </c>
      <c r="M182" s="226">
        <v>-164998.01150518618</v>
      </c>
      <c r="N182" s="226">
        <v>-171639.10172006101</v>
      </c>
      <c r="O182" s="226">
        <v>-198662.76495294957</v>
      </c>
      <c r="P182" s="226">
        <v>-242195.50260749253</v>
      </c>
      <c r="Q182" s="226">
        <v>-268075.02028469444</v>
      </c>
      <c r="R182" s="226">
        <v>-292125.45560395438</v>
      </c>
      <c r="S182" s="226">
        <v>-385581.57427171466</v>
      </c>
      <c r="T182" s="226">
        <v>-459202.5343406226</v>
      </c>
      <c r="U182" s="226">
        <v>-498021.38355873106</v>
      </c>
      <c r="V182" s="230">
        <v>-444066.02490776358</v>
      </c>
    </row>
    <row r="183" spans="1:22" ht="17.25" customHeight="1">
      <c r="A183" s="192"/>
      <c r="B183" s="231" t="s">
        <v>219</v>
      </c>
      <c r="C183" s="181">
        <v>146757.40000000002</v>
      </c>
      <c r="D183" s="181">
        <v>124659.86055947092</v>
      </c>
      <c r="E183" s="181">
        <v>124733.68664659679</v>
      </c>
      <c r="F183" s="181">
        <v>135322.56819012776</v>
      </c>
      <c r="G183" s="181">
        <v>144646.73964938635</v>
      </c>
      <c r="H183" s="181">
        <v>153987.20344982948</v>
      </c>
      <c r="I183" s="181">
        <v>158523.08631419501</v>
      </c>
      <c r="J183" s="181">
        <v>171508.87148218288</v>
      </c>
      <c r="K183" s="181">
        <v>193175.41125976408</v>
      </c>
      <c r="L183" s="181">
        <v>247762.28496331983</v>
      </c>
      <c r="M183" s="181">
        <v>236156.3331894177</v>
      </c>
      <c r="N183" s="181">
        <v>244161.24769926022</v>
      </c>
      <c r="O183" s="181">
        <v>278673.22695439775</v>
      </c>
      <c r="P183" s="181">
        <v>337219.27396262554</v>
      </c>
      <c r="Q183" s="181">
        <v>369549.13089104305</v>
      </c>
      <c r="R183" s="181">
        <v>379743.21806764859</v>
      </c>
      <c r="S183" s="181">
        <v>483138.67592455784</v>
      </c>
      <c r="T183" s="181">
        <v>562765.45841234317</v>
      </c>
      <c r="U183" s="181">
        <v>606436.35677874426</v>
      </c>
      <c r="V183" s="213">
        <v>547632.36780042434</v>
      </c>
    </row>
    <row r="184" spans="1:22" ht="17.25" customHeight="1">
      <c r="A184" s="166"/>
      <c r="B184" s="233" t="s">
        <v>220</v>
      </c>
      <c r="C184" s="234">
        <v>126238.00000000001</v>
      </c>
      <c r="D184" s="234">
        <v>106024.65319713434</v>
      </c>
      <c r="E184" s="234">
        <v>107451.96822730132</v>
      </c>
      <c r="F184" s="234">
        <v>113724.98674299711</v>
      </c>
      <c r="G184" s="234">
        <v>121307.2858489097</v>
      </c>
      <c r="H184" s="234">
        <v>128961.68922112088</v>
      </c>
      <c r="I184" s="234">
        <v>130747.30553344332</v>
      </c>
      <c r="J184" s="234">
        <v>137795.08952602808</v>
      </c>
      <c r="K184" s="234">
        <v>157472.38493880248</v>
      </c>
      <c r="L184" s="261">
        <v>209242.06604971079</v>
      </c>
      <c r="M184" s="261">
        <v>203779.59105628534</v>
      </c>
      <c r="N184" s="261">
        <v>216413.271387441</v>
      </c>
      <c r="O184" s="261">
        <v>240221.19519544003</v>
      </c>
      <c r="P184" s="261">
        <v>293335.61171825702</v>
      </c>
      <c r="Q184" s="261">
        <v>318653.56712097116</v>
      </c>
      <c r="R184" s="261">
        <v>325788.08690378297</v>
      </c>
      <c r="S184" s="261">
        <v>421825.6402574298</v>
      </c>
      <c r="T184" s="261">
        <v>498050.28993336047</v>
      </c>
      <c r="U184" s="261">
        <v>536170.35662537604</v>
      </c>
      <c r="V184" s="261">
        <v>489582.13465775317</v>
      </c>
    </row>
    <row r="185" spans="1:22" ht="17.25" customHeight="1">
      <c r="A185" s="232"/>
      <c r="B185" s="233" t="s">
        <v>221</v>
      </c>
      <c r="C185" s="234">
        <v>20519.400000000001</v>
      </c>
      <c r="D185" s="234">
        <v>18635.20736233658</v>
      </c>
      <c r="E185" s="234">
        <v>17281.71841929547</v>
      </c>
      <c r="F185" s="234">
        <v>21597.581447130655</v>
      </c>
      <c r="G185" s="234">
        <v>23339.453800476655</v>
      </c>
      <c r="H185" s="234">
        <v>25025.514228708591</v>
      </c>
      <c r="I185" s="234">
        <v>27775.780780751698</v>
      </c>
      <c r="J185" s="234">
        <v>33713.781956154795</v>
      </c>
      <c r="K185" s="234">
        <v>35703.026320961595</v>
      </c>
      <c r="L185" s="261">
        <v>38520.218913609038</v>
      </c>
      <c r="M185" s="261">
        <v>32376.742133132368</v>
      </c>
      <c r="N185" s="261">
        <v>27747.976311819228</v>
      </c>
      <c r="O185" s="261">
        <v>38452.031758957695</v>
      </c>
      <c r="P185" s="261">
        <v>43883.662244368497</v>
      </c>
      <c r="Q185" s="261">
        <v>50895.563770071887</v>
      </c>
      <c r="R185" s="261">
        <v>53955.131163865597</v>
      </c>
      <c r="S185" s="261">
        <v>61313.035667128046</v>
      </c>
      <c r="T185" s="261">
        <v>64715.168478982654</v>
      </c>
      <c r="U185" s="261">
        <v>70266.000153368179</v>
      </c>
      <c r="V185" s="261">
        <v>58050.233142671212</v>
      </c>
    </row>
    <row r="186" spans="1:22" ht="17.25" customHeight="1">
      <c r="A186" s="192"/>
      <c r="B186" s="231" t="s">
        <v>222</v>
      </c>
      <c r="C186" s="181">
        <v>99610.2</v>
      </c>
      <c r="D186" s="181">
        <v>76511.835845517024</v>
      </c>
      <c r="E186" s="181">
        <v>72880.623801484151</v>
      </c>
      <c r="F186" s="181">
        <v>81827.515558825384</v>
      </c>
      <c r="G186" s="181">
        <v>79344.496383691658</v>
      </c>
      <c r="H186" s="181">
        <v>78318</v>
      </c>
      <c r="I186" s="181">
        <v>77577.705098403647</v>
      </c>
      <c r="J186" s="181">
        <v>78141.649389058963</v>
      </c>
      <c r="K186" s="181">
        <v>81167.914777599275</v>
      </c>
      <c r="L186" s="181">
        <v>72695.49379387137</v>
      </c>
      <c r="M186" s="181">
        <v>71158.321684231516</v>
      </c>
      <c r="N186" s="181">
        <v>72522.145979199209</v>
      </c>
      <c r="O186" s="181">
        <v>80010.462001448177</v>
      </c>
      <c r="P186" s="181">
        <v>95023.771355133009</v>
      </c>
      <c r="Q186" s="181">
        <v>101474.11060634861</v>
      </c>
      <c r="R186" s="181">
        <v>87617.762463694206</v>
      </c>
      <c r="S186" s="181">
        <v>97557.101652843179</v>
      </c>
      <c r="T186" s="181">
        <v>103562.92407172054</v>
      </c>
      <c r="U186" s="181">
        <v>108414.97322001317</v>
      </c>
      <c r="V186" s="213">
        <v>103566.34289266079</v>
      </c>
    </row>
    <row r="187" spans="1:22" ht="17.25" customHeight="1">
      <c r="A187" s="166"/>
      <c r="B187" s="233" t="s">
        <v>220</v>
      </c>
      <c r="C187" s="234">
        <v>69788.5</v>
      </c>
      <c r="D187" s="234">
        <v>54440.194937012435</v>
      </c>
      <c r="E187" s="234">
        <v>47871.255552564922</v>
      </c>
      <c r="F187" s="234">
        <v>50468.869871387273</v>
      </c>
      <c r="G187" s="234">
        <v>55343.150836806992</v>
      </c>
      <c r="H187" s="234">
        <v>54748</v>
      </c>
      <c r="I187" s="234">
        <v>50980.726836968504</v>
      </c>
      <c r="J187" s="234">
        <v>46470.147633314322</v>
      </c>
      <c r="K187" s="234">
        <v>46230.507571681184</v>
      </c>
      <c r="L187" s="261">
        <v>38489.236843522238</v>
      </c>
      <c r="M187" s="261">
        <v>38476.812048636988</v>
      </c>
      <c r="N187" s="261">
        <v>38083.087266548966</v>
      </c>
      <c r="O187" s="261">
        <v>38228.83235975432</v>
      </c>
      <c r="P187" s="261">
        <v>42343.831437535264</v>
      </c>
      <c r="Q187" s="261">
        <v>39028.174840244414</v>
      </c>
      <c r="R187" s="261">
        <v>27983.436607301512</v>
      </c>
      <c r="S187" s="261">
        <v>29291.366329022661</v>
      </c>
      <c r="T187" s="261">
        <v>31751.54790427742</v>
      </c>
      <c r="U187" s="261">
        <v>36699.771609541749</v>
      </c>
      <c r="V187" s="261">
        <v>37994.446146999602</v>
      </c>
    </row>
    <row r="188" spans="1:22" ht="17.25" customHeight="1" thickBot="1">
      <c r="A188" s="166"/>
      <c r="B188" s="249" t="s">
        <v>221</v>
      </c>
      <c r="C188" s="250">
        <v>29821.699999999997</v>
      </c>
      <c r="D188" s="250">
        <v>22071.640908504589</v>
      </c>
      <c r="E188" s="250">
        <v>25009.368248919225</v>
      </c>
      <c r="F188" s="250">
        <v>31358.645687438115</v>
      </c>
      <c r="G188" s="250">
        <v>24001.345546884666</v>
      </c>
      <c r="H188" s="250">
        <v>23570</v>
      </c>
      <c r="I188" s="250">
        <v>26596.978261435146</v>
      </c>
      <c r="J188" s="250">
        <v>31671.501755744641</v>
      </c>
      <c r="K188" s="250">
        <v>34937.407205918083</v>
      </c>
      <c r="L188" s="269">
        <v>34206.25695034914</v>
      </c>
      <c r="M188" s="269">
        <v>32681.509635594524</v>
      </c>
      <c r="N188" s="269">
        <v>34439.058712650236</v>
      </c>
      <c r="O188" s="269">
        <v>41781.629641693857</v>
      </c>
      <c r="P188" s="269">
        <v>52679.939917597752</v>
      </c>
      <c r="Q188" s="269">
        <v>62445.935766104187</v>
      </c>
      <c r="R188" s="269">
        <v>59634.325856392687</v>
      </c>
      <c r="S188" s="269">
        <v>68265.735323820525</v>
      </c>
      <c r="T188" s="269">
        <v>71811.376167443115</v>
      </c>
      <c r="U188" s="269">
        <v>71715.201610471428</v>
      </c>
      <c r="V188" s="269">
        <v>65571.896745661186</v>
      </c>
    </row>
    <row r="189" spans="1:22" ht="17.25" customHeight="1">
      <c r="A189" s="166"/>
      <c r="B189" s="254" t="s">
        <v>223</v>
      </c>
      <c r="C189" s="166"/>
      <c r="D189" s="166"/>
      <c r="E189" s="166"/>
      <c r="F189" s="166"/>
      <c r="G189" s="166"/>
      <c r="H189" s="166"/>
      <c r="I189" s="166"/>
      <c r="J189" s="166"/>
      <c r="K189" s="166"/>
      <c r="L189" s="166"/>
      <c r="M189" s="166"/>
      <c r="N189" s="201"/>
      <c r="O189" s="201"/>
      <c r="P189" s="166"/>
      <c r="Q189" s="201"/>
      <c r="R189" s="166"/>
      <c r="S189" s="166"/>
      <c r="T189" s="270"/>
      <c r="V189" s="191"/>
    </row>
    <row r="190" spans="1:22" ht="17.25" customHeight="1">
      <c r="A190" s="166"/>
      <c r="B190" s="189" t="s">
        <v>189</v>
      </c>
      <c r="C190" s="271"/>
      <c r="D190" s="271"/>
      <c r="E190" s="271"/>
      <c r="F190" s="271"/>
      <c r="G190" s="271"/>
      <c r="H190" s="271"/>
      <c r="I190" s="271"/>
      <c r="J190" s="271"/>
      <c r="K190" s="271"/>
      <c r="L190" s="271"/>
      <c r="M190" s="271"/>
      <c r="N190" s="271"/>
      <c r="O190" s="271"/>
      <c r="P190" s="271"/>
      <c r="Q190" s="271"/>
      <c r="R190" s="271"/>
      <c r="S190" s="271"/>
      <c r="T190" s="272"/>
    </row>
    <row r="191" spans="1:22" ht="17.25" customHeight="1">
      <c r="A191" s="166"/>
      <c r="B191" s="757"/>
      <c r="C191" s="757"/>
      <c r="D191" s="757"/>
      <c r="E191" s="757"/>
      <c r="F191" s="757"/>
      <c r="G191" s="757"/>
      <c r="H191" s="757"/>
      <c r="I191" s="757"/>
      <c r="J191" s="757"/>
      <c r="K191" s="757"/>
      <c r="L191" s="757"/>
      <c r="M191" s="757"/>
      <c r="N191" s="757"/>
      <c r="O191" s="757"/>
      <c r="P191" s="757"/>
      <c r="Q191" s="193"/>
      <c r="R191" s="193"/>
      <c r="S191" s="193"/>
      <c r="T191" s="193"/>
    </row>
    <row r="192" spans="1:22" ht="17.25" customHeight="1">
      <c r="A192" s="166"/>
      <c r="B192" s="755" t="s">
        <v>316</v>
      </c>
      <c r="C192" s="755"/>
      <c r="D192" s="755"/>
      <c r="E192" s="755"/>
      <c r="F192" s="755"/>
      <c r="G192" s="755"/>
      <c r="H192" s="755"/>
      <c r="I192" s="755"/>
      <c r="J192" s="755"/>
      <c r="K192" s="755"/>
      <c r="L192" s="755"/>
      <c r="M192" s="755"/>
      <c r="N192" s="755"/>
      <c r="O192" s="755"/>
      <c r="P192" s="755"/>
      <c r="Q192" s="755"/>
      <c r="R192" s="755"/>
      <c r="S192" s="755"/>
      <c r="T192" s="755"/>
      <c r="U192" s="755"/>
    </row>
    <row r="193" spans="1:22" ht="17.25" customHeight="1">
      <c r="A193" s="166"/>
      <c r="B193" s="757" t="s">
        <v>191</v>
      </c>
      <c r="C193" s="757"/>
      <c r="D193" s="757"/>
      <c r="E193" s="757"/>
      <c r="F193" s="757"/>
      <c r="G193" s="757"/>
      <c r="H193" s="757"/>
      <c r="I193" s="757"/>
      <c r="J193" s="757"/>
      <c r="K193" s="757"/>
      <c r="L193" s="757"/>
      <c r="M193" s="757"/>
      <c r="N193" s="757"/>
      <c r="O193" s="757"/>
      <c r="P193" s="757"/>
      <c r="Q193" s="757"/>
      <c r="R193" s="757"/>
      <c r="S193" s="757"/>
      <c r="T193" s="757"/>
      <c r="U193" s="757"/>
    </row>
    <row r="194" spans="1:22" ht="17.25" customHeight="1" thickBot="1">
      <c r="A194" s="166"/>
      <c r="B194" s="193"/>
      <c r="C194" s="190"/>
      <c r="D194" s="166"/>
      <c r="E194" s="193"/>
      <c r="F194" s="193"/>
      <c r="G194" s="190"/>
      <c r="H194" s="193"/>
      <c r="I194" s="166"/>
      <c r="J194" s="166"/>
      <c r="K194" s="166"/>
      <c r="L194" s="167"/>
      <c r="M194" s="166"/>
      <c r="N194" s="195"/>
      <c r="O194" s="166"/>
      <c r="P194" s="166"/>
      <c r="Q194" s="195"/>
      <c r="R194" s="166"/>
      <c r="S194" s="166"/>
      <c r="T194" s="195"/>
      <c r="V194" s="167" t="s">
        <v>192</v>
      </c>
    </row>
    <row r="195" spans="1:22" ht="17.25" customHeight="1">
      <c r="A195" s="166"/>
      <c r="B195" s="350" t="s">
        <v>201</v>
      </c>
      <c r="C195" s="170" t="s">
        <v>38</v>
      </c>
      <c r="D195" s="170" t="s">
        <v>39</v>
      </c>
      <c r="E195" s="170" t="s">
        <v>40</v>
      </c>
      <c r="F195" s="170" t="s">
        <v>41</v>
      </c>
      <c r="G195" s="170" t="s">
        <v>42</v>
      </c>
      <c r="H195" s="170" t="s">
        <v>43</v>
      </c>
      <c r="I195" s="170" t="s">
        <v>44</v>
      </c>
      <c r="J195" s="170" t="s">
        <v>45</v>
      </c>
      <c r="K195" s="170" t="s">
        <v>46</v>
      </c>
      <c r="L195" s="171" t="s">
        <v>47</v>
      </c>
      <c r="M195" s="171" t="s">
        <v>152</v>
      </c>
      <c r="N195" s="171" t="s">
        <v>49</v>
      </c>
      <c r="O195" s="171" t="s">
        <v>50</v>
      </c>
      <c r="P195" s="171" t="s">
        <v>51</v>
      </c>
      <c r="Q195" s="171" t="s">
        <v>52</v>
      </c>
      <c r="R195" s="171" t="s">
        <v>53</v>
      </c>
      <c r="S195" s="171" t="s">
        <v>54</v>
      </c>
      <c r="T195" s="171" t="s">
        <v>55</v>
      </c>
      <c r="U195" s="171" t="s">
        <v>68</v>
      </c>
      <c r="V195" s="172" t="s">
        <v>153</v>
      </c>
    </row>
    <row r="196" spans="1:22" ht="17.25" customHeight="1">
      <c r="A196" s="166"/>
      <c r="B196" s="273" t="s">
        <v>188</v>
      </c>
      <c r="C196" s="274">
        <v>441518.54562668502</v>
      </c>
      <c r="D196" s="274">
        <v>459442.55104879028</v>
      </c>
      <c r="E196" s="274">
        <v>492230.77906186244</v>
      </c>
      <c r="F196" s="274">
        <v>536749.054896191</v>
      </c>
      <c r="G196" s="274">
        <v>589411.67320720293</v>
      </c>
      <c r="H196" s="274">
        <v>654084.12841433403</v>
      </c>
      <c r="I196" s="274">
        <v>727826.96656927792</v>
      </c>
      <c r="J196" s="274">
        <v>815658.20103257697</v>
      </c>
      <c r="K196" s="274">
        <v>988271.52694157092</v>
      </c>
      <c r="L196" s="274">
        <v>1192773.5738653811</v>
      </c>
      <c r="M196" s="274">
        <v>1366954.0672136724</v>
      </c>
      <c r="N196" s="274">
        <v>1527343.5655751596</v>
      </c>
      <c r="O196" s="274">
        <v>1695011.1042007003</v>
      </c>
      <c r="P196" s="274">
        <v>1964539.5767162906</v>
      </c>
      <c r="Q196" s="274">
        <v>2130149.574364204</v>
      </c>
      <c r="R196" s="274">
        <v>2253163.1013304256</v>
      </c>
      <c r="S196" s="274">
        <v>2674492.7536630961</v>
      </c>
      <c r="T196" s="274">
        <v>3044927.1219845875</v>
      </c>
      <c r="U196" s="274">
        <v>3458792.914337079</v>
      </c>
      <c r="V196" s="275">
        <v>3767043.2004793757</v>
      </c>
    </row>
    <row r="197" spans="1:22" ht="17.25" customHeight="1">
      <c r="A197" s="166"/>
      <c r="B197" s="225" t="s">
        <v>224</v>
      </c>
      <c r="C197" s="242">
        <v>198833.52760471092</v>
      </c>
      <c r="D197" s="242">
        <v>206044.04528018259</v>
      </c>
      <c r="E197" s="242">
        <v>217727.14644319061</v>
      </c>
      <c r="F197" s="242">
        <v>232077.65872756945</v>
      </c>
      <c r="G197" s="242">
        <v>248892.00000000006</v>
      </c>
      <c r="H197" s="242">
        <v>262889</v>
      </c>
      <c r="I197" s="226">
        <v>285168.37604057434</v>
      </c>
      <c r="J197" s="226">
        <v>317195.31135363161</v>
      </c>
      <c r="K197" s="226">
        <v>365838.68</v>
      </c>
      <c r="L197" s="226">
        <v>428762.93300000002</v>
      </c>
      <c r="M197" s="226">
        <v>505940</v>
      </c>
      <c r="N197" s="226">
        <v>644522.46354403999</v>
      </c>
      <c r="O197" s="226">
        <v>704059.7195192643</v>
      </c>
      <c r="P197" s="226">
        <v>800586.0789500064</v>
      </c>
      <c r="Q197" s="226">
        <v>867723.83597617398</v>
      </c>
      <c r="R197" s="226">
        <v>917887.14096547675</v>
      </c>
      <c r="S197" s="226">
        <v>1050579.2166148517</v>
      </c>
      <c r="T197" s="226">
        <v>1139782.847318402</v>
      </c>
      <c r="U197" s="226">
        <v>1241756.9391022848</v>
      </c>
      <c r="V197" s="230">
        <v>1446249.4718336491</v>
      </c>
    </row>
    <row r="198" spans="1:22" ht="17.25" customHeight="1">
      <c r="A198" s="166"/>
      <c r="B198" s="225" t="s">
        <v>225</v>
      </c>
      <c r="C198" s="242">
        <v>28150.335260994045</v>
      </c>
      <c r="D198" s="242">
        <v>29118.173576513607</v>
      </c>
      <c r="E198" s="242">
        <v>31984.959681370005</v>
      </c>
      <c r="F198" s="242">
        <v>36134.793187999996</v>
      </c>
      <c r="G198" s="242">
        <v>41043</v>
      </c>
      <c r="H198" s="242">
        <v>43286</v>
      </c>
      <c r="I198" s="242">
        <v>52329</v>
      </c>
      <c r="J198" s="242">
        <v>60838.235156552131</v>
      </c>
      <c r="K198" s="242">
        <v>79455.762525560989</v>
      </c>
      <c r="L198" s="242">
        <v>110219.90047455001</v>
      </c>
      <c r="M198" s="242">
        <v>119145.26703515128</v>
      </c>
      <c r="N198" s="242">
        <v>140702.69961763188</v>
      </c>
      <c r="O198" s="242">
        <v>170899.99957745755</v>
      </c>
      <c r="P198" s="242">
        <v>207095.40259465988</v>
      </c>
      <c r="Q198" s="242">
        <v>232507.39910362352</v>
      </c>
      <c r="R198" s="242">
        <v>261012.2624409952</v>
      </c>
      <c r="S198" s="242">
        <v>336463.02366996568</v>
      </c>
      <c r="T198" s="242">
        <v>420583.24132454494</v>
      </c>
      <c r="U198" s="242">
        <v>539647.64706340746</v>
      </c>
      <c r="V198" s="243">
        <v>562138.76094516041</v>
      </c>
    </row>
    <row r="199" spans="1:22" ht="17.25" customHeight="1">
      <c r="A199" s="166"/>
      <c r="B199" s="276" t="s">
        <v>226</v>
      </c>
      <c r="C199" s="246">
        <v>60</v>
      </c>
      <c r="D199" s="246">
        <v>72</v>
      </c>
      <c r="E199" s="246">
        <v>79</v>
      </c>
      <c r="F199" s="246">
        <v>85</v>
      </c>
      <c r="G199" s="246">
        <v>116</v>
      </c>
      <c r="H199" s="246">
        <v>320</v>
      </c>
      <c r="I199" s="246">
        <v>361</v>
      </c>
      <c r="J199" s="234">
        <v>436.81</v>
      </c>
      <c r="K199" s="234">
        <v>712.00029999999992</v>
      </c>
      <c r="L199" s="234">
        <v>861.52</v>
      </c>
      <c r="M199" s="234">
        <v>673.46982582129328</v>
      </c>
      <c r="N199" s="234">
        <v>840.80430954348321</v>
      </c>
      <c r="O199" s="234">
        <v>1110.3173826722584</v>
      </c>
      <c r="P199" s="234">
        <v>1293.8528460279827</v>
      </c>
      <c r="Q199" s="234">
        <v>1447.0450229976959</v>
      </c>
      <c r="R199" s="234">
        <v>1409.4218523997558</v>
      </c>
      <c r="S199" s="234">
        <v>1453.1921872677917</v>
      </c>
      <c r="T199" s="234">
        <v>1651.4715420673583</v>
      </c>
      <c r="U199" s="234">
        <v>1829.1583196930117</v>
      </c>
      <c r="V199" s="235">
        <v>3614.2887986310125</v>
      </c>
    </row>
    <row r="200" spans="1:22" ht="17.25" customHeight="1">
      <c r="A200" s="241"/>
      <c r="B200" s="276" t="s">
        <v>187</v>
      </c>
      <c r="C200" s="246">
        <v>28090.335260994045</v>
      </c>
      <c r="D200" s="246">
        <v>29046.173576513607</v>
      </c>
      <c r="E200" s="246">
        <v>31905.959681370005</v>
      </c>
      <c r="F200" s="246">
        <v>36049.793187999996</v>
      </c>
      <c r="G200" s="246">
        <v>40927</v>
      </c>
      <c r="H200" s="246">
        <v>42966</v>
      </c>
      <c r="I200" s="246">
        <v>51968</v>
      </c>
      <c r="J200" s="246">
        <v>60401.425156552134</v>
      </c>
      <c r="K200" s="246">
        <v>78743.762225560989</v>
      </c>
      <c r="L200" s="246">
        <v>109358.38047455001</v>
      </c>
      <c r="M200" s="246">
        <v>118471.79720932999</v>
      </c>
      <c r="N200" s="246">
        <v>139861.89530808839</v>
      </c>
      <c r="O200" s="246">
        <v>169789.6821947853</v>
      </c>
      <c r="P200" s="246">
        <v>205801.54974863189</v>
      </c>
      <c r="Q200" s="246">
        <v>231060.35408062584</v>
      </c>
      <c r="R200" s="246">
        <v>259602.84058859543</v>
      </c>
      <c r="S200" s="246">
        <v>335009.83148269792</v>
      </c>
      <c r="T200" s="246">
        <v>418931.76978247758</v>
      </c>
      <c r="U200" s="246">
        <v>537818.48874371441</v>
      </c>
      <c r="V200" s="247">
        <v>558524.47214652936</v>
      </c>
    </row>
    <row r="201" spans="1:22" ht="17.25" customHeight="1">
      <c r="A201" s="244"/>
      <c r="B201" s="225" t="s">
        <v>227</v>
      </c>
      <c r="C201" s="242">
        <v>214534.68276098007</v>
      </c>
      <c r="D201" s="242">
        <v>224280.33219209409</v>
      </c>
      <c r="E201" s="242">
        <v>242518.67293730186</v>
      </c>
      <c r="F201" s="242">
        <v>268536.60298062157</v>
      </c>
      <c r="G201" s="242">
        <v>299476.67320720287</v>
      </c>
      <c r="H201" s="242">
        <v>347909.12841433403</v>
      </c>
      <c r="I201" s="242">
        <v>390329.59052870359</v>
      </c>
      <c r="J201" s="242">
        <v>437624.65452239325</v>
      </c>
      <c r="K201" s="242">
        <v>542977.08441600995</v>
      </c>
      <c r="L201" s="242">
        <v>653790.74039083114</v>
      </c>
      <c r="M201" s="242">
        <v>741868.8001785212</v>
      </c>
      <c r="N201" s="242">
        <v>742118.40241348778</v>
      </c>
      <c r="O201" s="242">
        <v>820051.38510397845</v>
      </c>
      <c r="P201" s="242">
        <v>956858.09517162433</v>
      </c>
      <c r="Q201" s="242">
        <v>1029918.3392844063</v>
      </c>
      <c r="R201" s="242">
        <v>1074263.6979239536</v>
      </c>
      <c r="S201" s="242">
        <v>1287450.5133782788</v>
      </c>
      <c r="T201" s="242">
        <v>1484561.0333416406</v>
      </c>
      <c r="U201" s="242">
        <v>1677388.3281713868</v>
      </c>
      <c r="V201" s="243">
        <v>1758654.9677005662</v>
      </c>
    </row>
    <row r="202" spans="1:22" ht="17.25" customHeight="1">
      <c r="A202" s="244"/>
      <c r="B202" s="276" t="s">
        <v>228</v>
      </c>
      <c r="C202" s="246">
        <v>1701</v>
      </c>
      <c r="D202" s="246">
        <v>-604.9</v>
      </c>
      <c r="E202" s="246">
        <v>-675.7</v>
      </c>
      <c r="F202" s="246">
        <v>-1683.9</v>
      </c>
      <c r="G202" s="246">
        <v>1636.5</v>
      </c>
      <c r="H202" s="246">
        <v>4955.5</v>
      </c>
      <c r="I202" s="234">
        <v>7431.8</v>
      </c>
      <c r="J202" s="234">
        <v>7946.8</v>
      </c>
      <c r="K202" s="234">
        <v>11749.5</v>
      </c>
      <c r="L202" s="246">
        <v>9117.4</v>
      </c>
      <c r="M202" s="246">
        <v>7549.4</v>
      </c>
      <c r="N202" s="246">
        <v>12291.4</v>
      </c>
      <c r="O202" s="246">
        <v>13078.84</v>
      </c>
      <c r="P202" s="246">
        <v>32751.700000000004</v>
      </c>
      <c r="Q202" s="246">
        <v>34242.5</v>
      </c>
      <c r="R202" s="246">
        <v>34004.302274304122</v>
      </c>
      <c r="S202" s="246">
        <v>30995.07234588014</v>
      </c>
      <c r="T202" s="246">
        <v>22614.940647786825</v>
      </c>
      <c r="U202" s="246">
        <v>39985.886801712812</v>
      </c>
      <c r="V202" s="247">
        <v>43310.713289275234</v>
      </c>
    </row>
    <row r="203" spans="1:22" ht="17.25" customHeight="1">
      <c r="A203" s="244"/>
      <c r="B203" s="225" t="s">
        <v>229</v>
      </c>
      <c r="C203" s="242">
        <v>443219.54562668502</v>
      </c>
      <c r="D203" s="242">
        <v>458837.65104879026</v>
      </c>
      <c r="E203" s="242">
        <v>491555.07906186243</v>
      </c>
      <c r="F203" s="242">
        <v>535065.15489619097</v>
      </c>
      <c r="G203" s="242">
        <v>591048.17320720293</v>
      </c>
      <c r="H203" s="242">
        <v>659039.62841433403</v>
      </c>
      <c r="I203" s="242">
        <v>735258.76656927797</v>
      </c>
      <c r="J203" s="242">
        <v>823605.00103257701</v>
      </c>
      <c r="K203" s="242">
        <v>1000021.0269415709</v>
      </c>
      <c r="L203" s="242">
        <v>1201890.973865381</v>
      </c>
      <c r="M203" s="242">
        <v>1374503.4672136724</v>
      </c>
      <c r="N203" s="242">
        <v>1539634.9655751595</v>
      </c>
      <c r="O203" s="242">
        <v>1708089.9442007004</v>
      </c>
      <c r="P203" s="242">
        <v>1997291.2767162905</v>
      </c>
      <c r="Q203" s="242">
        <v>2164392.074364204</v>
      </c>
      <c r="R203" s="242">
        <v>2287167.4036047296</v>
      </c>
      <c r="S203" s="242">
        <v>2705487.8260089764</v>
      </c>
      <c r="T203" s="242">
        <v>3067542.0626323745</v>
      </c>
      <c r="U203" s="242">
        <v>3498778.8011387917</v>
      </c>
      <c r="V203" s="243">
        <v>3810353.913768651</v>
      </c>
    </row>
    <row r="204" spans="1:22" ht="17.25" customHeight="1">
      <c r="A204" s="241"/>
      <c r="B204" s="276" t="s">
        <v>230</v>
      </c>
      <c r="C204" s="246">
        <v>65595</v>
      </c>
      <c r="D204" s="246">
        <v>68186.100000000006</v>
      </c>
      <c r="E204" s="246">
        <v>75533</v>
      </c>
      <c r="F204" s="246">
        <v>84888.6</v>
      </c>
      <c r="G204" s="246">
        <v>97704.4</v>
      </c>
      <c r="H204" s="246">
        <v>126145.7</v>
      </c>
      <c r="I204" s="234">
        <v>128992</v>
      </c>
      <c r="J204" s="234">
        <v>182816.5</v>
      </c>
      <c r="K204" s="234">
        <v>249486.8</v>
      </c>
      <c r="L204" s="246">
        <v>282647.69999999995</v>
      </c>
      <c r="M204" s="246">
        <v>307858.7</v>
      </c>
      <c r="N204" s="246">
        <v>422772.1</v>
      </c>
      <c r="O204" s="246">
        <v>497700.6</v>
      </c>
      <c r="P204" s="246">
        <v>631500.30000000005</v>
      </c>
      <c r="Q204" s="246">
        <v>709956.5</v>
      </c>
      <c r="R204" s="246">
        <v>778186.80143058253</v>
      </c>
      <c r="S204" s="246">
        <v>851801.25638198573</v>
      </c>
      <c r="T204" s="246">
        <v>864670.94756756944</v>
      </c>
      <c r="U204" s="246">
        <v>994785.04196644563</v>
      </c>
      <c r="V204" s="247">
        <v>1008584.650329352</v>
      </c>
    </row>
    <row r="205" spans="1:22" ht="17.25" customHeight="1">
      <c r="A205" s="244"/>
      <c r="B205" s="225" t="s">
        <v>231</v>
      </c>
      <c r="C205" s="242">
        <v>508814.54562668502</v>
      </c>
      <c r="D205" s="242">
        <v>527023.75104879029</v>
      </c>
      <c r="E205" s="242">
        <v>567088.07906186243</v>
      </c>
      <c r="F205" s="242">
        <v>619953.75489619095</v>
      </c>
      <c r="G205" s="242">
        <v>688752.57320720295</v>
      </c>
      <c r="H205" s="242">
        <v>785185.32841433398</v>
      </c>
      <c r="I205" s="242">
        <v>864250.76656927797</v>
      </c>
      <c r="J205" s="242">
        <v>1006421.501032577</v>
      </c>
      <c r="K205" s="242">
        <v>1249507.826941571</v>
      </c>
      <c r="L205" s="242">
        <v>1484538.6738653809</v>
      </c>
      <c r="M205" s="242">
        <v>1682362.1672136723</v>
      </c>
      <c r="N205" s="242">
        <v>1962407.0655751596</v>
      </c>
      <c r="O205" s="242">
        <v>2205790.5442007002</v>
      </c>
      <c r="P205" s="242">
        <v>2628791.5767162908</v>
      </c>
      <c r="Q205" s="242">
        <v>2874348.574364204</v>
      </c>
      <c r="R205" s="242">
        <v>3065354.2050353121</v>
      </c>
      <c r="S205" s="242">
        <v>3557289.0823909622</v>
      </c>
      <c r="T205" s="242">
        <v>3932213.010199944</v>
      </c>
      <c r="U205" s="242">
        <v>4493563.843105237</v>
      </c>
      <c r="V205" s="243">
        <v>4818938.5640980033</v>
      </c>
    </row>
    <row r="206" spans="1:22" ht="17.25" customHeight="1">
      <c r="A206" s="244"/>
      <c r="B206" s="276" t="s">
        <v>203</v>
      </c>
      <c r="C206" s="246">
        <v>390017.05288608384</v>
      </c>
      <c r="D206" s="246">
        <v>415843.19196715218</v>
      </c>
      <c r="E206" s="246">
        <v>450090.19179266662</v>
      </c>
      <c r="F206" s="246">
        <v>473685.24172279722</v>
      </c>
      <c r="G206" s="246">
        <v>521301.23195749189</v>
      </c>
      <c r="H206" s="246">
        <v>595327.18985009158</v>
      </c>
      <c r="I206" s="246">
        <v>656374.41867954517</v>
      </c>
      <c r="J206" s="246">
        <v>735469.87843071751</v>
      </c>
      <c r="K206" s="246">
        <v>895041.72357242648</v>
      </c>
      <c r="L206" s="246">
        <v>1056184.5580281159</v>
      </c>
      <c r="M206" s="246">
        <v>1176030.3245902651</v>
      </c>
      <c r="N206" s="246">
        <v>1359538.8167405275</v>
      </c>
      <c r="O206" s="246">
        <v>1516128.9438919441</v>
      </c>
      <c r="P206" s="246">
        <v>1730312.2219384799</v>
      </c>
      <c r="Q206" s="246">
        <v>1934046.224176697</v>
      </c>
      <c r="R206" s="246">
        <v>2161519.2762279022</v>
      </c>
      <c r="S206" s="246">
        <v>2315286.5254909918</v>
      </c>
      <c r="T206" s="246">
        <v>2538508.9112501373</v>
      </c>
      <c r="U206" s="246">
        <v>2802558.288572643</v>
      </c>
      <c r="V206" s="247">
        <v>3085071.9313152391</v>
      </c>
    </row>
    <row r="207" spans="1:22" ht="17.25" customHeight="1">
      <c r="A207" s="244"/>
      <c r="B207" s="225" t="s">
        <v>232</v>
      </c>
      <c r="C207" s="242">
        <v>51501.492740601185</v>
      </c>
      <c r="D207" s="242">
        <v>43599.359081638104</v>
      </c>
      <c r="E207" s="242">
        <v>42140.587269195821</v>
      </c>
      <c r="F207" s="242">
        <v>63063.813173393777</v>
      </c>
      <c r="G207" s="242">
        <v>68110.441249711032</v>
      </c>
      <c r="H207" s="242">
        <v>58756.938564242446</v>
      </c>
      <c r="I207" s="242">
        <v>71452.547889732756</v>
      </c>
      <c r="J207" s="242">
        <v>80188.322601859458</v>
      </c>
      <c r="K207" s="242">
        <v>93229.803369144443</v>
      </c>
      <c r="L207" s="242">
        <v>136589.01583726518</v>
      </c>
      <c r="M207" s="242">
        <v>190923.74262340739</v>
      </c>
      <c r="N207" s="242">
        <v>167804.7488346321</v>
      </c>
      <c r="O207" s="242">
        <v>178882.16030875617</v>
      </c>
      <c r="P207" s="242">
        <v>234227.35477781063</v>
      </c>
      <c r="Q207" s="242">
        <v>196103.35018750699</v>
      </c>
      <c r="R207" s="242">
        <v>91643.825102523435</v>
      </c>
      <c r="S207" s="242">
        <v>359206.22817210434</v>
      </c>
      <c r="T207" s="242">
        <v>506418.21073445026</v>
      </c>
      <c r="U207" s="242">
        <v>656234.62576443609</v>
      </c>
      <c r="V207" s="243">
        <v>681971.26916413661</v>
      </c>
    </row>
    <row r="208" spans="1:22" ht="17.25" customHeight="1">
      <c r="A208" s="244"/>
      <c r="B208" s="225" t="s">
        <v>233</v>
      </c>
      <c r="C208" s="242">
        <v>118797.49274060118</v>
      </c>
      <c r="D208" s="242">
        <v>111180.55908163812</v>
      </c>
      <c r="E208" s="242">
        <v>116997.88726919581</v>
      </c>
      <c r="F208" s="242">
        <v>146268.51317339373</v>
      </c>
      <c r="G208" s="242">
        <v>167451.34124971105</v>
      </c>
      <c r="H208" s="242">
        <v>189858.1385642424</v>
      </c>
      <c r="I208" s="242">
        <v>207876.3478897328</v>
      </c>
      <c r="J208" s="242">
        <v>270951.6226018595</v>
      </c>
      <c r="K208" s="242">
        <v>354466.10336914449</v>
      </c>
      <c r="L208" s="242">
        <v>428354.11583726504</v>
      </c>
      <c r="M208" s="242">
        <v>506331.84262340725</v>
      </c>
      <c r="N208" s="242">
        <v>602868.2488346321</v>
      </c>
      <c r="O208" s="242">
        <v>689661.60030875611</v>
      </c>
      <c r="P208" s="242">
        <v>898479.35477781086</v>
      </c>
      <c r="Q208" s="242">
        <v>940302.35018750699</v>
      </c>
      <c r="R208" s="242">
        <v>903834.92880740995</v>
      </c>
      <c r="S208" s="242">
        <v>1242002.5568999704</v>
      </c>
      <c r="T208" s="242">
        <v>1393704.0989498068</v>
      </c>
      <c r="U208" s="242">
        <v>1691005.554532594</v>
      </c>
      <c r="V208" s="243">
        <v>1733866.6327827643</v>
      </c>
    </row>
    <row r="209" spans="1:22" ht="17.25" customHeight="1">
      <c r="A209" s="244"/>
      <c r="B209" s="276" t="s">
        <v>213</v>
      </c>
      <c r="C209" s="246">
        <v>98648.692740601182</v>
      </c>
      <c r="D209" s="246">
        <v>93019.45908163811</v>
      </c>
      <c r="E209" s="246">
        <v>105383.18726919583</v>
      </c>
      <c r="F209" s="246">
        <v>131670.51317339376</v>
      </c>
      <c r="G209" s="246">
        <v>155906.74124971105</v>
      </c>
      <c r="H209" s="246">
        <v>175632.83856424244</v>
      </c>
      <c r="I209" s="246">
        <v>208778.54788973276</v>
      </c>
      <c r="J209" s="246">
        <v>247272.02260185941</v>
      </c>
      <c r="K209" s="246">
        <v>313028.70336914447</v>
      </c>
      <c r="L209" s="246">
        <v>456489.31583726517</v>
      </c>
      <c r="M209" s="246">
        <v>519268.24262340739</v>
      </c>
      <c r="N209" s="246">
        <v>526889.04883463215</v>
      </c>
      <c r="O209" s="246">
        <v>632601.16030875617</v>
      </c>
      <c r="P209" s="246">
        <v>808757.85477781063</v>
      </c>
      <c r="Q209" s="246">
        <v>831982.55018750706</v>
      </c>
      <c r="R209" s="246">
        <v>763416.41700413311</v>
      </c>
      <c r="S209" s="246">
        <v>1252133.1659317147</v>
      </c>
      <c r="T209" s="246">
        <v>1641269.3945855726</v>
      </c>
      <c r="U209" s="246">
        <v>1956371.4405887872</v>
      </c>
      <c r="V209" s="247">
        <v>1889263.3657014798</v>
      </c>
    </row>
    <row r="210" spans="1:22" ht="17.25" customHeight="1" thickBot="1">
      <c r="A210" s="244"/>
      <c r="B210" s="277" t="s">
        <v>234</v>
      </c>
      <c r="C210" s="278">
        <v>20148.800000000003</v>
      </c>
      <c r="D210" s="278">
        <v>18161.100000000006</v>
      </c>
      <c r="E210" s="278">
        <v>11614.699999999983</v>
      </c>
      <c r="F210" s="278">
        <v>14597.999999999971</v>
      </c>
      <c r="G210" s="278">
        <v>11544.600000000006</v>
      </c>
      <c r="H210" s="278">
        <v>14225.299999999959</v>
      </c>
      <c r="I210" s="278">
        <v>-902.19999999995343</v>
      </c>
      <c r="J210" s="278">
        <v>23679.600000000093</v>
      </c>
      <c r="K210" s="278">
        <v>41437.400000000023</v>
      </c>
      <c r="L210" s="278">
        <v>-28135.200000000128</v>
      </c>
      <c r="M210" s="278">
        <v>-12936.40000000014</v>
      </c>
      <c r="N210" s="278">
        <v>75979.199999999953</v>
      </c>
      <c r="O210" s="278">
        <v>57060.439999999944</v>
      </c>
      <c r="P210" s="278">
        <v>89721.500000000233</v>
      </c>
      <c r="Q210" s="278">
        <v>108319.79999999993</v>
      </c>
      <c r="R210" s="278">
        <v>140418.51180327684</v>
      </c>
      <c r="S210" s="278">
        <v>-10130.609031744301</v>
      </c>
      <c r="T210" s="278">
        <v>-247565.29563576588</v>
      </c>
      <c r="U210" s="278">
        <v>-265365.88605619315</v>
      </c>
      <c r="V210" s="279">
        <v>-155396.73291871557</v>
      </c>
    </row>
    <row r="211" spans="1:22" ht="17.25" customHeight="1">
      <c r="A211" s="244"/>
      <c r="B211" s="189" t="s">
        <v>189</v>
      </c>
      <c r="C211" s="244"/>
      <c r="D211" s="244"/>
      <c r="E211" s="244"/>
      <c r="F211" s="244"/>
      <c r="G211" s="244"/>
      <c r="H211" s="244"/>
      <c r="I211" s="244"/>
      <c r="J211" s="244"/>
      <c r="K211" s="244"/>
      <c r="L211" s="244"/>
      <c r="M211" s="244"/>
      <c r="N211" s="201"/>
      <c r="O211" s="201"/>
      <c r="P211" s="244"/>
      <c r="Q211" s="201"/>
      <c r="R211" s="244"/>
      <c r="S211" s="244"/>
      <c r="T211" s="201"/>
      <c r="V211" s="191">
        <f>V27</f>
        <v>43950</v>
      </c>
    </row>
    <row r="212" spans="1:22" ht="17.25" customHeight="1">
      <c r="A212" s="244"/>
      <c r="B212" s="166"/>
      <c r="C212" s="280"/>
      <c r="D212" s="280"/>
      <c r="E212" s="280"/>
      <c r="F212" s="280"/>
      <c r="G212" s="280"/>
      <c r="H212" s="280"/>
      <c r="I212" s="280"/>
      <c r="J212" s="280"/>
      <c r="K212" s="280"/>
      <c r="L212" s="281"/>
      <c r="M212" s="281"/>
      <c r="N212" s="281"/>
      <c r="O212" s="282"/>
      <c r="P212" s="282"/>
      <c r="Q212" s="282"/>
      <c r="R212" s="282"/>
      <c r="S212" s="282"/>
      <c r="T212" s="282"/>
    </row>
    <row r="213" spans="1:22" ht="17.25" customHeight="1">
      <c r="A213" s="166"/>
      <c r="B213" s="763" t="s">
        <v>317</v>
      </c>
      <c r="C213" s="763"/>
      <c r="D213" s="763"/>
      <c r="E213" s="763"/>
      <c r="F213" s="763"/>
      <c r="G213" s="763"/>
      <c r="H213" s="763"/>
      <c r="I213" s="763"/>
      <c r="J213" s="763"/>
      <c r="K213" s="763"/>
      <c r="L213" s="763"/>
      <c r="M213" s="763"/>
      <c r="N213" s="763"/>
      <c r="O213" s="763"/>
      <c r="P213" s="763"/>
      <c r="Q213" s="763"/>
      <c r="R213" s="763"/>
      <c r="S213" s="763"/>
      <c r="T213" s="763"/>
      <c r="U213" s="763"/>
    </row>
    <row r="214" spans="1:22" ht="17.25" customHeight="1" thickBot="1">
      <c r="A214" s="166"/>
      <c r="B214" s="283"/>
      <c r="C214" s="283"/>
      <c r="D214" s="283"/>
      <c r="E214" s="283"/>
      <c r="F214" s="283"/>
      <c r="G214" s="283"/>
      <c r="H214" s="283"/>
      <c r="I214" s="283"/>
      <c r="J214" s="283"/>
      <c r="K214" s="283"/>
      <c r="L214" s="283"/>
      <c r="M214" s="283"/>
      <c r="N214" s="283"/>
      <c r="O214" s="166"/>
      <c r="P214" s="195"/>
      <c r="Q214" s="195"/>
      <c r="R214" s="195"/>
      <c r="S214" s="195"/>
      <c r="T214" s="195"/>
    </row>
    <row r="215" spans="1:22" ht="17.25" customHeight="1">
      <c r="A215" s="166"/>
      <c r="B215" s="350" t="s">
        <v>201</v>
      </c>
      <c r="C215" s="170" t="s">
        <v>38</v>
      </c>
      <c r="D215" s="170" t="s">
        <v>39</v>
      </c>
      <c r="E215" s="170" t="s">
        <v>40</v>
      </c>
      <c r="F215" s="170" t="s">
        <v>41</v>
      </c>
      <c r="G215" s="170" t="s">
        <v>42</v>
      </c>
      <c r="H215" s="170" t="s">
        <v>43</v>
      </c>
      <c r="I215" s="170" t="s">
        <v>44</v>
      </c>
      <c r="J215" s="170" t="s">
        <v>45</v>
      </c>
      <c r="K215" s="170" t="s">
        <v>46</v>
      </c>
      <c r="L215" s="171" t="s">
        <v>47</v>
      </c>
      <c r="M215" s="171" t="s">
        <v>152</v>
      </c>
      <c r="N215" s="171" t="s">
        <v>49</v>
      </c>
      <c r="O215" s="171" t="s">
        <v>50</v>
      </c>
      <c r="P215" s="171" t="s">
        <v>51</v>
      </c>
      <c r="Q215" s="171" t="s">
        <v>52</v>
      </c>
      <c r="R215" s="171" t="s">
        <v>53</v>
      </c>
      <c r="S215" s="171" t="s">
        <v>54</v>
      </c>
      <c r="T215" s="171" t="s">
        <v>55</v>
      </c>
      <c r="U215" s="171" t="s">
        <v>68</v>
      </c>
      <c r="V215" s="172" t="s">
        <v>153</v>
      </c>
    </row>
    <row r="216" spans="1:22" ht="17.25" customHeight="1">
      <c r="A216" s="232"/>
      <c r="B216" s="229" t="s">
        <v>235</v>
      </c>
      <c r="C216" s="178">
        <v>19072.075405040392</v>
      </c>
      <c r="D216" s="178">
        <v>19409.614179821841</v>
      </c>
      <c r="E216" s="178">
        <v>20337.198980858415</v>
      </c>
      <c r="F216" s="178">
        <v>21688.541261909511</v>
      </c>
      <c r="G216" s="178">
        <v>23292.412390815483</v>
      </c>
      <c r="H216" s="178">
        <v>25279.357527540571</v>
      </c>
      <c r="I216" s="178">
        <v>28904.929293720088</v>
      </c>
      <c r="J216" s="178">
        <v>31945.818582428848</v>
      </c>
      <c r="K216" s="178">
        <v>38171.932040391264</v>
      </c>
      <c r="L216" s="178">
        <v>45434.725916585136</v>
      </c>
      <c r="M216" s="178">
        <v>51593.872722194479</v>
      </c>
      <c r="N216" s="178">
        <v>56879.686368986724</v>
      </c>
      <c r="O216" s="178">
        <v>62282.960544068344</v>
      </c>
      <c r="P216" s="178">
        <v>71225.208573772572</v>
      </c>
      <c r="Q216" s="178">
        <v>76200.758449479617</v>
      </c>
      <c r="R216" s="284">
        <v>79527.635766779291</v>
      </c>
      <c r="S216" s="178">
        <v>93141.475561673506</v>
      </c>
      <c r="T216" s="178">
        <v>104629.66572570235</v>
      </c>
      <c r="U216" s="178">
        <v>117267.79059370376</v>
      </c>
      <c r="V216" s="222">
        <v>126017.54941444188</v>
      </c>
    </row>
    <row r="217" spans="1:22" ht="17.25" customHeight="1">
      <c r="A217" s="166"/>
      <c r="B217" s="285" t="s">
        <v>236</v>
      </c>
      <c r="C217" s="175"/>
      <c r="D217" s="176">
        <v>1.7698062094083593</v>
      </c>
      <c r="E217" s="176">
        <v>4.778996596443875</v>
      </c>
      <c r="F217" s="176">
        <v>6.6446823986085493</v>
      </c>
      <c r="G217" s="176">
        <v>7.3950161494852118</v>
      </c>
      <c r="H217" s="176">
        <v>8.5304394555051211</v>
      </c>
      <c r="I217" s="176">
        <v>14.342024959414578</v>
      </c>
      <c r="J217" s="176">
        <v>10.520313880751914</v>
      </c>
      <c r="K217" s="176">
        <v>19.489603754861875</v>
      </c>
      <c r="L217" s="176">
        <v>19.026529410428626</v>
      </c>
      <c r="M217" s="176">
        <v>13.556033807526626</v>
      </c>
      <c r="N217" s="176">
        <v>10.245041451440438</v>
      </c>
      <c r="O217" s="176">
        <v>9.4994795506251606</v>
      </c>
      <c r="P217" s="176">
        <v>14.357454995057815</v>
      </c>
      <c r="Q217" s="176">
        <v>6.985658554518019</v>
      </c>
      <c r="R217" s="286">
        <v>4.3659372754214276</v>
      </c>
      <c r="S217" s="176">
        <v>17.118376101130195</v>
      </c>
      <c r="T217" s="176">
        <v>12.334129446362434</v>
      </c>
      <c r="U217" s="176">
        <v>12.078911635953785</v>
      </c>
      <c r="V217" s="287">
        <v>7.4613487441349502</v>
      </c>
    </row>
    <row r="218" spans="1:22" ht="17.25" customHeight="1">
      <c r="A218" s="166"/>
      <c r="B218" s="285"/>
      <c r="C218" s="175"/>
      <c r="D218" s="176"/>
      <c r="E218" s="176"/>
      <c r="F218" s="176"/>
      <c r="G218" s="176"/>
      <c r="H218" s="176"/>
      <c r="I218" s="176"/>
      <c r="J218" s="176"/>
      <c r="K218" s="176"/>
      <c r="L218" s="176"/>
      <c r="M218" s="176"/>
      <c r="N218" s="176"/>
      <c r="O218" s="176"/>
      <c r="P218" s="176">
        <v>13.023509518568993</v>
      </c>
      <c r="Q218" s="176">
        <v>6.5205750518260102</v>
      </c>
      <c r="R218" s="286"/>
      <c r="S218" s="176"/>
      <c r="T218" s="176"/>
      <c r="U218" s="176"/>
      <c r="V218" s="287"/>
    </row>
    <row r="219" spans="1:22" ht="17.25" customHeight="1">
      <c r="A219" s="232"/>
      <c r="B219" s="229" t="s">
        <v>237</v>
      </c>
      <c r="C219" s="178">
        <v>19145.552726854647</v>
      </c>
      <c r="D219" s="178">
        <v>19384.059568933986</v>
      </c>
      <c r="E219" s="178">
        <v>20309.281495938929</v>
      </c>
      <c r="F219" s="178">
        <v>21620.49953123894</v>
      </c>
      <c r="G219" s="178">
        <v>23357.083714120221</v>
      </c>
      <c r="H219" s="178">
        <v>25470.880071485211</v>
      </c>
      <c r="I219" s="178">
        <v>29200.075892282704</v>
      </c>
      <c r="J219" s="178">
        <v>32257.06051046864</v>
      </c>
      <c r="K219" s="178">
        <v>38625.755815823271</v>
      </c>
      <c r="L219" s="178">
        <v>45782.022821168153</v>
      </c>
      <c r="M219" s="178">
        <v>51878.81483698175</v>
      </c>
      <c r="N219" s="178">
        <v>57337.42946804675</v>
      </c>
      <c r="O219" s="178">
        <v>62763.540803196687</v>
      </c>
      <c r="P219" s="178">
        <v>72412.635231546912</v>
      </c>
      <c r="Q219" s="178">
        <v>77425.698004245438</v>
      </c>
      <c r="R219" s="284">
        <v>80727.851483154867</v>
      </c>
      <c r="S219" s="178">
        <v>94220.905210335695</v>
      </c>
      <c r="T219" s="178">
        <v>105406.75942469451</v>
      </c>
      <c r="U219" s="178">
        <v>118623.48222263307</v>
      </c>
      <c r="V219" s="222">
        <v>127466.40722191577</v>
      </c>
    </row>
    <row r="220" spans="1:22" ht="17.25" customHeight="1">
      <c r="A220" s="166"/>
      <c r="B220" s="285" t="s">
        <v>238</v>
      </c>
      <c r="C220" s="175"/>
      <c r="D220" s="176">
        <v>1.245755844618663</v>
      </c>
      <c r="E220" s="176">
        <v>4.7731071178080615</v>
      </c>
      <c r="F220" s="176">
        <v>6.4562502398827064</v>
      </c>
      <c r="G220" s="176">
        <v>8.0321186861206986</v>
      </c>
      <c r="H220" s="176">
        <v>9.0499155769481714</v>
      </c>
      <c r="I220" s="176">
        <v>14.641016762402129</v>
      </c>
      <c r="J220" s="176">
        <v>10.46909819502855</v>
      </c>
      <c r="K220" s="176">
        <v>19.743569948934894</v>
      </c>
      <c r="L220" s="176">
        <v>18.527189576477554</v>
      </c>
      <c r="M220" s="176">
        <v>13.31700008020317</v>
      </c>
      <c r="N220" s="176">
        <v>10.521856846995343</v>
      </c>
      <c r="O220" s="176">
        <v>9.4634715673360006</v>
      </c>
      <c r="P220" s="176">
        <v>15.373725422225979</v>
      </c>
      <c r="Q220" s="176">
        <v>6.9229116668226993</v>
      </c>
      <c r="R220" s="176">
        <v>4.2649321401382316</v>
      </c>
      <c r="S220" s="176">
        <v>16.714248526726077</v>
      </c>
      <c r="T220" s="176">
        <v>11.871945179668858</v>
      </c>
      <c r="U220" s="176">
        <v>12.538781070658903</v>
      </c>
      <c r="V220" s="287">
        <v>7.4546159272969703</v>
      </c>
    </row>
    <row r="221" spans="1:22" ht="17.25" customHeight="1">
      <c r="A221" s="232"/>
      <c r="B221" s="229" t="s">
        <v>239</v>
      </c>
      <c r="C221" s="178">
        <v>21979.030048668901</v>
      </c>
      <c r="D221" s="178">
        <v>22264.650168140819</v>
      </c>
      <c r="E221" s="178">
        <v>23430.032403772999</v>
      </c>
      <c r="F221" s="178">
        <v>25050.612517878122</v>
      </c>
      <c r="G221" s="178">
        <v>27218.173137093294</v>
      </c>
      <c r="H221" s="178">
        <v>30346.219668231788</v>
      </c>
      <c r="I221" s="178">
        <v>34322.865800755608</v>
      </c>
      <c r="J221" s="178">
        <v>39417.195399667587</v>
      </c>
      <c r="K221" s="178">
        <v>48262.169407588859</v>
      </c>
      <c r="L221" s="178">
        <v>56548.543024023151</v>
      </c>
      <c r="M221" s="178">
        <v>63498.534156882968</v>
      </c>
      <c r="N221" s="178">
        <v>73081.853313183616</v>
      </c>
      <c r="O221" s="178">
        <v>81051.484024180289</v>
      </c>
      <c r="P221" s="178">
        <v>95307.944196043056</v>
      </c>
      <c r="Q221" s="178">
        <v>102822.61116809462</v>
      </c>
      <c r="R221" s="284">
        <v>108194.72969811576</v>
      </c>
      <c r="S221" s="178">
        <v>123885.60547771944</v>
      </c>
      <c r="T221" s="178">
        <v>135118.54843715383</v>
      </c>
      <c r="U221" s="178">
        <v>152350.92612467095</v>
      </c>
      <c r="V221" s="222">
        <v>161206.22894611387</v>
      </c>
    </row>
    <row r="222" spans="1:22" ht="17.25" customHeight="1">
      <c r="A222" s="166"/>
      <c r="B222" s="285" t="s">
        <v>240</v>
      </c>
      <c r="C222" s="175"/>
      <c r="D222" s="176">
        <v>1.2995119386044773</v>
      </c>
      <c r="E222" s="176">
        <v>5.2342265736551363</v>
      </c>
      <c r="F222" s="176">
        <v>6.91667892804176</v>
      </c>
      <c r="G222" s="176">
        <v>8.6527250288519966</v>
      </c>
      <c r="H222" s="176">
        <v>11.492492590825467</v>
      </c>
      <c r="I222" s="176">
        <v>13.104255409733318</v>
      </c>
      <c r="J222" s="176">
        <v>14.842378338931796</v>
      </c>
      <c r="K222" s="176">
        <v>22.439379357760856</v>
      </c>
      <c r="L222" s="176">
        <v>17.169500911683681</v>
      </c>
      <c r="M222" s="176">
        <v>12.290309813830742</v>
      </c>
      <c r="N222" s="176">
        <v>15.092189581295804</v>
      </c>
      <c r="O222" s="176">
        <v>10.905074720592765</v>
      </c>
      <c r="P222" s="176">
        <v>17.589388206154993</v>
      </c>
      <c r="Q222" s="176">
        <v>7.8846176312378722</v>
      </c>
      <c r="R222" s="176">
        <v>5.2246470586501506</v>
      </c>
      <c r="S222" s="176">
        <v>14.502440020308072</v>
      </c>
      <c r="T222" s="176">
        <v>9.0671897805388042</v>
      </c>
      <c r="U222" s="176">
        <v>12.753524876366043</v>
      </c>
      <c r="V222" s="287">
        <v>5.8124378017869747</v>
      </c>
    </row>
    <row r="223" spans="1:22" ht="17.25" customHeight="1">
      <c r="A223" s="232"/>
      <c r="B223" s="229" t="s">
        <v>241</v>
      </c>
      <c r="C223" s="178">
        <v>19072.072842550398</v>
      </c>
      <c r="D223" s="178">
        <v>18674.805552195365</v>
      </c>
      <c r="E223" s="178">
        <v>18984.398543332012</v>
      </c>
      <c r="F223" s="178">
        <v>19436.05098646339</v>
      </c>
      <c r="G223" s="178">
        <v>19669.683523467269</v>
      </c>
      <c r="H223" s="178">
        <v>19884.087823505663</v>
      </c>
      <c r="I223" s="178">
        <v>21129.369971524407</v>
      </c>
      <c r="J223" s="178">
        <v>22109.695413062214</v>
      </c>
      <c r="K223" s="178">
        <v>22792.857377759068</v>
      </c>
      <c r="L223" s="178">
        <v>23560.802212504495</v>
      </c>
      <c r="M223" s="178">
        <v>24144.40671851315</v>
      </c>
      <c r="N223" s="178">
        <v>24961.822904142289</v>
      </c>
      <c r="O223" s="178">
        <v>25646.236690518006</v>
      </c>
      <c r="P223" s="178">
        <v>26820.105365721283</v>
      </c>
      <c r="Q223" s="178">
        <v>27342.192506486237</v>
      </c>
      <c r="R223" s="284">
        <v>27136.803271994835</v>
      </c>
      <c r="S223" s="178">
        <v>28977.205869680347</v>
      </c>
      <c r="T223" s="178">
        <v>30507.120984475598</v>
      </c>
      <c r="U223" s="178">
        <v>32205.168841719355</v>
      </c>
      <c r="V223" s="222">
        <v>32499.241461908969</v>
      </c>
    </row>
    <row r="224" spans="1:22" ht="17.25" customHeight="1">
      <c r="A224" s="232"/>
      <c r="B224" s="285" t="s">
        <v>242</v>
      </c>
      <c r="C224" s="178"/>
      <c r="D224" s="176">
        <v>-2.0829790953226532</v>
      </c>
      <c r="E224" s="176">
        <v>1.6578110560313304</v>
      </c>
      <c r="F224" s="176">
        <v>2.3790716471763789</v>
      </c>
      <c r="G224" s="176">
        <v>1.2020576462090846</v>
      </c>
      <c r="H224" s="176">
        <v>1.090024146970106</v>
      </c>
      <c r="I224" s="176">
        <v>6.2627069397000659</v>
      </c>
      <c r="J224" s="176">
        <v>4.6396340395334557</v>
      </c>
      <c r="K224" s="176">
        <v>3.0898750612966279</v>
      </c>
      <c r="L224" s="176">
        <v>3.3692345896692024</v>
      </c>
      <c r="M224" s="176">
        <v>2.4770145801695844</v>
      </c>
      <c r="N224" s="176">
        <v>3.3855302188989849</v>
      </c>
      <c r="O224" s="176">
        <v>2.7418421683543865</v>
      </c>
      <c r="P224" s="176">
        <v>4.5771576132933491</v>
      </c>
      <c r="Q224" s="176">
        <v>1.9466259869069427</v>
      </c>
      <c r="R224" s="176">
        <v>-0.75118055892071811</v>
      </c>
      <c r="S224" s="176">
        <v>6.7819432496855887</v>
      </c>
      <c r="T224" s="176">
        <v>5.279719244414947</v>
      </c>
      <c r="U224" s="176">
        <v>5.5660704859952403</v>
      </c>
      <c r="V224" s="287">
        <v>0.91312242961653201</v>
      </c>
    </row>
    <row r="225" spans="1:22" ht="17.25" customHeight="1">
      <c r="A225" s="232"/>
      <c r="B225" s="229" t="s">
        <v>243</v>
      </c>
      <c r="C225" s="178">
        <v>19145.57371078787</v>
      </c>
      <c r="D225" s="178">
        <v>18657.162621667085</v>
      </c>
      <c r="E225" s="178">
        <v>18961.83273433994</v>
      </c>
      <c r="F225" s="178">
        <v>19401.357024219818</v>
      </c>
      <c r="G225" s="178">
        <v>19802.117394352903</v>
      </c>
      <c r="H225" s="178">
        <v>20185.793925193873</v>
      </c>
      <c r="I225" s="178">
        <v>21569.419235522975</v>
      </c>
      <c r="J225" s="178">
        <v>22567.258952959426</v>
      </c>
      <c r="K225" s="178">
        <v>23300.659504098261</v>
      </c>
      <c r="L225" s="178">
        <v>24151.653615693263</v>
      </c>
      <c r="M225" s="178">
        <v>24664.052394533759</v>
      </c>
      <c r="N225" s="178">
        <v>25582.396064034063</v>
      </c>
      <c r="O225" s="178">
        <v>26396.843486032976</v>
      </c>
      <c r="P225" s="178">
        <v>27939.268365830219</v>
      </c>
      <c r="Q225" s="178">
        <v>28422.193882350537</v>
      </c>
      <c r="R225" s="178">
        <v>28215.793967946793</v>
      </c>
      <c r="S225" s="178">
        <v>30175.417002522947</v>
      </c>
      <c r="T225" s="178">
        <v>31881.427389019456</v>
      </c>
      <c r="U225" s="178">
        <v>34453.215364802374</v>
      </c>
      <c r="V225" s="222">
        <v>34515.577991693499</v>
      </c>
    </row>
    <row r="226" spans="1:22" ht="17.25" customHeight="1">
      <c r="A226" s="232"/>
      <c r="B226" s="285" t="s">
        <v>244</v>
      </c>
      <c r="C226" s="178"/>
      <c r="D226" s="176">
        <v>-2.5510391931769734</v>
      </c>
      <c r="E226" s="176">
        <v>1.6329927484205606</v>
      </c>
      <c r="F226" s="176">
        <v>2.3179420261623704</v>
      </c>
      <c r="G226" s="176">
        <v>2.0656306135328188</v>
      </c>
      <c r="H226" s="176">
        <v>1.9375530565755856</v>
      </c>
      <c r="I226" s="176">
        <v>6.8544507858182389</v>
      </c>
      <c r="J226" s="176">
        <v>4.6261779537999557</v>
      </c>
      <c r="K226" s="176">
        <v>3.2498432914142561</v>
      </c>
      <c r="L226" s="176">
        <v>3.6522318668504825</v>
      </c>
      <c r="M226" s="176">
        <v>2.1215888029610905</v>
      </c>
      <c r="N226" s="176">
        <v>3.7234094982049029</v>
      </c>
      <c r="O226" s="176">
        <v>3.183624473486804</v>
      </c>
      <c r="P226" s="176">
        <v>5.8432171278863958</v>
      </c>
      <c r="Q226" s="176">
        <v>1.7284830447132842</v>
      </c>
      <c r="R226" s="176">
        <v>-0.7261927606929508</v>
      </c>
      <c r="S226" s="176">
        <v>6.9451280967045985</v>
      </c>
      <c r="T226" s="176">
        <v>5.6536431173556636</v>
      </c>
      <c r="U226" s="176">
        <v>8.0667278299737877</v>
      </c>
      <c r="V226" s="287">
        <v>0.1810066962714745</v>
      </c>
    </row>
    <row r="227" spans="1:22" ht="17.25" customHeight="1">
      <c r="A227" s="232"/>
      <c r="B227" s="229" t="s">
        <v>245</v>
      </c>
      <c r="C227" s="178">
        <v>21979.054138153573</v>
      </c>
      <c r="D227" s="178">
        <v>21429.73185902023</v>
      </c>
      <c r="E227" s="178">
        <v>21875.532893142794</v>
      </c>
      <c r="F227" s="178">
        <v>22479.4009237627</v>
      </c>
      <c r="G227" s="178">
        <v>23075.546002119783</v>
      </c>
      <c r="H227" s="178">
        <v>24049.523805710942</v>
      </c>
      <c r="I227" s="178">
        <v>25353.505400194939</v>
      </c>
      <c r="J227" s="178">
        <v>27576.538026303133</v>
      </c>
      <c r="K227" s="178">
        <v>29113.744250272015</v>
      </c>
      <c r="L227" s="178">
        <v>29831.377895274203</v>
      </c>
      <c r="M227" s="178">
        <v>30188.260436224125</v>
      </c>
      <c r="N227" s="178">
        <v>32607.128256306067</v>
      </c>
      <c r="O227" s="178">
        <v>34088.314819676641</v>
      </c>
      <c r="P227" s="178">
        <v>36773.060692710998</v>
      </c>
      <c r="Q227" s="178">
        <v>37745.144899421924</v>
      </c>
      <c r="R227" s="284">
        <v>37815.947600398395</v>
      </c>
      <c r="S227" s="178">
        <v>39675.906292292202</v>
      </c>
      <c r="T227" s="178">
        <v>40868.082980830266</v>
      </c>
      <c r="U227" s="178">
        <v>44249.074217439309</v>
      </c>
      <c r="V227" s="222">
        <v>43651.70627465313</v>
      </c>
    </row>
    <row r="228" spans="1:22" ht="17.25" customHeight="1">
      <c r="A228" s="232"/>
      <c r="B228" s="285" t="s">
        <v>246</v>
      </c>
      <c r="C228" s="178"/>
      <c r="D228" s="176">
        <v>-2.4992989947632505</v>
      </c>
      <c r="E228" s="176">
        <v>2.0802921709676756</v>
      </c>
      <c r="F228" s="176">
        <v>2.7604723211529034</v>
      </c>
      <c r="G228" s="176">
        <v>2.6519615908754308</v>
      </c>
      <c r="H228" s="176">
        <v>4.2208223523798143</v>
      </c>
      <c r="I228" s="176">
        <v>5.4220682497436652</v>
      </c>
      <c r="J228" s="176">
        <v>8.7681470116992237</v>
      </c>
      <c r="K228" s="176">
        <v>5.5743263440199042</v>
      </c>
      <c r="L228" s="176">
        <v>2.4649307860684497</v>
      </c>
      <c r="M228" s="176">
        <v>1.1963327413262346</v>
      </c>
      <c r="N228" s="176">
        <v>8.0126108133724827</v>
      </c>
      <c r="O228" s="176">
        <v>4.5425238056163995</v>
      </c>
      <c r="P228" s="176">
        <v>7.8758539025362824</v>
      </c>
      <c r="Q228" s="176">
        <v>2.6434683118547393</v>
      </c>
      <c r="R228" s="176">
        <v>0.18758094892769756</v>
      </c>
      <c r="S228" s="176">
        <v>4.9184505742075144</v>
      </c>
      <c r="T228" s="176">
        <v>3.0047875397106347</v>
      </c>
      <c r="U228" s="176">
        <v>8.2729381708335659</v>
      </c>
      <c r="V228" s="287">
        <v>-1.3500122959651573</v>
      </c>
    </row>
    <row r="229" spans="1:22" ht="17.25" customHeight="1">
      <c r="A229" s="232"/>
      <c r="B229" s="288" t="s">
        <v>247</v>
      </c>
      <c r="C229" s="178"/>
      <c r="D229" s="176"/>
      <c r="E229" s="176"/>
      <c r="F229" s="176"/>
      <c r="G229" s="176"/>
      <c r="H229" s="176"/>
      <c r="I229" s="176"/>
      <c r="J229" s="176"/>
      <c r="K229" s="176"/>
      <c r="L229" s="176"/>
      <c r="M229" s="176"/>
      <c r="N229" s="176"/>
      <c r="O229" s="176"/>
      <c r="P229" s="176"/>
      <c r="Q229" s="176"/>
      <c r="R229" s="286"/>
      <c r="S229" s="176"/>
      <c r="T229" s="176"/>
      <c r="U229" s="176"/>
      <c r="V229" s="287"/>
    </row>
    <row r="230" spans="1:22" ht="17.25" customHeight="1">
      <c r="A230" s="166"/>
      <c r="B230" s="285" t="s">
        <v>248</v>
      </c>
      <c r="C230" s="175">
        <v>258.77985624206775</v>
      </c>
      <c r="D230" s="175">
        <v>254.5523171124176</v>
      </c>
      <c r="E230" s="175">
        <v>261.29443331331277</v>
      </c>
      <c r="F230" s="175">
        <v>293.20726324063151</v>
      </c>
      <c r="G230" s="175">
        <v>327.83127925144947</v>
      </c>
      <c r="H230" s="175">
        <v>349.54863837860307</v>
      </c>
      <c r="I230" s="175">
        <v>410.07235273136217</v>
      </c>
      <c r="J230" s="175">
        <v>491.3467170837194</v>
      </c>
      <c r="K230" s="175">
        <v>496.52279870290909</v>
      </c>
      <c r="L230" s="175">
        <v>609.5348258194947</v>
      </c>
      <c r="M230" s="175">
        <v>713.90442399604933</v>
      </c>
      <c r="N230" s="175">
        <v>702.04500578853037</v>
      </c>
      <c r="O230" s="175">
        <v>708.08277107853962</v>
      </c>
      <c r="P230" s="175">
        <v>725.21636229237197</v>
      </c>
      <c r="Q230" s="175">
        <v>765.91374459221652</v>
      </c>
      <c r="R230" s="289">
        <v>747.7915916011217</v>
      </c>
      <c r="S230" s="175">
        <v>876.93514881087196</v>
      </c>
      <c r="T230" s="175">
        <v>1002.4590990754982</v>
      </c>
      <c r="U230" s="197">
        <v>1038.8728121277491</v>
      </c>
      <c r="V230" s="197">
        <v>1084.9552252642434</v>
      </c>
    </row>
    <row r="231" spans="1:22" ht="17.25" customHeight="1">
      <c r="A231" s="166"/>
      <c r="B231" s="285" t="s">
        <v>249</v>
      </c>
      <c r="C231" s="175">
        <v>259.77683482842127</v>
      </c>
      <c r="D231" s="175">
        <v>254.21717467454408</v>
      </c>
      <c r="E231" s="175">
        <v>260.93574658322592</v>
      </c>
      <c r="F231" s="175">
        <v>292.28740747923405</v>
      </c>
      <c r="G231" s="175">
        <v>328.74150195806084</v>
      </c>
      <c r="H231" s="175">
        <v>352.19690364332433</v>
      </c>
      <c r="I231" s="175">
        <v>414.25957833718735</v>
      </c>
      <c r="J231" s="175">
        <v>496.13381305894268</v>
      </c>
      <c r="K231" s="175">
        <v>502.42592801941805</v>
      </c>
      <c r="L231" s="175">
        <v>614.19402765183997</v>
      </c>
      <c r="M231" s="175">
        <v>717.84716807778818</v>
      </c>
      <c r="N231" s="175">
        <v>707.69476015856276</v>
      </c>
      <c r="O231" s="175">
        <v>713.54639385171322</v>
      </c>
      <c r="P231" s="175">
        <v>737.30676200454911</v>
      </c>
      <c r="Q231" s="175">
        <v>778.22593229716995</v>
      </c>
      <c r="R231" s="289">
        <v>759.07711784818878</v>
      </c>
      <c r="S231" s="175">
        <v>887.09807347866581</v>
      </c>
      <c r="T231" s="175">
        <v>1009.9044506780846</v>
      </c>
      <c r="U231" s="197">
        <v>1050.8828548495692</v>
      </c>
      <c r="V231" s="197">
        <v>1097.4292485743931</v>
      </c>
    </row>
    <row r="232" spans="1:22" ht="17.25" customHeight="1">
      <c r="A232" s="166"/>
      <c r="B232" s="285" t="s">
        <v>250</v>
      </c>
      <c r="C232" s="175">
        <v>298.22293146090772</v>
      </c>
      <c r="D232" s="175">
        <v>291.99541204119106</v>
      </c>
      <c r="E232" s="175">
        <v>301.03147661674751</v>
      </c>
      <c r="F232" s="175">
        <v>338.6590850057878</v>
      </c>
      <c r="G232" s="175">
        <v>383.08477321735813</v>
      </c>
      <c r="H232" s="175">
        <v>419.61033833285109</v>
      </c>
      <c r="I232" s="175">
        <v>486.93626572740231</v>
      </c>
      <c r="J232" s="175">
        <v>606.26117644475892</v>
      </c>
      <c r="K232" s="175">
        <v>627.77192939496592</v>
      </c>
      <c r="L232" s="175">
        <v>758.63352594611138</v>
      </c>
      <c r="M232" s="175">
        <v>878.62922591508197</v>
      </c>
      <c r="N232" s="175">
        <v>902.02238105632705</v>
      </c>
      <c r="O232" s="175">
        <v>921.45843592747042</v>
      </c>
      <c r="P232" s="175">
        <v>970.42721209903959</v>
      </c>
      <c r="Q232" s="175">
        <v>1033.4969461060873</v>
      </c>
      <c r="R232" s="289">
        <v>1017.3458363715633</v>
      </c>
      <c r="S232" s="175">
        <v>1166.3938242334725</v>
      </c>
      <c r="T232" s="175">
        <v>1294.5737463196799</v>
      </c>
      <c r="U232" s="197">
        <v>1349.6735484833268</v>
      </c>
      <c r="V232" s="197">
        <v>1387.9141536471275</v>
      </c>
    </row>
    <row r="233" spans="1:22" ht="17.25" customHeight="1">
      <c r="A233" s="232"/>
      <c r="B233" s="229" t="s">
        <v>251</v>
      </c>
      <c r="C233" s="290">
        <v>88.335372715204812</v>
      </c>
      <c r="D233" s="290">
        <v>90.510378504970461</v>
      </c>
      <c r="E233" s="290">
        <v>91.438855703109184</v>
      </c>
      <c r="F233" s="290">
        <v>88.250782633312596</v>
      </c>
      <c r="G233" s="290">
        <v>88.4443345210492</v>
      </c>
      <c r="H233" s="290">
        <v>91.016914184008073</v>
      </c>
      <c r="I233" s="290">
        <v>90.182756180835796</v>
      </c>
      <c r="J233" s="290">
        <v>90.168881708006424</v>
      </c>
      <c r="K233" s="290">
        <v>90.56637767783667</v>
      </c>
      <c r="L233" s="290">
        <v>88.548621563217083</v>
      </c>
      <c r="M233" s="290">
        <v>86.03290723494635</v>
      </c>
      <c r="N233" s="290">
        <v>89.013293890334282</v>
      </c>
      <c r="O233" s="290">
        <v>89.446549355019727</v>
      </c>
      <c r="P233" s="290">
        <v>88.07723918856756</v>
      </c>
      <c r="Q233" s="290">
        <v>90.793916420350953</v>
      </c>
      <c r="R233" s="291">
        <v>95.932659067228172</v>
      </c>
      <c r="S233" s="290">
        <v>86.56918297198149</v>
      </c>
      <c r="T233" s="290">
        <v>83.368462020713878</v>
      </c>
      <c r="U233" s="290">
        <v>81.02706227238204</v>
      </c>
      <c r="V233" s="292">
        <v>81.896377798976346</v>
      </c>
    </row>
    <row r="234" spans="1:22" ht="17.25" customHeight="1">
      <c r="A234" s="232"/>
      <c r="B234" s="229" t="s">
        <v>252</v>
      </c>
      <c r="C234" s="290">
        <v>11.664627284795186</v>
      </c>
      <c r="D234" s="290">
        <v>9.4896214950295477</v>
      </c>
      <c r="E234" s="290">
        <v>8.5611442968908058</v>
      </c>
      <c r="F234" s="290">
        <v>11.749217366687404</v>
      </c>
      <c r="G234" s="290">
        <v>11.555665478950797</v>
      </c>
      <c r="H234" s="290">
        <v>8.9830858159919238</v>
      </c>
      <c r="I234" s="290">
        <v>9.8172438191642044</v>
      </c>
      <c r="J234" s="290">
        <v>9.8311182919935813</v>
      </c>
      <c r="K234" s="290">
        <v>9.4336223221633322</v>
      </c>
      <c r="L234" s="290">
        <v>11.451378436782916</v>
      </c>
      <c r="M234" s="290">
        <v>13.967092765053646</v>
      </c>
      <c r="N234" s="290">
        <v>10.986706109665706</v>
      </c>
      <c r="O234" s="290">
        <v>10.553450644980279</v>
      </c>
      <c r="P234" s="290">
        <v>11.92276081143244</v>
      </c>
      <c r="Q234" s="290">
        <v>9.2060835796490448</v>
      </c>
      <c r="R234" s="291">
        <v>4.0673409327718213</v>
      </c>
      <c r="S234" s="290">
        <v>13.430817028018513</v>
      </c>
      <c r="T234" s="290">
        <v>16.631537979286112</v>
      </c>
      <c r="U234" s="290">
        <v>18.97293772761795</v>
      </c>
      <c r="V234" s="292">
        <v>18.103622201023665</v>
      </c>
    </row>
    <row r="235" spans="1:22" ht="17.25" customHeight="1">
      <c r="A235" s="232"/>
      <c r="B235" s="229" t="s">
        <v>253</v>
      </c>
      <c r="C235" s="290">
        <v>26.906569139011303</v>
      </c>
      <c r="D235" s="290">
        <v>24.19901222205937</v>
      </c>
      <c r="E235" s="290">
        <v>23.768909268977627</v>
      </c>
      <c r="F235" s="290">
        <v>27.250818951452558</v>
      </c>
      <c r="G235" s="290">
        <v>28.409912606336334</v>
      </c>
      <c r="H235" s="290">
        <v>29.02656253477771</v>
      </c>
      <c r="I235" s="290">
        <v>28.561231918843195</v>
      </c>
      <c r="J235" s="290">
        <v>33.218770099883763</v>
      </c>
      <c r="K235" s="290">
        <v>35.867278749406026</v>
      </c>
      <c r="L235" s="290">
        <v>35.912441826583425</v>
      </c>
      <c r="M235" s="290">
        <v>37.040881970195791</v>
      </c>
      <c r="N235" s="290">
        <v>39.471685508270497</v>
      </c>
      <c r="O235" s="290">
        <v>40.687733466735786</v>
      </c>
      <c r="P235" s="290">
        <v>45.734856422674397</v>
      </c>
      <c r="Q235" s="290">
        <v>44.142550434194909</v>
      </c>
      <c r="R235" s="291">
        <v>40.114048036456943</v>
      </c>
      <c r="S235" s="290">
        <v>46.438808076741736</v>
      </c>
      <c r="T235" s="290">
        <v>45.77134503112292</v>
      </c>
      <c r="U235" s="290">
        <v>48.890049112891063</v>
      </c>
      <c r="V235" s="292">
        <v>46.027256405292114</v>
      </c>
    </row>
    <row r="236" spans="1:22" ht="17.25" customHeight="1">
      <c r="A236" s="232"/>
      <c r="B236" s="229" t="s">
        <v>254</v>
      </c>
      <c r="C236" s="290">
        <v>22.560819015793488</v>
      </c>
      <c r="D236" s="290">
        <v>17.737081559810953</v>
      </c>
      <c r="E236" s="290">
        <v>15.699871541411206</v>
      </c>
      <c r="F236" s="290">
        <v>16.682693557293391</v>
      </c>
      <c r="G236" s="290">
        <v>14.583694878703589</v>
      </c>
      <c r="H236" s="290">
        <v>13.446603606361496</v>
      </c>
      <c r="I236" s="290">
        <v>12.855706685483717</v>
      </c>
      <c r="J236" s="290">
        <v>12.775841629260833</v>
      </c>
      <c r="K236" s="290">
        <v>12.419350012019168</v>
      </c>
      <c r="L236" s="290">
        <v>9.5825395954739623</v>
      </c>
      <c r="M236" s="290">
        <v>8.904029983106561</v>
      </c>
      <c r="N236" s="290">
        <v>10.073915487512391</v>
      </c>
      <c r="O236" s="290">
        <v>10.689033219368635</v>
      </c>
      <c r="P236" s="290">
        <v>11.505077458291439</v>
      </c>
      <c r="Q236" s="290">
        <v>11.621939744484461</v>
      </c>
      <c r="R236" s="291">
        <v>9.4683993984622052</v>
      </c>
      <c r="S236" s="290">
        <v>8.9883349264112926</v>
      </c>
      <c r="T236" s="290">
        <v>8.9071770846506446</v>
      </c>
      <c r="U236" s="290">
        <v>8.6682994391301875</v>
      </c>
      <c r="V236" s="292">
        <v>8.0086732127778628</v>
      </c>
    </row>
    <row r="237" spans="1:22" ht="17.25" customHeight="1">
      <c r="A237" s="232"/>
      <c r="B237" s="229" t="s">
        <v>255</v>
      </c>
      <c r="C237" s="290">
        <v>33.239237955835961</v>
      </c>
      <c r="D237" s="290">
        <v>28.493616819156546</v>
      </c>
      <c r="E237" s="290">
        <v>28.548031934902529</v>
      </c>
      <c r="F237" s="290">
        <v>29.464588443585964</v>
      </c>
      <c r="G237" s="290">
        <v>29.479277031372618</v>
      </c>
      <c r="H237" s="290">
        <v>31.315237765599829</v>
      </c>
      <c r="I237" s="290">
        <v>31.723652819343911</v>
      </c>
      <c r="J237" s="290">
        <v>33.260365635576406</v>
      </c>
      <c r="K237" s="290">
        <v>34.660089930957966</v>
      </c>
      <c r="L237" s="290">
        <v>36.402407758993874</v>
      </c>
      <c r="M237" s="290">
        <v>32.924186027506813</v>
      </c>
      <c r="N237" s="290">
        <v>33.584297047589075</v>
      </c>
      <c r="O237" s="290">
        <v>37.45694045464046</v>
      </c>
      <c r="P237" s="290">
        <v>40.750123310730942</v>
      </c>
      <c r="Q237" s="290">
        <v>41.473327067357971</v>
      </c>
      <c r="R237" s="291">
        <v>39.28304492966889</v>
      </c>
      <c r="S237" s="290">
        <v>42.375112158715275</v>
      </c>
      <c r="T237" s="290">
        <v>46.177401900785561</v>
      </c>
      <c r="U237" s="290">
        <v>46.257621697630846</v>
      </c>
      <c r="V237" s="292">
        <v>40.057472026226804</v>
      </c>
    </row>
    <row r="238" spans="1:22" ht="17.25" customHeight="1">
      <c r="A238" s="232"/>
      <c r="B238" s="225" t="s">
        <v>256</v>
      </c>
      <c r="C238" s="290">
        <v>19.195241400519318</v>
      </c>
      <c r="D238" s="290">
        <v>19.564851871912836</v>
      </c>
      <c r="E238" s="290">
        <v>19.924156585214806</v>
      </c>
      <c r="F238" s="290">
        <v>20.341218827570522</v>
      </c>
      <c r="G238" s="290">
        <v>19.941731849707249</v>
      </c>
      <c r="H238" s="290">
        <v>20.720881934341378</v>
      </c>
      <c r="I238" s="290">
        <v>21.067765956878624</v>
      </c>
      <c r="J238" s="290">
        <v>21.877489778025858</v>
      </c>
      <c r="K238" s="290">
        <v>21.354353965160545</v>
      </c>
      <c r="L238" s="290">
        <v>22.207694229956335</v>
      </c>
      <c r="M238" s="290">
        <v>21.41479347442656</v>
      </c>
      <c r="N238" s="290">
        <v>20.767073922110711</v>
      </c>
      <c r="O238" s="290">
        <v>22.594059558887515</v>
      </c>
      <c r="P238" s="290">
        <v>23.517641359373631</v>
      </c>
      <c r="Q238" s="290">
        <v>27.970926309411748</v>
      </c>
      <c r="R238" s="291">
        <v>28.728229239986874</v>
      </c>
      <c r="S238" s="290">
        <v>31.433726381585203</v>
      </c>
      <c r="T238" s="290">
        <v>34.547859271445937</v>
      </c>
      <c r="U238" s="290">
        <v>33.680519947374862</v>
      </c>
      <c r="V238" s="292">
        <v>28.137866315644931</v>
      </c>
    </row>
    <row r="239" spans="1:22" ht="17.25" customHeight="1">
      <c r="A239" s="232"/>
      <c r="B239" s="229" t="s">
        <v>257</v>
      </c>
      <c r="C239" s="290">
        <v>4.5635229141736477</v>
      </c>
      <c r="D239" s="290">
        <v>3.9528554676842278</v>
      </c>
      <c r="E239" s="290">
        <v>2.3596045785954955</v>
      </c>
      <c r="F239" s="290">
        <v>2.7197066984725797</v>
      </c>
      <c r="G239" s="290">
        <v>1.9586649747165077</v>
      </c>
      <c r="H239" s="290">
        <v>2.1748425595474541</v>
      </c>
      <c r="I239" s="290">
        <v>-0.1239580341812023</v>
      </c>
      <c r="J239" s="290">
        <v>2.9031278015746134</v>
      </c>
      <c r="K239" s="290">
        <v>4.1929165083038873</v>
      </c>
      <c r="L239" s="290">
        <v>-2.358804773719402</v>
      </c>
      <c r="M239" s="290">
        <v>-0.94636683925810472</v>
      </c>
      <c r="N239" s="290">
        <v>4.9745978385281031</v>
      </c>
      <c r="O239" s="290">
        <v>3.3663755864836871</v>
      </c>
      <c r="P239" s="290">
        <v>4.5670497588024608</v>
      </c>
      <c r="Q239" s="290">
        <v>5.0850795316723554</v>
      </c>
      <c r="R239" s="291">
        <v>6.232061572478437</v>
      </c>
      <c r="S239" s="290">
        <v>-0.37878618358075561</v>
      </c>
      <c r="T239" s="290">
        <v>-8.1304177642981035</v>
      </c>
      <c r="U239" s="290">
        <v>-7.6722108732275416</v>
      </c>
      <c r="V239" s="292">
        <v>-4.1251646091804979</v>
      </c>
    </row>
    <row r="240" spans="1:22" ht="17.25" customHeight="1">
      <c r="A240" s="232"/>
      <c r="B240" s="229" t="s">
        <v>258</v>
      </c>
      <c r="C240" s="290"/>
      <c r="D240" s="290"/>
      <c r="E240" s="290"/>
      <c r="F240" s="290"/>
      <c r="G240" s="290">
        <v>11.119766197260148</v>
      </c>
      <c r="H240" s="290">
        <v>14.935158300939319</v>
      </c>
      <c r="I240" s="290">
        <v>13.759424231290524</v>
      </c>
      <c r="J240" s="290">
        <v>17.49295229538204</v>
      </c>
      <c r="K240" s="290">
        <v>21.218713104986371</v>
      </c>
      <c r="L240" s="290">
        <v>19.427434097911444</v>
      </c>
      <c r="M240" s="290">
        <v>18.548655443618991</v>
      </c>
      <c r="N240" s="290">
        <v>23.541160489624399</v>
      </c>
      <c r="O240" s="290">
        <v>25.638870383974943</v>
      </c>
      <c r="P240" s="290">
        <v>27.655034616717209</v>
      </c>
      <c r="Q240" s="290">
        <v>28.978190425160271</v>
      </c>
      <c r="R240" s="290">
        <v>29.516919917089702</v>
      </c>
      <c r="S240" s="290">
        <v>26.003151248090163</v>
      </c>
      <c r="T240" s="290">
        <v>24.797262912610705</v>
      </c>
      <c r="U240" s="290">
        <v>25.421334665657554</v>
      </c>
      <c r="V240" s="292">
        <v>19.009035114445101</v>
      </c>
    </row>
    <row r="241" spans="1:22" ht="17.25" customHeight="1">
      <c r="A241" s="166"/>
      <c r="B241" s="189" t="s">
        <v>189</v>
      </c>
      <c r="C241" s="208"/>
      <c r="D241" s="293"/>
      <c r="E241" s="293"/>
      <c r="F241" s="293"/>
      <c r="G241" s="293"/>
      <c r="H241" s="293"/>
      <c r="I241" s="293"/>
      <c r="J241" s="293"/>
      <c r="K241" s="293"/>
      <c r="L241" s="293"/>
      <c r="M241" s="208"/>
      <c r="N241" s="201"/>
      <c r="O241" s="201"/>
      <c r="P241" s="166"/>
      <c r="Q241" s="201"/>
      <c r="R241" s="166"/>
      <c r="S241" s="166"/>
      <c r="T241" s="201"/>
      <c r="V241" s="191">
        <f>V27</f>
        <v>43950</v>
      </c>
    </row>
    <row r="242" spans="1:22" ht="17.25" customHeight="1">
      <c r="A242" s="166"/>
      <c r="B242" s="166"/>
      <c r="C242" s="294"/>
      <c r="D242" s="294"/>
      <c r="E242" s="294"/>
      <c r="F242" s="294"/>
      <c r="G242" s="294"/>
      <c r="H242" s="294"/>
      <c r="I242" s="294"/>
      <c r="J242" s="294"/>
      <c r="K242" s="294"/>
      <c r="L242" s="294"/>
      <c r="M242" s="293"/>
      <c r="N242" s="294"/>
      <c r="O242" s="166"/>
      <c r="P242" s="166"/>
      <c r="Q242" s="166"/>
      <c r="R242" s="166"/>
      <c r="S242" s="166"/>
      <c r="T242" s="166"/>
    </row>
    <row r="243" spans="1:22" ht="17.25" customHeight="1">
      <c r="A243" s="166"/>
      <c r="B243" s="763" t="s">
        <v>318</v>
      </c>
      <c r="C243" s="763"/>
      <c r="D243" s="763"/>
      <c r="E243" s="763"/>
      <c r="F243" s="763"/>
      <c r="G243" s="763"/>
      <c r="H243" s="763"/>
      <c r="I243" s="763"/>
      <c r="J243" s="763"/>
      <c r="K243" s="763"/>
      <c r="L243" s="763"/>
      <c r="M243" s="763"/>
      <c r="N243" s="763"/>
      <c r="O243" s="763"/>
      <c r="P243" s="763"/>
      <c r="Q243" s="763"/>
      <c r="R243" s="763"/>
      <c r="S243" s="763"/>
      <c r="T243" s="763"/>
      <c r="U243" s="763"/>
    </row>
    <row r="244" spans="1:22" ht="17.25" customHeight="1" thickBot="1">
      <c r="A244" s="166"/>
      <c r="B244" s="254"/>
      <c r="C244" s="295"/>
      <c r="D244" s="254"/>
      <c r="E244" s="295"/>
      <c r="F244" s="295"/>
      <c r="G244" s="295"/>
      <c r="H244" s="296"/>
      <c r="I244" s="166"/>
      <c r="J244" s="166"/>
      <c r="K244" s="296"/>
      <c r="L244" s="166"/>
      <c r="M244" s="166"/>
      <c r="N244" s="166"/>
      <c r="O244" s="166"/>
      <c r="P244" s="195"/>
      <c r="Q244" s="195"/>
      <c r="R244" s="195"/>
      <c r="S244" s="195"/>
      <c r="T244" s="195"/>
    </row>
    <row r="245" spans="1:22" ht="17.25" customHeight="1">
      <c r="A245" s="166"/>
      <c r="B245" s="350" t="s">
        <v>201</v>
      </c>
      <c r="C245" s="170" t="s">
        <v>38</v>
      </c>
      <c r="D245" s="170" t="s">
        <v>39</v>
      </c>
      <c r="E245" s="170" t="s">
        <v>40</v>
      </c>
      <c r="F245" s="170" t="s">
        <v>41</v>
      </c>
      <c r="G245" s="170" t="s">
        <v>42</v>
      </c>
      <c r="H245" s="170" t="s">
        <v>43</v>
      </c>
      <c r="I245" s="170" t="s">
        <v>44</v>
      </c>
      <c r="J245" s="170" t="s">
        <v>45</v>
      </c>
      <c r="K245" s="170" t="s">
        <v>46</v>
      </c>
      <c r="L245" s="171" t="s">
        <v>47</v>
      </c>
      <c r="M245" s="171" t="s">
        <v>152</v>
      </c>
      <c r="N245" s="171" t="s">
        <v>49</v>
      </c>
      <c r="O245" s="171" t="s">
        <v>50</v>
      </c>
      <c r="P245" s="171" t="s">
        <v>51</v>
      </c>
      <c r="Q245" s="171" t="s">
        <v>52</v>
      </c>
      <c r="R245" s="171" t="s">
        <v>53</v>
      </c>
      <c r="S245" s="171" t="s">
        <v>54</v>
      </c>
      <c r="T245" s="171" t="s">
        <v>55</v>
      </c>
      <c r="U245" s="171" t="s">
        <v>68</v>
      </c>
      <c r="V245" s="172" t="s">
        <v>153</v>
      </c>
    </row>
    <row r="246" spans="1:22" ht="17.25" customHeight="1">
      <c r="A246" s="166"/>
      <c r="B246" s="297" t="s">
        <v>259</v>
      </c>
      <c r="C246" s="298">
        <v>413428.21036569099</v>
      </c>
      <c r="D246" s="298">
        <v>430396.37747227668</v>
      </c>
      <c r="E246" s="298">
        <v>460324.81938049244</v>
      </c>
      <c r="F246" s="298">
        <v>500699.26170819096</v>
      </c>
      <c r="G246" s="298">
        <v>548484.67320720293</v>
      </c>
      <c r="H246" s="298">
        <v>611118.12841433403</v>
      </c>
      <c r="I246" s="298">
        <v>675858.96656927792</v>
      </c>
      <c r="J246" s="298">
        <v>755256.77587602485</v>
      </c>
      <c r="K246" s="298">
        <v>909527.76471600996</v>
      </c>
      <c r="L246" s="298">
        <v>1083415.1933908311</v>
      </c>
      <c r="M246" s="298">
        <v>1248482.2700043425</v>
      </c>
      <c r="N246" s="298">
        <v>1387481.6702670711</v>
      </c>
      <c r="O246" s="298">
        <v>1525221.4220059151</v>
      </c>
      <c r="P246" s="298">
        <v>1758738.0269676587</v>
      </c>
      <c r="Q246" s="298">
        <v>1899089.2202835781</v>
      </c>
      <c r="R246" s="299">
        <v>1993560.2607418301</v>
      </c>
      <c r="S246" s="298">
        <v>2339482.9221803984</v>
      </c>
      <c r="T246" s="298">
        <v>2625995.35220211</v>
      </c>
      <c r="U246" s="298">
        <v>2920974.4255933645</v>
      </c>
      <c r="V246" s="300">
        <v>3208518.7283328464</v>
      </c>
    </row>
    <row r="247" spans="1:22" ht="17.25" customHeight="1">
      <c r="A247" s="166"/>
      <c r="B247" s="301" t="s">
        <v>260</v>
      </c>
      <c r="C247" s="302">
        <v>157441.63400517881</v>
      </c>
      <c r="D247" s="302">
        <v>168239.13425824349</v>
      </c>
      <c r="E247" s="302">
        <v>175113.02118732096</v>
      </c>
      <c r="F247" s="302">
        <v>188631.55510998177</v>
      </c>
      <c r="G247" s="302">
        <v>202116.27460305643</v>
      </c>
      <c r="H247" s="302">
        <v>214837.99011580239</v>
      </c>
      <c r="I247" s="302">
        <v>230240</v>
      </c>
      <c r="J247" s="302">
        <v>251566</v>
      </c>
      <c r="K247" s="302">
        <v>314637.06739513407</v>
      </c>
      <c r="L247" s="302">
        <v>401681.27200062276</v>
      </c>
      <c r="M247" s="302">
        <v>485105.35047180776</v>
      </c>
      <c r="N247" s="302">
        <v>514450.00513209333</v>
      </c>
      <c r="O247" s="302">
        <v>544083.60852963384</v>
      </c>
      <c r="P247" s="302">
        <v>605613.18547552556</v>
      </c>
      <c r="Q247" s="302">
        <v>637775.62545522524</v>
      </c>
      <c r="R247" s="303">
        <v>668409.1182393186</v>
      </c>
      <c r="S247" s="302">
        <v>738515.74851719127</v>
      </c>
      <c r="T247" s="302">
        <v>801137.77936682967</v>
      </c>
      <c r="U247" s="302">
        <v>857464.70011725021</v>
      </c>
      <c r="V247" s="304">
        <v>944080.23324221559</v>
      </c>
    </row>
    <row r="248" spans="1:22" ht="17.25" customHeight="1">
      <c r="A248" s="166"/>
      <c r="B248" s="301" t="s">
        <v>261</v>
      </c>
      <c r="C248" s="302">
        <v>71743.977370659995</v>
      </c>
      <c r="D248" s="302">
        <v>75711.510954232202</v>
      </c>
      <c r="E248" s="302">
        <v>81227.686003090595</v>
      </c>
      <c r="F248" s="302">
        <v>86902.013300099963</v>
      </c>
      <c r="G248" s="302">
        <v>94310.515448306993</v>
      </c>
      <c r="H248" s="302">
        <v>101964.18069876131</v>
      </c>
      <c r="I248" s="302">
        <v>112112</v>
      </c>
      <c r="J248" s="302">
        <v>126538</v>
      </c>
      <c r="K248" s="302">
        <v>143816.39585023117</v>
      </c>
      <c r="L248" s="302">
        <v>163456.93235523341</v>
      </c>
      <c r="M248" s="302">
        <v>185889.0722196172</v>
      </c>
      <c r="N248" s="302">
        <v>207221.08830495246</v>
      </c>
      <c r="O248" s="302">
        <v>230353.41666606691</v>
      </c>
      <c r="P248" s="302">
        <v>260721.26959986298</v>
      </c>
      <c r="Q248" s="302">
        <v>280320.28262444417</v>
      </c>
      <c r="R248" s="303">
        <v>283465.12058374821</v>
      </c>
      <c r="S248" s="302">
        <v>339770.30934898392</v>
      </c>
      <c r="T248" s="302">
        <v>391686.9846656603</v>
      </c>
      <c r="U248" s="302">
        <v>441366.60914191819</v>
      </c>
      <c r="V248" s="304">
        <v>459499.64295840077</v>
      </c>
    </row>
    <row r="249" spans="1:22" ht="17.25" customHeight="1">
      <c r="A249" s="166"/>
      <c r="B249" s="301" t="s">
        <v>262</v>
      </c>
      <c r="C249" s="302">
        <v>196268.40862254286</v>
      </c>
      <c r="D249" s="302">
        <v>200101.16441883467</v>
      </c>
      <c r="E249" s="302">
        <v>217204.66242973926</v>
      </c>
      <c r="F249" s="302">
        <v>242459.95017112908</v>
      </c>
      <c r="G249" s="302">
        <v>270151.88315583952</v>
      </c>
      <c r="H249" s="302">
        <v>313527.95759977028</v>
      </c>
      <c r="I249" s="302">
        <v>355011.96656927792</v>
      </c>
      <c r="J249" s="302">
        <v>401337.81943199376</v>
      </c>
      <c r="K249" s="302">
        <v>480436.28695602075</v>
      </c>
      <c r="L249" s="302">
        <v>553433.27490023442</v>
      </c>
      <c r="M249" s="302">
        <v>619148.0460629178</v>
      </c>
      <c r="N249" s="302">
        <v>715802.80683002505</v>
      </c>
      <c r="O249" s="302">
        <v>805989.31663231424</v>
      </c>
      <c r="P249" s="302">
        <v>955838.31860652659</v>
      </c>
      <c r="Q249" s="302">
        <v>1053609.7094592666</v>
      </c>
      <c r="R249" s="303">
        <v>1125778.8627338086</v>
      </c>
      <c r="S249" s="302">
        <v>1364642.1316938216</v>
      </c>
      <c r="T249" s="302">
        <v>1552953.4909902283</v>
      </c>
      <c r="U249" s="302">
        <v>1750628.7381546227</v>
      </c>
      <c r="V249" s="304">
        <v>1944676.2818709975</v>
      </c>
    </row>
    <row r="250" spans="1:22" ht="17.25" customHeight="1">
      <c r="A250" s="166"/>
      <c r="B250" s="297" t="s">
        <v>263</v>
      </c>
      <c r="C250" s="298">
        <v>413428.4863050417</v>
      </c>
      <c r="D250" s="298">
        <v>414091.9878753224</v>
      </c>
      <c r="E250" s="298">
        <v>429699.31467895547</v>
      </c>
      <c r="F250" s="298">
        <v>448654.31799072138</v>
      </c>
      <c r="G250" s="298">
        <v>463164.95818513352</v>
      </c>
      <c r="H250" s="298">
        <v>480434.63276113902</v>
      </c>
      <c r="I250" s="298">
        <v>493650.597963924</v>
      </c>
      <c r="J250" s="298">
        <v>522259.94863582763</v>
      </c>
      <c r="K250" s="298">
        <v>542652.3579459379</v>
      </c>
      <c r="L250" s="298">
        <v>565759.14684109436</v>
      </c>
      <c r="M250" s="298">
        <v>587533.85648127354</v>
      </c>
      <c r="N250" s="298">
        <v>614636.5175408381</v>
      </c>
      <c r="O250" s="298">
        <v>637770.93824996613</v>
      </c>
      <c r="P250" s="298">
        <v>674226.6660424897</v>
      </c>
      <c r="Q250" s="298">
        <v>694269.35930188361</v>
      </c>
      <c r="R250" s="299">
        <v>695687.74916340713</v>
      </c>
      <c r="S250" s="298">
        <v>749550.03526822163</v>
      </c>
      <c r="T250" s="298">
        <v>797146.09193103726</v>
      </c>
      <c r="U250" s="298">
        <v>850927.95082000119</v>
      </c>
      <c r="V250" s="300">
        <v>870245.31160729844</v>
      </c>
    </row>
    <row r="251" spans="1:22" ht="17.25" customHeight="1">
      <c r="A251" s="166"/>
      <c r="B251" s="301" t="s">
        <v>260</v>
      </c>
      <c r="C251" s="302">
        <v>157441.63400517922</v>
      </c>
      <c r="D251" s="302">
        <v>162398.17934606725</v>
      </c>
      <c r="E251" s="302">
        <v>167801.23034850377</v>
      </c>
      <c r="F251" s="302">
        <v>175765.30901527495</v>
      </c>
      <c r="G251" s="302">
        <v>181979.46274695909</v>
      </c>
      <c r="H251" s="302">
        <v>185363.19603200789</v>
      </c>
      <c r="I251" s="302">
        <v>187179</v>
      </c>
      <c r="J251" s="302">
        <v>198072</v>
      </c>
      <c r="K251" s="302">
        <v>203994.61287728726</v>
      </c>
      <c r="L251" s="302">
        <v>208101.79657777672</v>
      </c>
      <c r="M251" s="302">
        <v>217423.567149309</v>
      </c>
      <c r="N251" s="302">
        <v>227499.92461867712</v>
      </c>
      <c r="O251" s="302">
        <v>230018.0450595099</v>
      </c>
      <c r="P251" s="302">
        <v>240681.24218318349</v>
      </c>
      <c r="Q251" s="302">
        <v>243371.22257094953</v>
      </c>
      <c r="R251" s="303">
        <v>243824.30540211833</v>
      </c>
      <c r="S251" s="302">
        <v>256771.83321802484</v>
      </c>
      <c r="T251" s="302">
        <v>264223.85298252711</v>
      </c>
      <c r="U251" s="302">
        <v>277753.06674703222</v>
      </c>
      <c r="V251" s="304">
        <v>284800.1319780433</v>
      </c>
    </row>
    <row r="252" spans="1:22" ht="17.25" customHeight="1">
      <c r="A252" s="166"/>
      <c r="B252" s="301" t="s">
        <v>261</v>
      </c>
      <c r="C252" s="302">
        <v>71743.977371021625</v>
      </c>
      <c r="D252" s="302">
        <v>72219.931211171177</v>
      </c>
      <c r="E252" s="302">
        <v>74452.216745069119</v>
      </c>
      <c r="F252" s="302">
        <v>75556.804788661204</v>
      </c>
      <c r="G252" s="302">
        <v>77755.998929886802</v>
      </c>
      <c r="H252" s="302">
        <v>81150.484873978014</v>
      </c>
      <c r="I252" s="302">
        <v>84409</v>
      </c>
      <c r="J252" s="302">
        <v>85792.364239155664</v>
      </c>
      <c r="K252" s="302">
        <v>85252.747077234264</v>
      </c>
      <c r="L252" s="302">
        <v>88709.68332520721</v>
      </c>
      <c r="M252" s="302">
        <v>92612.539474591846</v>
      </c>
      <c r="N252" s="302">
        <v>95341.867031684509</v>
      </c>
      <c r="O252" s="302">
        <v>97908.792231867177</v>
      </c>
      <c r="P252" s="302">
        <v>104680.77212543385</v>
      </c>
      <c r="Q252" s="302">
        <v>106165.3330321331</v>
      </c>
      <c r="R252" s="303">
        <v>99294.426794963802</v>
      </c>
      <c r="S252" s="302">
        <v>111565.2722967912</v>
      </c>
      <c r="T252" s="302">
        <v>122264.60588957547</v>
      </c>
      <c r="U252" s="302">
        <v>131662.84418165762</v>
      </c>
      <c r="V252" s="304">
        <v>136081.97716626804</v>
      </c>
    </row>
    <row r="253" spans="1:22" ht="17.25" customHeight="1">
      <c r="A253" s="166"/>
      <c r="B253" s="301" t="s">
        <v>262</v>
      </c>
      <c r="C253" s="302">
        <v>196268.87492884084</v>
      </c>
      <c r="D253" s="302">
        <v>192781.87731808395</v>
      </c>
      <c r="E253" s="302">
        <v>199873.86758538266</v>
      </c>
      <c r="F253" s="302">
        <v>213504.20418678509</v>
      </c>
      <c r="G253" s="302">
        <v>220609.49650828767</v>
      </c>
      <c r="H253" s="302">
        <v>233025.95185515314</v>
      </c>
      <c r="I253" s="302">
        <v>243538.597963924</v>
      </c>
      <c r="J253" s="302">
        <v>261438.43457535707</v>
      </c>
      <c r="K253" s="302">
        <v>277129.91653539066</v>
      </c>
      <c r="L253" s="302">
        <v>293274.96116391628</v>
      </c>
      <c r="M253" s="302">
        <v>303319.10485805623</v>
      </c>
      <c r="N253" s="302">
        <v>318519.82831618399</v>
      </c>
      <c r="O253" s="302">
        <v>336762.66640075634</v>
      </c>
      <c r="P253" s="302">
        <v>357694.4891595642</v>
      </c>
      <c r="Q253" s="302">
        <v>374256.7169811505</v>
      </c>
      <c r="R253" s="303">
        <v>383057.31204741157</v>
      </c>
      <c r="S253" s="302">
        <v>414041.03724054457</v>
      </c>
      <c r="T253" s="302">
        <v>444002.20929416257</v>
      </c>
      <c r="U253" s="302">
        <v>476274.69426467112</v>
      </c>
      <c r="V253" s="304">
        <v>485764.58372818492</v>
      </c>
    </row>
    <row r="254" spans="1:22" ht="17.25" customHeight="1">
      <c r="A254" s="166"/>
      <c r="B254" s="297" t="s">
        <v>264</v>
      </c>
      <c r="C254" s="305"/>
      <c r="D254" s="305">
        <v>0.16048762779039502</v>
      </c>
      <c r="E254" s="305">
        <v>3.769048245466712</v>
      </c>
      <c r="F254" s="305">
        <v>4.411224934330626</v>
      </c>
      <c r="G254" s="305">
        <v>3.2342584507817533</v>
      </c>
      <c r="H254" s="305">
        <v>3.7286228741645346</v>
      </c>
      <c r="I254" s="305">
        <v>2.7508352440852559</v>
      </c>
      <c r="J254" s="305">
        <v>5.7954656167547896</v>
      </c>
      <c r="K254" s="305">
        <v>3.9046473625588911</v>
      </c>
      <c r="L254" s="305">
        <v>4.2581200573090472</v>
      </c>
      <c r="M254" s="305">
        <v>3.8487596288558237</v>
      </c>
      <c r="N254" s="305">
        <v>4.6129530682506985</v>
      </c>
      <c r="O254" s="305">
        <v>3.7639190072351849</v>
      </c>
      <c r="P254" s="305">
        <v>5.716116179981098</v>
      </c>
      <c r="Q254" s="305">
        <v>2.9726936457495174</v>
      </c>
      <c r="R254" s="306">
        <v>0.20429964861905647</v>
      </c>
      <c r="S254" s="305">
        <v>7.7423076904237709</v>
      </c>
      <c r="T254" s="305">
        <v>6.349950560109531</v>
      </c>
      <c r="U254" s="305">
        <v>6.7468007976656699</v>
      </c>
      <c r="V254" s="307">
        <v>2.2701523400050467</v>
      </c>
    </row>
    <row r="255" spans="1:22" ht="17.25" customHeight="1">
      <c r="A255" s="166"/>
      <c r="B255" s="301" t="s">
        <v>260</v>
      </c>
      <c r="C255" s="308"/>
      <c r="D255" s="308">
        <v>3.1481795601314553</v>
      </c>
      <c r="E255" s="308">
        <v>3.327039147971437</v>
      </c>
      <c r="F255" s="308">
        <v>4.7461384223647869</v>
      </c>
      <c r="G255" s="308">
        <v>3.5354836324067218</v>
      </c>
      <c r="H255" s="308">
        <v>1.8594039316149946</v>
      </c>
      <c r="I255" s="308">
        <v>0.9795925010262333</v>
      </c>
      <c r="J255" s="308">
        <v>5.8195630920135271</v>
      </c>
      <c r="K255" s="308">
        <v>2.9901313044182225</v>
      </c>
      <c r="L255" s="308">
        <v>2.0133785115983112</v>
      </c>
      <c r="M255" s="308">
        <v>4.4794282052477756</v>
      </c>
      <c r="N255" s="308">
        <v>4.6344366443259037</v>
      </c>
      <c r="O255" s="308">
        <v>1.1068664945948932</v>
      </c>
      <c r="P255" s="308">
        <v>4.6358089518215122</v>
      </c>
      <c r="Q255" s="308">
        <v>1.1176526942297711</v>
      </c>
      <c r="R255" s="309">
        <v>0.18616943547494524</v>
      </c>
      <c r="S255" s="308">
        <v>5.3101875116811126</v>
      </c>
      <c r="T255" s="308">
        <v>2.9021951789294445</v>
      </c>
      <c r="U255" s="308">
        <v>5.1203604866816423</v>
      </c>
      <c r="V255" s="310">
        <v>2.5371691890009966</v>
      </c>
    </row>
    <row r="256" spans="1:22" ht="17.25" customHeight="1">
      <c r="A256" s="166"/>
      <c r="B256" s="301" t="s">
        <v>261</v>
      </c>
      <c r="C256" s="308"/>
      <c r="D256" s="308">
        <v>0.66340598554798869</v>
      </c>
      <c r="E256" s="308">
        <v>3.0909549434085397</v>
      </c>
      <c r="F256" s="308">
        <v>1.4836200880012615</v>
      </c>
      <c r="G256" s="308">
        <v>2.9106500034999243</v>
      </c>
      <c r="H256" s="308">
        <v>4.3655614882551328</v>
      </c>
      <c r="I256" s="308">
        <v>4.0153982210731964</v>
      </c>
      <c r="J256" s="308">
        <v>1.6388823930572145</v>
      </c>
      <c r="K256" s="308">
        <v>-0.62898040718071113</v>
      </c>
      <c r="L256" s="308">
        <v>4.0549265173134579</v>
      </c>
      <c r="M256" s="308">
        <v>4.3995830027674367</v>
      </c>
      <c r="N256" s="308">
        <v>2.9470388919002182</v>
      </c>
      <c r="O256" s="308">
        <v>2.6923378785204766</v>
      </c>
      <c r="P256" s="308">
        <v>6.9166208051359712</v>
      </c>
      <c r="Q256" s="308">
        <v>1.4181791713576306</v>
      </c>
      <c r="R256" s="309">
        <v>-6.4718925104202141</v>
      </c>
      <c r="S256" s="308">
        <v>12.358040524435326</v>
      </c>
      <c r="T256" s="308">
        <v>9.5902007609692372</v>
      </c>
      <c r="U256" s="308">
        <v>7.6868020991866359</v>
      </c>
      <c r="V256" s="310">
        <v>3.3564009740768332</v>
      </c>
    </row>
    <row r="257" spans="1:22" ht="17.25" customHeight="1">
      <c r="A257" s="166"/>
      <c r="B257" s="301" t="s">
        <v>262</v>
      </c>
      <c r="C257" s="308"/>
      <c r="D257" s="308">
        <v>-1.776643195219384</v>
      </c>
      <c r="E257" s="308">
        <v>3.6787639823618643</v>
      </c>
      <c r="F257" s="308">
        <v>6.8194690812093244</v>
      </c>
      <c r="G257" s="308">
        <v>3.3279402382570806</v>
      </c>
      <c r="H257" s="308">
        <v>5.6282506163097166</v>
      </c>
      <c r="I257" s="308">
        <v>4.511362801043477</v>
      </c>
      <c r="J257" s="308">
        <v>7.3498972077044726</v>
      </c>
      <c r="K257" s="308">
        <v>6.0019797722246055</v>
      </c>
      <c r="L257" s="308">
        <v>5.8258035907371362</v>
      </c>
      <c r="M257" s="308">
        <v>3.4248214216030934</v>
      </c>
      <c r="N257" s="308">
        <v>5.011462586651513</v>
      </c>
      <c r="O257" s="308">
        <v>5.7273791025855028</v>
      </c>
      <c r="P257" s="308">
        <v>6.2156007322671698</v>
      </c>
      <c r="Q257" s="308">
        <v>4.6302720124374206</v>
      </c>
      <c r="R257" s="309">
        <v>2.3514862037076849</v>
      </c>
      <c r="S257" s="308">
        <v>8.0885351143742419</v>
      </c>
      <c r="T257" s="308">
        <v>7.2362807931551778</v>
      </c>
      <c r="U257" s="308">
        <v>7.2685415286137065</v>
      </c>
      <c r="V257" s="310">
        <v>1.9925243935467547</v>
      </c>
    </row>
    <row r="258" spans="1:22" ht="17.25" customHeight="1">
      <c r="A258" s="166"/>
      <c r="B258" s="297" t="s">
        <v>265</v>
      </c>
      <c r="C258" s="305">
        <v>99.999890397992019</v>
      </c>
      <c r="D258" s="305">
        <v>103.89607445680265</v>
      </c>
      <c r="E258" s="305">
        <v>107.10611036642443</v>
      </c>
      <c r="F258" s="305">
        <v>111.43807881195546</v>
      </c>
      <c r="G258" s="305">
        <v>117.95245553276597</v>
      </c>
      <c r="H258" s="305">
        <v>126.18220599039718</v>
      </c>
      <c r="I258" s="305">
        <v>135.3772003475768</v>
      </c>
      <c r="J258" s="305">
        <v>142.93743240021851</v>
      </c>
      <c r="K258" s="305">
        <v>165.77108390013399</v>
      </c>
      <c r="L258" s="305">
        <v>189.56061373545</v>
      </c>
      <c r="M258" s="305">
        <v>210.3418124771724</v>
      </c>
      <c r="N258" s="305">
        <v>224.12845663294476</v>
      </c>
      <c r="O258" s="305">
        <v>237.76911370636401</v>
      </c>
      <c r="P258" s="305">
        <v>259.17870963331205</v>
      </c>
      <c r="Q258" s="305">
        <v>272.41281346801605</v>
      </c>
      <c r="R258" s="306">
        <v>286.10873603224456</v>
      </c>
      <c r="S258" s="305">
        <v>312.24392094550984</v>
      </c>
      <c r="T258" s="305">
        <v>330.62120506247635</v>
      </c>
      <c r="U258" s="305">
        <v>344.30308163289629</v>
      </c>
      <c r="V258" s="307">
        <v>369.30109428441779</v>
      </c>
    </row>
    <row r="259" spans="1:22" ht="17.25" customHeight="1">
      <c r="A259" s="166"/>
      <c r="B259" s="301" t="s">
        <v>260</v>
      </c>
      <c r="C259" s="308">
        <v>99.999999999999744</v>
      </c>
      <c r="D259" s="308">
        <v>103.59668743559574</v>
      </c>
      <c r="E259" s="308">
        <v>104.35741193531862</v>
      </c>
      <c r="F259" s="308">
        <v>107.32012828173542</v>
      </c>
      <c r="G259" s="308">
        <v>111.06543098442785</v>
      </c>
      <c r="H259" s="308">
        <v>115.90110373296805</v>
      </c>
      <c r="I259" s="308">
        <v>123.00525165750432</v>
      </c>
      <c r="J259" s="308">
        <v>127.00735086231269</v>
      </c>
      <c r="K259" s="308">
        <v>154.23792959885841</v>
      </c>
      <c r="L259" s="308">
        <v>193.02153013873522</v>
      </c>
      <c r="M259" s="308">
        <v>223.1153489164661</v>
      </c>
      <c r="N259" s="308">
        <v>226.1319453157561</v>
      </c>
      <c r="O259" s="308">
        <v>236.53953253487975</v>
      </c>
      <c r="P259" s="308">
        <v>251.62458859780639</v>
      </c>
      <c r="Q259" s="308">
        <v>262.05876714503324</v>
      </c>
      <c r="R259" s="309">
        <v>274.1355572148434</v>
      </c>
      <c r="S259" s="308">
        <v>287.61556096774757</v>
      </c>
      <c r="T259" s="308">
        <v>303.2041847561008</v>
      </c>
      <c r="U259" s="308">
        <v>308.71475521751807</v>
      </c>
      <c r="V259" s="310">
        <v>331.48869232792333</v>
      </c>
    </row>
    <row r="260" spans="1:22" ht="17.25" customHeight="1">
      <c r="A260" s="166"/>
      <c r="B260" s="301" t="s">
        <v>261</v>
      </c>
      <c r="C260" s="308">
        <v>99.999999999495941</v>
      </c>
      <c r="D260" s="308">
        <v>104.83464839207841</v>
      </c>
      <c r="E260" s="308">
        <v>109.10042649397704</v>
      </c>
      <c r="F260" s="308">
        <v>115.01546888221685</v>
      </c>
      <c r="G260" s="308">
        <v>121.29033996894249</v>
      </c>
      <c r="H260" s="308">
        <v>125.6482704411511</v>
      </c>
      <c r="I260" s="308">
        <v>132.81995995687663</v>
      </c>
      <c r="J260" s="308">
        <v>147.49331263008605</v>
      </c>
      <c r="K260" s="308">
        <v>168.69414861194031</v>
      </c>
      <c r="L260" s="308">
        <v>184.26052966056128</v>
      </c>
      <c r="M260" s="308">
        <v>200.71695828038023</v>
      </c>
      <c r="N260" s="308">
        <v>217.34532242387036</v>
      </c>
      <c r="O260" s="308">
        <v>235.2734738270951</v>
      </c>
      <c r="P260" s="308">
        <v>249.06318926216309</v>
      </c>
      <c r="Q260" s="308">
        <v>264.04125962624681</v>
      </c>
      <c r="R260" s="309">
        <v>285.47938664179441</v>
      </c>
      <c r="S260" s="308">
        <v>304.54845164103659</v>
      </c>
      <c r="T260" s="308">
        <v>320.36007625904131</v>
      </c>
      <c r="U260" s="308">
        <v>335.22487827542039</v>
      </c>
      <c r="V260" s="310">
        <v>337.66384978149875</v>
      </c>
    </row>
    <row r="261" spans="1:22" ht="17.25" customHeight="1">
      <c r="A261" s="166"/>
      <c r="B261" s="301" t="s">
        <v>262</v>
      </c>
      <c r="C261" s="308">
        <v>99.999762414545785</v>
      </c>
      <c r="D261" s="308">
        <v>103.79666761345732</v>
      </c>
      <c r="E261" s="308">
        <v>108.67086580838448</v>
      </c>
      <c r="F261" s="308">
        <v>113.56214323489947</v>
      </c>
      <c r="G261" s="308">
        <v>122.45705077600351</v>
      </c>
      <c r="H261" s="308">
        <v>134.54636923644301</v>
      </c>
      <c r="I261" s="308">
        <v>145.77236197354918</v>
      </c>
      <c r="J261" s="308">
        <v>153.5114070292951</v>
      </c>
      <c r="K261" s="308">
        <v>173.36139416570964</v>
      </c>
      <c r="L261" s="308">
        <v>188.70798676567256</v>
      </c>
      <c r="M261" s="308">
        <v>204.12431533208553</v>
      </c>
      <c r="N261" s="308">
        <v>224.72786407490824</v>
      </c>
      <c r="O261" s="308">
        <v>239.33452162216997</v>
      </c>
      <c r="P261" s="308">
        <v>267.22198624092755</v>
      </c>
      <c r="Q261" s="308">
        <v>281.52058778208431</v>
      </c>
      <c r="R261" s="309">
        <v>293.89306177621518</v>
      </c>
      <c r="S261" s="308">
        <v>329.59103300212445</v>
      </c>
      <c r="T261" s="308">
        <v>349.76255939333799</v>
      </c>
      <c r="U261" s="308">
        <v>367.56702785930065</v>
      </c>
      <c r="V261" s="310">
        <v>400.33307223549326</v>
      </c>
    </row>
    <row r="262" spans="1:22" ht="17.25" customHeight="1">
      <c r="A262" s="166"/>
      <c r="B262" s="761" t="s">
        <v>266</v>
      </c>
      <c r="C262" s="762"/>
      <c r="D262" s="762"/>
      <c r="E262" s="762"/>
      <c r="F262" s="762"/>
      <c r="G262" s="762"/>
      <c r="H262" s="762"/>
      <c r="I262" s="762"/>
      <c r="J262" s="762"/>
      <c r="K262" s="762"/>
      <c r="L262" s="762"/>
      <c r="M262" s="311"/>
      <c r="N262" s="311"/>
      <c r="O262" s="311"/>
      <c r="P262" s="311"/>
      <c r="Q262" s="311"/>
      <c r="R262" s="312"/>
      <c r="S262" s="311"/>
      <c r="T262" s="311"/>
      <c r="U262" s="311"/>
      <c r="V262" s="313"/>
    </row>
    <row r="263" spans="1:22" ht="17.25" customHeight="1">
      <c r="A263" s="166"/>
      <c r="B263" s="301" t="s">
        <v>260</v>
      </c>
      <c r="C263" s="308">
        <v>37.005557969760794</v>
      </c>
      <c r="D263" s="308">
        <v>37.887275900965228</v>
      </c>
      <c r="E263" s="308">
        <v>36.979143377071978</v>
      </c>
      <c r="F263" s="308">
        <v>36.415813778258347</v>
      </c>
      <c r="G263" s="308">
        <v>35.673117284656549</v>
      </c>
      <c r="H263" s="308">
        <v>34.083408111278352</v>
      </c>
      <c r="I263" s="308">
        <v>33.01575805998106</v>
      </c>
      <c r="J263" s="308">
        <v>32.275147897930964</v>
      </c>
      <c r="K263" s="308">
        <v>33.511609571586689</v>
      </c>
      <c r="L263" s="308">
        <v>35.910201489113788</v>
      </c>
      <c r="M263" s="308">
        <v>37.600913249541065</v>
      </c>
      <c r="N263" s="308">
        <v>35.788476231569327</v>
      </c>
      <c r="O263" s="308">
        <v>34.42638192807609</v>
      </c>
      <c r="P263" s="308">
        <v>33.235771833634224</v>
      </c>
      <c r="Q263" s="308">
        <v>32.346391864080125</v>
      </c>
      <c r="R263" s="309">
        <v>32.171353232089174</v>
      </c>
      <c r="S263" s="308">
        <v>30.230759613536069</v>
      </c>
      <c r="T263" s="308">
        <v>29.177074947743776</v>
      </c>
      <c r="U263" s="308">
        <v>28.118574658633595</v>
      </c>
      <c r="V263" s="310">
        <v>28.196177014901597</v>
      </c>
    </row>
    <row r="264" spans="1:22" ht="17.25" customHeight="1">
      <c r="A264" s="166"/>
      <c r="B264" s="301" t="s">
        <v>261</v>
      </c>
      <c r="C264" s="308">
        <v>16.862921490536838</v>
      </c>
      <c r="D264" s="308">
        <v>17.050152552490289</v>
      </c>
      <c r="E264" s="308">
        <v>17.153094764340427</v>
      </c>
      <c r="F264" s="308">
        <v>16.776660360176979</v>
      </c>
      <c r="G264" s="308">
        <v>16.645616912201845</v>
      </c>
      <c r="H264" s="308">
        <v>16.17631398252589</v>
      </c>
      <c r="I264" s="308">
        <v>16.076540425732265</v>
      </c>
      <c r="J264" s="308">
        <v>16.234438138335019</v>
      </c>
      <c r="K264" s="308">
        <v>15.317708582864329</v>
      </c>
      <c r="L264" s="308">
        <v>14.613007338962456</v>
      </c>
      <c r="M264" s="308">
        <v>14.408414320249197</v>
      </c>
      <c r="N264" s="308">
        <v>14.415641791231998</v>
      </c>
      <c r="O264" s="308">
        <v>14.575397193116032</v>
      </c>
      <c r="P264" s="308">
        <v>14.308262825870505</v>
      </c>
      <c r="Q264" s="308">
        <v>14.217146826123935</v>
      </c>
      <c r="R264" s="309">
        <v>13.643525012492969</v>
      </c>
      <c r="S264" s="308">
        <v>13.908321611785937</v>
      </c>
      <c r="T264" s="308">
        <v>14.26506251730876</v>
      </c>
      <c r="U264" s="308">
        <v>14.473598679091918</v>
      </c>
      <c r="V264" s="310">
        <v>13.723551044644204</v>
      </c>
    </row>
    <row r="265" spans="1:22" ht="17.25" customHeight="1" thickBot="1">
      <c r="A265" s="166"/>
      <c r="B265" s="301" t="s">
        <v>262</v>
      </c>
      <c r="C265" s="314">
        <v>46.131520539702372</v>
      </c>
      <c r="D265" s="314">
        <v>45.062571546544454</v>
      </c>
      <c r="E265" s="314">
        <v>45.86776185858762</v>
      </c>
      <c r="F265" s="314">
        <v>46.807525861564677</v>
      </c>
      <c r="G265" s="314">
        <v>47.681265803141613</v>
      </c>
      <c r="H265" s="314">
        <v>49.740277906195743</v>
      </c>
      <c r="I265" s="314">
        <v>50.907701514286671</v>
      </c>
      <c r="J265" s="314">
        <v>51.490413963734007</v>
      </c>
      <c r="K265" s="314">
        <v>51.17068184554897</v>
      </c>
      <c r="L265" s="314">
        <v>49.476791171923765</v>
      </c>
      <c r="M265" s="314">
        <v>47.990672430209756</v>
      </c>
      <c r="N265" s="314">
        <v>49.795881977198661</v>
      </c>
      <c r="O265" s="314">
        <v>50.998220878807864</v>
      </c>
      <c r="P265" s="314">
        <v>52.455965340495261</v>
      </c>
      <c r="Q265" s="314">
        <v>53.436461309795938</v>
      </c>
      <c r="R265" s="315">
        <v>54.185121755417875</v>
      </c>
      <c r="S265" s="314">
        <v>55.860918774678005</v>
      </c>
      <c r="T265" s="314">
        <v>56.557862534947468</v>
      </c>
      <c r="U265" s="314">
        <v>57.407826662274495</v>
      </c>
      <c r="V265" s="316">
        <v>58.08027194045421</v>
      </c>
    </row>
    <row r="266" spans="1:22" ht="17.25" customHeight="1">
      <c r="A266" s="166"/>
      <c r="B266" s="189" t="s">
        <v>189</v>
      </c>
      <c r="C266" s="208"/>
      <c r="D266" s="208"/>
      <c r="E266" s="208"/>
      <c r="F266" s="208"/>
      <c r="G266" s="208"/>
      <c r="H266" s="208"/>
      <c r="I266" s="208"/>
      <c r="J266" s="208"/>
      <c r="K266" s="208"/>
      <c r="L266" s="208"/>
      <c r="M266" s="208"/>
      <c r="N266" s="201"/>
      <c r="O266" s="201"/>
      <c r="P266" s="166"/>
      <c r="Q266" s="201"/>
      <c r="R266" s="166"/>
      <c r="S266" s="166"/>
      <c r="T266" s="201"/>
      <c r="V266" s="191">
        <f>V27</f>
        <v>43950</v>
      </c>
    </row>
    <row r="267" spans="1:22" ht="17.25" customHeight="1">
      <c r="A267" s="166"/>
      <c r="B267" s="166"/>
      <c r="C267" s="166"/>
      <c r="D267" s="166"/>
      <c r="E267" s="166"/>
      <c r="F267" s="166"/>
      <c r="G267" s="166"/>
      <c r="H267" s="166"/>
      <c r="I267" s="166"/>
      <c r="J267" s="166"/>
      <c r="K267" s="166"/>
      <c r="L267" s="166"/>
      <c r="M267" s="166"/>
      <c r="N267" s="166"/>
      <c r="O267" s="166"/>
      <c r="P267" s="166"/>
      <c r="Q267" s="166"/>
      <c r="R267" s="166"/>
      <c r="S267" s="166"/>
      <c r="T267" s="166"/>
    </row>
    <row r="268" spans="1:22" ht="17.25" customHeight="1">
      <c r="A268" s="755" t="s">
        <v>319</v>
      </c>
      <c r="B268" s="755"/>
      <c r="C268" s="755"/>
      <c r="D268" s="755"/>
      <c r="E268" s="755"/>
      <c r="F268" s="755"/>
      <c r="G268" s="755"/>
      <c r="H268" s="755"/>
      <c r="I268" s="755"/>
      <c r="J268" s="755"/>
      <c r="K268" s="755"/>
      <c r="L268" s="755"/>
      <c r="M268" s="755"/>
      <c r="N268" s="755"/>
      <c r="O268" s="755"/>
      <c r="P268" s="755"/>
      <c r="Q268" s="755"/>
      <c r="R268" s="755"/>
      <c r="S268" s="755"/>
      <c r="T268" s="755"/>
      <c r="U268" s="755"/>
    </row>
    <row r="269" spans="1:22" ht="17.25" customHeight="1" thickBot="1">
      <c r="A269" s="193"/>
      <c r="B269" s="193"/>
      <c r="C269" s="194"/>
      <c r="D269" s="193"/>
      <c r="E269" s="193"/>
      <c r="F269" s="190"/>
      <c r="G269" s="190"/>
      <c r="H269" s="190"/>
      <c r="I269" s="190"/>
      <c r="J269" s="190"/>
      <c r="K269" s="195"/>
      <c r="L269" s="166"/>
      <c r="M269" s="166"/>
      <c r="N269" s="166"/>
      <c r="O269" s="166"/>
      <c r="P269" s="195"/>
      <c r="Q269" s="195"/>
      <c r="R269" s="195"/>
      <c r="S269" s="195"/>
      <c r="T269" s="195"/>
    </row>
    <row r="270" spans="1:22" ht="17.25" customHeight="1">
      <c r="A270" s="351" t="s">
        <v>200</v>
      </c>
      <c r="B270" s="353" t="s">
        <v>151</v>
      </c>
      <c r="C270" s="170" t="s">
        <v>38</v>
      </c>
      <c r="D270" s="170" t="s">
        <v>39</v>
      </c>
      <c r="E270" s="170" t="s">
        <v>40</v>
      </c>
      <c r="F270" s="170" t="s">
        <v>41</v>
      </c>
      <c r="G270" s="170" t="s">
        <v>42</v>
      </c>
      <c r="H270" s="170" t="s">
        <v>43</v>
      </c>
      <c r="I270" s="170" t="s">
        <v>44</v>
      </c>
      <c r="J270" s="170" t="s">
        <v>45</v>
      </c>
      <c r="K270" s="170" t="s">
        <v>46</v>
      </c>
      <c r="L270" s="171" t="s">
        <v>47</v>
      </c>
      <c r="M270" s="171" t="s">
        <v>152</v>
      </c>
      <c r="N270" s="171" t="s">
        <v>49</v>
      </c>
      <c r="O270" s="171" t="s">
        <v>50</v>
      </c>
      <c r="P270" s="171" t="s">
        <v>51</v>
      </c>
      <c r="Q270" s="171" t="s">
        <v>52</v>
      </c>
      <c r="R270" s="171" t="s">
        <v>53</v>
      </c>
      <c r="S270" s="171" t="s">
        <v>54</v>
      </c>
      <c r="T270" s="171" t="s">
        <v>55</v>
      </c>
      <c r="U270" s="171" t="s">
        <v>68</v>
      </c>
      <c r="V270" s="172" t="s">
        <v>153</v>
      </c>
    </row>
    <row r="271" spans="1:22" ht="17.25" customHeight="1">
      <c r="A271" s="173" t="s">
        <v>154</v>
      </c>
      <c r="B271" s="178" t="s">
        <v>155</v>
      </c>
      <c r="C271" s="176">
        <v>99.99999999999973</v>
      </c>
      <c r="D271" s="176">
        <v>103.47716464095733</v>
      </c>
      <c r="E271" s="176">
        <v>104.25100830493929</v>
      </c>
      <c r="F271" s="176">
        <v>107.13382169840307</v>
      </c>
      <c r="G271" s="176">
        <v>110.93175105424487</v>
      </c>
      <c r="H271" s="176">
        <v>115.71698921741078</v>
      </c>
      <c r="I271" s="176">
        <v>122.85032809769288</v>
      </c>
      <c r="J271" s="176">
        <v>126.39236626946612</v>
      </c>
      <c r="K271" s="176">
        <v>154.08155525411533</v>
      </c>
      <c r="L271" s="176">
        <v>193.6332922089012</v>
      </c>
      <c r="M271" s="176">
        <v>224.01110970768397</v>
      </c>
      <c r="N271" s="176">
        <v>226.50634596055821</v>
      </c>
      <c r="O271" s="176">
        <v>236.38368254595986</v>
      </c>
      <c r="P271" s="176">
        <v>250.99830582552616</v>
      </c>
      <c r="Q271" s="286">
        <v>261.5082799605587</v>
      </c>
      <c r="R271" s="176">
        <v>273.82563105720851</v>
      </c>
      <c r="S271" s="176">
        <v>287.13877267523264</v>
      </c>
      <c r="T271" s="176">
        <v>302.2582708984624</v>
      </c>
      <c r="U271" s="176">
        <v>307.49991098739451</v>
      </c>
      <c r="V271" s="287">
        <v>330.70532257314699</v>
      </c>
    </row>
    <row r="272" spans="1:22" ht="17.25" customHeight="1">
      <c r="A272" s="173" t="s">
        <v>156</v>
      </c>
      <c r="B272" s="178" t="s">
        <v>157</v>
      </c>
      <c r="C272" s="176">
        <v>100</v>
      </c>
      <c r="D272" s="176">
        <v>108.00002194998694</v>
      </c>
      <c r="E272" s="176">
        <v>104.00005180358004</v>
      </c>
      <c r="F272" s="176">
        <v>107.00001581325654</v>
      </c>
      <c r="G272" s="176">
        <v>106.99998603744756</v>
      </c>
      <c r="H272" s="176">
        <v>112.99999737374024</v>
      </c>
      <c r="I272" s="176">
        <v>115.82100070472163</v>
      </c>
      <c r="J272" s="176">
        <v>127.0279146141215</v>
      </c>
      <c r="K272" s="176">
        <v>127.1006363888221</v>
      </c>
      <c r="L272" s="176">
        <v>127.57978461721997</v>
      </c>
      <c r="M272" s="176">
        <v>138.77894366324679</v>
      </c>
      <c r="N272" s="176">
        <v>153.91619917607883</v>
      </c>
      <c r="O272" s="176">
        <v>171.14610126683394</v>
      </c>
      <c r="P272" s="176">
        <v>212.56118007368673</v>
      </c>
      <c r="Q272" s="286">
        <v>213.83150554989513</v>
      </c>
      <c r="R272" s="176">
        <v>227.30288957802728</v>
      </c>
      <c r="S272" s="176">
        <v>235.03140842398375</v>
      </c>
      <c r="T272" s="176">
        <v>260.15626598761446</v>
      </c>
      <c r="U272" s="176">
        <v>272.43255047064588</v>
      </c>
      <c r="V272" s="287">
        <v>295.86278862001654</v>
      </c>
    </row>
    <row r="273" spans="1:22" ht="17.25" customHeight="1">
      <c r="A273" s="173" t="s">
        <v>158</v>
      </c>
      <c r="B273" s="178" t="s">
        <v>195</v>
      </c>
      <c r="C273" s="176">
        <v>99.999999999999972</v>
      </c>
      <c r="D273" s="176">
        <v>108.71</v>
      </c>
      <c r="E273" s="176">
        <v>113.26</v>
      </c>
      <c r="F273" s="176">
        <v>123.41</v>
      </c>
      <c r="G273" s="176">
        <v>126.69</v>
      </c>
      <c r="H273" s="176">
        <v>133.43760182469859</v>
      </c>
      <c r="I273" s="176">
        <v>143.3906840117499</v>
      </c>
      <c r="J273" s="176">
        <v>174.09470752089135</v>
      </c>
      <c r="K273" s="176">
        <v>200.86922165152114</v>
      </c>
      <c r="L273" s="176">
        <v>229.23115807689368</v>
      </c>
      <c r="M273" s="176">
        <v>263.78969895814947</v>
      </c>
      <c r="N273" s="176">
        <v>294.83942907873251</v>
      </c>
      <c r="O273" s="176">
        <v>338.76170634463796</v>
      </c>
      <c r="P273" s="176">
        <v>348.26928981644943</v>
      </c>
      <c r="Q273" s="286">
        <v>367.27101404536728</v>
      </c>
      <c r="R273" s="176">
        <v>370.03300612413182</v>
      </c>
      <c r="S273" s="176">
        <v>398.14985640701622</v>
      </c>
      <c r="T273" s="176">
        <v>427.66377830302832</v>
      </c>
      <c r="U273" s="176">
        <v>436.52407717680319</v>
      </c>
      <c r="V273" s="287">
        <v>436.69214285310068</v>
      </c>
    </row>
    <row r="274" spans="1:22" ht="17.25" customHeight="1">
      <c r="A274" s="173" t="s">
        <v>160</v>
      </c>
      <c r="B274" s="178" t="s">
        <v>87</v>
      </c>
      <c r="C274" s="176">
        <v>99.999999999999972</v>
      </c>
      <c r="D274" s="176">
        <v>103.7727996399568</v>
      </c>
      <c r="E274" s="176">
        <v>106.72249915311529</v>
      </c>
      <c r="F274" s="176">
        <v>112.13598679233814</v>
      </c>
      <c r="G274" s="176">
        <v>117.69673234584528</v>
      </c>
      <c r="H274" s="176">
        <v>122.98805849442202</v>
      </c>
      <c r="I274" s="176">
        <v>130.78639292070892</v>
      </c>
      <c r="J274" s="176">
        <v>144.6060773499679</v>
      </c>
      <c r="K274" s="176">
        <v>167.24731176301574</v>
      </c>
      <c r="L274" s="176">
        <v>176.02882602547763</v>
      </c>
      <c r="M274" s="176">
        <v>192.093969321093</v>
      </c>
      <c r="N274" s="176">
        <v>209.83837393674884</v>
      </c>
      <c r="O274" s="176">
        <v>222.62486682413476</v>
      </c>
      <c r="P274" s="176">
        <v>235.9557013395866</v>
      </c>
      <c r="Q274" s="286">
        <v>247.52542486851144</v>
      </c>
      <c r="R274" s="176">
        <v>273.53927043611486</v>
      </c>
      <c r="S274" s="176">
        <v>275.9445263939831</v>
      </c>
      <c r="T274" s="176">
        <v>286.87559301176105</v>
      </c>
      <c r="U274" s="176">
        <v>304.74223166021972</v>
      </c>
      <c r="V274" s="287">
        <v>308.28659195170343</v>
      </c>
    </row>
    <row r="275" spans="1:22" ht="17.25" customHeight="1">
      <c r="A275" s="173" t="s">
        <v>161</v>
      </c>
      <c r="B275" s="178" t="s">
        <v>162</v>
      </c>
      <c r="C275" s="176">
        <v>99.999999995333695</v>
      </c>
      <c r="D275" s="176">
        <v>105.87476575865742</v>
      </c>
      <c r="E275" s="176">
        <v>111.41096082444616</v>
      </c>
      <c r="F275" s="176">
        <v>111.9883200822058</v>
      </c>
      <c r="G275" s="176">
        <v>114.97661134684691</v>
      </c>
      <c r="H275" s="176">
        <v>113.92236135910649</v>
      </c>
      <c r="I275" s="176">
        <v>113.59357060849598</v>
      </c>
      <c r="J275" s="176">
        <v>115.26052711299606</v>
      </c>
      <c r="K275" s="176">
        <v>114.73694588028962</v>
      </c>
      <c r="L275" s="176">
        <v>117.35992137434937</v>
      </c>
      <c r="M275" s="176">
        <v>117.97154969035684</v>
      </c>
      <c r="N275" s="176">
        <v>119.25279259967468</v>
      </c>
      <c r="O275" s="176">
        <v>139.52862941678902</v>
      </c>
      <c r="P275" s="176">
        <v>140.42420603496925</v>
      </c>
      <c r="Q275" s="286">
        <v>143.83331979396826</v>
      </c>
      <c r="R275" s="176">
        <v>149.4944028902724</v>
      </c>
      <c r="S275" s="176">
        <v>179.3411780485481</v>
      </c>
      <c r="T275" s="176">
        <v>179.29922705948525</v>
      </c>
      <c r="U275" s="176">
        <v>179.20224441829245</v>
      </c>
      <c r="V275" s="287">
        <v>178.95862293595087</v>
      </c>
    </row>
    <row r="276" spans="1:22" ht="17.25" customHeight="1">
      <c r="A276" s="173" t="s">
        <v>163</v>
      </c>
      <c r="B276" s="178" t="s">
        <v>90</v>
      </c>
      <c r="C276" s="176">
        <v>100</v>
      </c>
      <c r="D276" s="176">
        <v>105.92320480144926</v>
      </c>
      <c r="E276" s="176">
        <v>111.35849490501705</v>
      </c>
      <c r="F276" s="176">
        <v>120.04699320430292</v>
      </c>
      <c r="G276" s="176">
        <v>128.56079880511047</v>
      </c>
      <c r="H276" s="176">
        <v>133.43760182469859</v>
      </c>
      <c r="I276" s="176">
        <v>143.38536864528027</v>
      </c>
      <c r="J276" s="176">
        <v>163.82895015585751</v>
      </c>
      <c r="K276" s="176">
        <v>191.0059245325877</v>
      </c>
      <c r="L276" s="176">
        <v>218.14836321866738</v>
      </c>
      <c r="M276" s="176">
        <v>240.6855482540804</v>
      </c>
      <c r="N276" s="176">
        <v>264.83994947187358</v>
      </c>
      <c r="O276" s="176">
        <v>287.22406442968713</v>
      </c>
      <c r="P276" s="176">
        <v>303.9069960771825</v>
      </c>
      <c r="Q276" s="286">
        <v>325.69741033914869</v>
      </c>
      <c r="R276" s="176">
        <v>345.49005633734396</v>
      </c>
      <c r="S276" s="176">
        <v>381.19022405500726</v>
      </c>
      <c r="T276" s="176">
        <v>407.57802584976798</v>
      </c>
      <c r="U276" s="176">
        <v>425.05642005337421</v>
      </c>
      <c r="V276" s="287">
        <v>444.04094611203118</v>
      </c>
    </row>
    <row r="277" spans="1:22" ht="17.25" customHeight="1">
      <c r="A277" s="173" t="s">
        <v>164</v>
      </c>
      <c r="B277" s="178" t="s">
        <v>165</v>
      </c>
      <c r="C277" s="176">
        <v>99.999999999999972</v>
      </c>
      <c r="D277" s="176">
        <v>104.75665680858202</v>
      </c>
      <c r="E277" s="176">
        <v>108.6373617431661</v>
      </c>
      <c r="F277" s="176">
        <v>113.06230807474226</v>
      </c>
      <c r="G277" s="176">
        <v>121.53160273489023</v>
      </c>
      <c r="H277" s="176">
        <v>132.47544969996633</v>
      </c>
      <c r="I277" s="176">
        <v>144.10451142317618</v>
      </c>
      <c r="J277" s="176">
        <v>157.26141396309586</v>
      </c>
      <c r="K277" s="176">
        <v>176.10605927143726</v>
      </c>
      <c r="L277" s="176">
        <v>214.07963139937237</v>
      </c>
      <c r="M277" s="176">
        <v>235.00848679510247</v>
      </c>
      <c r="N277" s="176">
        <v>250.94602311687052</v>
      </c>
      <c r="O277" s="176">
        <v>271.41651819702707</v>
      </c>
      <c r="P277" s="176">
        <v>289.1599486889545</v>
      </c>
      <c r="Q277" s="286">
        <v>301.0331324053758</v>
      </c>
      <c r="R277" s="176">
        <v>311.60168949889652</v>
      </c>
      <c r="S277" s="176">
        <v>314.35697157948812</v>
      </c>
      <c r="T277" s="176">
        <v>321.55320606426358</v>
      </c>
      <c r="U277" s="176">
        <v>332.90666690559362</v>
      </c>
      <c r="V277" s="287">
        <v>346.1735772331856</v>
      </c>
    </row>
    <row r="278" spans="1:22" ht="17.25" customHeight="1">
      <c r="A278" s="173" t="s">
        <v>166</v>
      </c>
      <c r="B278" s="178" t="s">
        <v>167</v>
      </c>
      <c r="C278" s="176">
        <v>100</v>
      </c>
      <c r="D278" s="176">
        <v>103.26481257557438</v>
      </c>
      <c r="E278" s="176">
        <v>106.8578338227673</v>
      </c>
      <c r="F278" s="176">
        <v>112.4143490528013</v>
      </c>
      <c r="G278" s="176">
        <v>118.20694420452583</v>
      </c>
      <c r="H278" s="176">
        <v>117.46031746031747</v>
      </c>
      <c r="I278" s="176">
        <v>121.32204756146716</v>
      </c>
      <c r="J278" s="176">
        <v>129.95911786721939</v>
      </c>
      <c r="K278" s="176">
        <v>153.97017331721074</v>
      </c>
      <c r="L278" s="176">
        <v>179.83716243450218</v>
      </c>
      <c r="M278" s="176">
        <v>205.55192051891581</v>
      </c>
      <c r="N278" s="176">
        <v>230.0493693686339</v>
      </c>
      <c r="O278" s="176">
        <v>257.52566232431644</v>
      </c>
      <c r="P278" s="176">
        <v>284.95672038501505</v>
      </c>
      <c r="Q278" s="286">
        <v>316.1583646626575</v>
      </c>
      <c r="R278" s="176">
        <v>358.52083141807526</v>
      </c>
      <c r="S278" s="176">
        <v>384.53357984471535</v>
      </c>
      <c r="T278" s="176">
        <v>384.70526183821897</v>
      </c>
      <c r="U278" s="176">
        <v>384.80517228043408</v>
      </c>
      <c r="V278" s="287">
        <v>384.94609933103908</v>
      </c>
    </row>
    <row r="279" spans="1:22" ht="17.25" customHeight="1">
      <c r="A279" s="173" t="s">
        <v>168</v>
      </c>
      <c r="B279" s="178" t="s">
        <v>169</v>
      </c>
      <c r="C279" s="176">
        <v>99.999999999999986</v>
      </c>
      <c r="D279" s="176">
        <v>102.65524277313234</v>
      </c>
      <c r="E279" s="176">
        <v>109.87261526203194</v>
      </c>
      <c r="F279" s="176">
        <v>120.18890200708383</v>
      </c>
      <c r="G279" s="176">
        <v>125.25658476308578</v>
      </c>
      <c r="H279" s="176">
        <v>145.82884021358623</v>
      </c>
      <c r="I279" s="176">
        <v>157.74110872297612</v>
      </c>
      <c r="J279" s="176">
        <v>159.28863849648943</v>
      </c>
      <c r="K279" s="176">
        <v>179.54366970745082</v>
      </c>
      <c r="L279" s="176">
        <v>174.3695706725708</v>
      </c>
      <c r="M279" s="176">
        <v>184.04632721202003</v>
      </c>
      <c r="N279" s="176">
        <v>196.83745282819956</v>
      </c>
      <c r="O279" s="176">
        <v>210.31834992825887</v>
      </c>
      <c r="P279" s="176">
        <v>221.19274662575333</v>
      </c>
      <c r="Q279" s="286">
        <v>220.53711304201494</v>
      </c>
      <c r="R279" s="176">
        <v>219.36271025059014</v>
      </c>
      <c r="S279" s="176">
        <v>227.06547075948004</v>
      </c>
      <c r="T279" s="176">
        <v>230.71952962199256</v>
      </c>
      <c r="U279" s="176">
        <v>244.34824236092982</v>
      </c>
      <c r="V279" s="287">
        <v>244.81255828038607</v>
      </c>
    </row>
    <row r="280" spans="1:22" ht="17.25" customHeight="1">
      <c r="A280" s="173" t="s">
        <v>170</v>
      </c>
      <c r="B280" s="178" t="s">
        <v>171</v>
      </c>
      <c r="C280" s="176">
        <v>99.995929233540338</v>
      </c>
      <c r="D280" s="176">
        <v>102.60350663177309</v>
      </c>
      <c r="E280" s="176">
        <v>106.37676077831115</v>
      </c>
      <c r="F280" s="176">
        <v>106.93674956048396</v>
      </c>
      <c r="G280" s="176">
        <v>108.67957636147145</v>
      </c>
      <c r="H280" s="176">
        <v>110.76450133548354</v>
      </c>
      <c r="I280" s="176">
        <v>128.79247161018864</v>
      </c>
      <c r="J280" s="176">
        <v>138.91999999999999</v>
      </c>
      <c r="K280" s="176">
        <v>158.7359938291653</v>
      </c>
      <c r="L280" s="176">
        <v>181.95373431089033</v>
      </c>
      <c r="M280" s="176">
        <v>191.53429010340631</v>
      </c>
      <c r="N280" s="176">
        <v>216.20556692207958</v>
      </c>
      <c r="O280" s="176">
        <v>231.81110425758078</v>
      </c>
      <c r="P280" s="176">
        <v>285.29750596355154</v>
      </c>
      <c r="Q280" s="286">
        <v>319.30597822822142</v>
      </c>
      <c r="R280" s="176">
        <v>346.77013890481521</v>
      </c>
      <c r="S280" s="176">
        <v>399.3293918492713</v>
      </c>
      <c r="T280" s="176">
        <v>477.74629043489466</v>
      </c>
      <c r="U280" s="176">
        <v>505.22536152588515</v>
      </c>
      <c r="V280" s="287">
        <v>550.64222985685592</v>
      </c>
    </row>
    <row r="281" spans="1:22" ht="17.25" customHeight="1">
      <c r="A281" s="173" t="s">
        <v>172</v>
      </c>
      <c r="B281" s="178" t="s">
        <v>173</v>
      </c>
      <c r="C281" s="176">
        <v>99.999999999999972</v>
      </c>
      <c r="D281" s="176">
        <v>108.89004701673335</v>
      </c>
      <c r="E281" s="176">
        <v>118.74946952929015</v>
      </c>
      <c r="F281" s="176">
        <v>126.80219261321442</v>
      </c>
      <c r="G281" s="176">
        <v>141.90699744436358</v>
      </c>
      <c r="H281" s="176">
        <v>162.71544715447155</v>
      </c>
      <c r="I281" s="176">
        <v>171.65615906886518</v>
      </c>
      <c r="J281" s="176">
        <v>161.68</v>
      </c>
      <c r="K281" s="176">
        <v>175.83591693414618</v>
      </c>
      <c r="L281" s="176">
        <v>196.04957201566006</v>
      </c>
      <c r="M281" s="176">
        <v>217.27789794704307</v>
      </c>
      <c r="N281" s="176">
        <v>244.73254869382353</v>
      </c>
      <c r="O281" s="176">
        <v>262.75621953798475</v>
      </c>
      <c r="P281" s="176">
        <v>278.71413620858613</v>
      </c>
      <c r="Q281" s="286">
        <v>301.82016356564765</v>
      </c>
      <c r="R281" s="176">
        <v>333.47502436116628</v>
      </c>
      <c r="S281" s="176">
        <v>441.03140660802688</v>
      </c>
      <c r="T281" s="176">
        <v>484.82390892046016</v>
      </c>
      <c r="U281" s="176">
        <v>521.43441776739269</v>
      </c>
      <c r="V281" s="287">
        <v>567.64360404342358</v>
      </c>
    </row>
    <row r="282" spans="1:22" ht="17.25" customHeight="1">
      <c r="A282" s="173" t="s">
        <v>174</v>
      </c>
      <c r="B282" s="178" t="s">
        <v>196</v>
      </c>
      <c r="C282" s="176">
        <v>100.00000000000003</v>
      </c>
      <c r="D282" s="176">
        <v>100</v>
      </c>
      <c r="E282" s="176">
        <v>100</v>
      </c>
      <c r="F282" s="176">
        <v>100</v>
      </c>
      <c r="G282" s="176">
        <v>111.66231440139494</v>
      </c>
      <c r="H282" s="176">
        <v>120.00218842324107</v>
      </c>
      <c r="I282" s="176">
        <v>132.01252429280933</v>
      </c>
      <c r="J282" s="176">
        <v>154.00794076617663</v>
      </c>
      <c r="K282" s="176">
        <v>185.34555367377675</v>
      </c>
      <c r="L282" s="176">
        <v>208.49599675343686</v>
      </c>
      <c r="M282" s="176">
        <v>229.78052389240554</v>
      </c>
      <c r="N282" s="176">
        <v>272.67682685713203</v>
      </c>
      <c r="O282" s="176">
        <v>272.67682685713214</v>
      </c>
      <c r="P282" s="176">
        <v>356.92173825495092</v>
      </c>
      <c r="Q282" s="286">
        <v>380.4497319497849</v>
      </c>
      <c r="R282" s="176">
        <v>380.4490519925431</v>
      </c>
      <c r="S282" s="176">
        <v>459.34055057145093</v>
      </c>
      <c r="T282" s="176">
        <v>458.09164801294821</v>
      </c>
      <c r="U282" s="176">
        <v>495.59780551603171</v>
      </c>
      <c r="V282" s="287">
        <v>592.01404841475608</v>
      </c>
    </row>
    <row r="283" spans="1:22" ht="17.25" customHeight="1">
      <c r="A283" s="173" t="s">
        <v>176</v>
      </c>
      <c r="B283" s="178" t="s">
        <v>177</v>
      </c>
      <c r="C283" s="176">
        <v>100</v>
      </c>
      <c r="D283" s="176">
        <v>99.018182160079633</v>
      </c>
      <c r="E283" s="176">
        <v>102.79501319619587</v>
      </c>
      <c r="F283" s="176">
        <v>104.67669569752178</v>
      </c>
      <c r="G283" s="176">
        <v>114.7235459811119</v>
      </c>
      <c r="H283" s="176">
        <v>122.19273743016761</v>
      </c>
      <c r="I283" s="176">
        <v>133.18693473875985</v>
      </c>
      <c r="J283" s="176">
        <v>148.92407384765863</v>
      </c>
      <c r="K283" s="176">
        <v>172.88600418160595</v>
      </c>
      <c r="L283" s="176">
        <v>158.87107241913165</v>
      </c>
      <c r="M283" s="176">
        <v>170.20199813945129</v>
      </c>
      <c r="N283" s="176">
        <v>194.66641521269185</v>
      </c>
      <c r="O283" s="176">
        <v>205.74388203767526</v>
      </c>
      <c r="P283" s="176">
        <v>247.0813873005396</v>
      </c>
      <c r="Q283" s="286">
        <v>263.89388275354986</v>
      </c>
      <c r="R283" s="176">
        <v>269.16120923558532</v>
      </c>
      <c r="S283" s="176">
        <v>307.23153668565055</v>
      </c>
      <c r="T283" s="176">
        <v>327.58060991875402</v>
      </c>
      <c r="U283" s="176">
        <v>346.01488259998882</v>
      </c>
      <c r="V283" s="287">
        <v>392.43175571846882</v>
      </c>
    </row>
    <row r="284" spans="1:22" ht="17.25" customHeight="1">
      <c r="A284" s="173" t="s">
        <v>178</v>
      </c>
      <c r="B284" s="178" t="s">
        <v>179</v>
      </c>
      <c r="C284" s="176">
        <v>100</v>
      </c>
      <c r="D284" s="176">
        <v>103.10999879146571</v>
      </c>
      <c r="E284" s="176">
        <v>104.57202965066649</v>
      </c>
      <c r="F284" s="176">
        <v>106.14541215045918</v>
      </c>
      <c r="G284" s="176">
        <v>114.8685180133387</v>
      </c>
      <c r="H284" s="176">
        <v>121.20556414219475</v>
      </c>
      <c r="I284" s="176">
        <v>124.39024390243902</v>
      </c>
      <c r="J284" s="176">
        <v>146.68183034519669</v>
      </c>
      <c r="K284" s="176">
        <v>167.79189554001778</v>
      </c>
      <c r="L284" s="176">
        <v>179.25026542448791</v>
      </c>
      <c r="M284" s="176">
        <v>189.61086587701578</v>
      </c>
      <c r="N284" s="176">
        <v>213.01778068074836</v>
      </c>
      <c r="O284" s="176">
        <v>222.80889654064379</v>
      </c>
      <c r="P284" s="176">
        <v>264.76459868456004</v>
      </c>
      <c r="Q284" s="286">
        <v>282.35804055247888</v>
      </c>
      <c r="R284" s="176">
        <v>279.94270608289679</v>
      </c>
      <c r="S284" s="176">
        <v>329.22376150553049</v>
      </c>
      <c r="T284" s="176">
        <v>333.46132539198214</v>
      </c>
      <c r="U284" s="176">
        <v>347.6397632613286</v>
      </c>
      <c r="V284" s="287">
        <v>397.14962873974946</v>
      </c>
    </row>
    <row r="285" spans="1:22" ht="17.25" customHeight="1">
      <c r="A285" s="173" t="s">
        <v>180</v>
      </c>
      <c r="B285" s="178" t="s">
        <v>181</v>
      </c>
      <c r="C285" s="176">
        <v>100.00000000000003</v>
      </c>
      <c r="D285" s="176">
        <v>100.19653506991108</v>
      </c>
      <c r="E285" s="176">
        <v>101.08164867839422</v>
      </c>
      <c r="F285" s="176">
        <v>101.32755237692362</v>
      </c>
      <c r="G285" s="176">
        <v>113.1952636424267</v>
      </c>
      <c r="H285" s="176">
        <v>120.86413550563411</v>
      </c>
      <c r="I285" s="176">
        <v>130.82977828516493</v>
      </c>
      <c r="J285" s="176">
        <v>145.57240166996263</v>
      </c>
      <c r="K285" s="176">
        <v>166.12426750321873</v>
      </c>
      <c r="L285" s="176">
        <v>180.36781359507629</v>
      </c>
      <c r="M285" s="176">
        <v>190.84879186241176</v>
      </c>
      <c r="N285" s="176">
        <v>211.98509797026799</v>
      </c>
      <c r="O285" s="176">
        <v>211.65463190728028</v>
      </c>
      <c r="P285" s="176">
        <v>256.04408097329048</v>
      </c>
      <c r="Q285" s="286">
        <v>267.72684750043447</v>
      </c>
      <c r="R285" s="176">
        <v>283.03093713628533</v>
      </c>
      <c r="S285" s="176">
        <v>314.0073141631367</v>
      </c>
      <c r="T285" s="176">
        <v>338.5833020171716</v>
      </c>
      <c r="U285" s="176">
        <v>347.79386406423629</v>
      </c>
      <c r="V285" s="287">
        <v>412.45467496269129</v>
      </c>
    </row>
    <row r="286" spans="1:22" ht="17.25" customHeight="1" thickBot="1">
      <c r="A286" s="198"/>
      <c r="B286" s="184" t="s">
        <v>265</v>
      </c>
      <c r="C286" s="317">
        <v>99.999890397992019</v>
      </c>
      <c r="D286" s="317">
        <v>103.89607445680265</v>
      </c>
      <c r="E286" s="317">
        <v>107.10611036642443</v>
      </c>
      <c r="F286" s="317">
        <v>111.43807881195546</v>
      </c>
      <c r="G286" s="317">
        <v>117.95245553276597</v>
      </c>
      <c r="H286" s="317">
        <v>126.18220599039718</v>
      </c>
      <c r="I286" s="317">
        <v>135.3772003475768</v>
      </c>
      <c r="J286" s="317">
        <v>142.93743240021851</v>
      </c>
      <c r="K286" s="317">
        <v>165.77108390013399</v>
      </c>
      <c r="L286" s="317">
        <v>189.56061373545</v>
      </c>
      <c r="M286" s="317">
        <v>210.3418124771724</v>
      </c>
      <c r="N286" s="317">
        <v>224.12845663294476</v>
      </c>
      <c r="O286" s="317">
        <v>237.76911370636401</v>
      </c>
      <c r="P286" s="317">
        <v>259.17870963331205</v>
      </c>
      <c r="Q286" s="318">
        <v>272.41281346801605</v>
      </c>
      <c r="R286" s="317">
        <v>286.10873603224456</v>
      </c>
      <c r="S286" s="317">
        <v>312.24392094550984</v>
      </c>
      <c r="T286" s="317">
        <v>330.62120506247635</v>
      </c>
      <c r="U286" s="317">
        <v>344.30308163289629</v>
      </c>
      <c r="V286" s="319">
        <v>369.30109428441779</v>
      </c>
    </row>
    <row r="287" spans="1:22" ht="17.25" customHeight="1">
      <c r="A287" s="189" t="s">
        <v>189</v>
      </c>
      <c r="B287" s="166"/>
      <c r="C287" s="208"/>
      <c r="D287" s="208"/>
      <c r="E287" s="208"/>
      <c r="F287" s="208"/>
      <c r="G287" s="208"/>
      <c r="H287" s="208"/>
      <c r="I287" s="208"/>
      <c r="J287" s="208"/>
      <c r="K287" s="208"/>
      <c r="L287" s="208"/>
      <c r="M287" s="208"/>
      <c r="N287" s="201"/>
      <c r="O287" s="201"/>
      <c r="P287" s="166"/>
      <c r="Q287" s="201"/>
      <c r="R287" s="166"/>
      <c r="S287" s="166"/>
      <c r="T287" s="201"/>
      <c r="V287" s="191">
        <f>V27</f>
        <v>43950</v>
      </c>
    </row>
    <row r="288" spans="1:22" ht="17.25" customHeight="1">
      <c r="A288" s="166"/>
      <c r="B288" s="166"/>
      <c r="C288" s="166"/>
      <c r="D288" s="166"/>
      <c r="E288" s="166"/>
      <c r="F288" s="166"/>
      <c r="G288" s="166"/>
      <c r="H288" s="208"/>
      <c r="I288" s="208"/>
      <c r="J288" s="208"/>
      <c r="K288" s="208"/>
      <c r="L288" s="208"/>
      <c r="M288" s="208"/>
      <c r="N288" s="320"/>
      <c r="O288" s="202"/>
      <c r="P288" s="208"/>
      <c r="Q288" s="166"/>
      <c r="R288" s="166"/>
      <c r="S288" s="166"/>
      <c r="T288" s="166"/>
    </row>
    <row r="289" spans="1:22" ht="17.25" customHeight="1">
      <c r="A289" s="755" t="s">
        <v>320</v>
      </c>
      <c r="B289" s="755"/>
      <c r="C289" s="755"/>
      <c r="D289" s="755"/>
      <c r="E289" s="755"/>
      <c r="F289" s="755"/>
      <c r="G289" s="755"/>
      <c r="H289" s="755"/>
      <c r="I289" s="755"/>
      <c r="J289" s="755"/>
      <c r="K289" s="755"/>
      <c r="L289" s="755"/>
      <c r="M289" s="755"/>
      <c r="N289" s="755"/>
      <c r="O289" s="755"/>
      <c r="P289" s="755"/>
      <c r="Q289" s="755"/>
      <c r="R289" s="755"/>
      <c r="S289" s="755"/>
      <c r="T289" s="755"/>
      <c r="U289" s="755"/>
    </row>
    <row r="290" spans="1:22" ht="17.25" customHeight="1">
      <c r="A290" s="758" t="s">
        <v>191</v>
      </c>
      <c r="B290" s="758"/>
      <c r="C290" s="758"/>
      <c r="D290" s="758"/>
      <c r="E290" s="758"/>
      <c r="F290" s="758"/>
      <c r="G290" s="758"/>
      <c r="H290" s="758"/>
      <c r="I290" s="758"/>
      <c r="J290" s="758"/>
      <c r="K290" s="758"/>
      <c r="L290" s="758"/>
      <c r="M290" s="758"/>
      <c r="N290" s="758"/>
      <c r="O290" s="758"/>
      <c r="P290" s="758"/>
      <c r="Q290" s="758"/>
      <c r="R290" s="758"/>
      <c r="S290" s="758"/>
      <c r="T290" s="758"/>
      <c r="U290" s="758"/>
    </row>
    <row r="291" spans="1:22" ht="17.25" customHeight="1">
      <c r="A291" s="163"/>
      <c r="B291" s="163"/>
      <c r="C291" s="163"/>
      <c r="D291" s="163"/>
      <c r="E291" s="163"/>
      <c r="F291" s="164"/>
      <c r="G291" s="165"/>
      <c r="H291" s="164"/>
      <c r="I291" s="166"/>
      <c r="J291" s="166"/>
      <c r="K291" s="166"/>
      <c r="L291" s="167"/>
      <c r="M291" s="166"/>
      <c r="N291" s="195"/>
      <c r="O291" s="166"/>
      <c r="P291" s="195"/>
      <c r="Q291" s="195"/>
      <c r="R291" s="195"/>
      <c r="S291" s="195"/>
      <c r="T291" s="195"/>
    </row>
    <row r="292" spans="1:22" ht="17.25" customHeight="1">
      <c r="A292" s="352" t="s">
        <v>200</v>
      </c>
      <c r="B292" s="354" t="s">
        <v>151</v>
      </c>
      <c r="C292" s="170" t="s">
        <v>38</v>
      </c>
      <c r="D292" s="170" t="s">
        <v>39</v>
      </c>
      <c r="E292" s="170" t="s">
        <v>40</v>
      </c>
      <c r="F292" s="170" t="s">
        <v>41</v>
      </c>
      <c r="G292" s="170" t="s">
        <v>42</v>
      </c>
      <c r="H292" s="170" t="s">
        <v>43</v>
      </c>
      <c r="I292" s="170" t="s">
        <v>44</v>
      </c>
      <c r="J292" s="170" t="s">
        <v>45</v>
      </c>
      <c r="K292" s="170" t="s">
        <v>46</v>
      </c>
      <c r="L292" s="171" t="s">
        <v>47</v>
      </c>
      <c r="M292" s="171" t="s">
        <v>152</v>
      </c>
      <c r="N292" s="171" t="s">
        <v>49</v>
      </c>
      <c r="O292" s="171" t="s">
        <v>50</v>
      </c>
      <c r="P292" s="171" t="s">
        <v>51</v>
      </c>
      <c r="Q292" s="171" t="s">
        <v>52</v>
      </c>
      <c r="R292" s="171" t="s">
        <v>53</v>
      </c>
      <c r="S292" s="171" t="s">
        <v>54</v>
      </c>
      <c r="T292" s="171" t="s">
        <v>55</v>
      </c>
      <c r="U292" s="171" t="s">
        <v>68</v>
      </c>
      <c r="V292" s="172" t="s">
        <v>153</v>
      </c>
    </row>
    <row r="293" spans="1:22" ht="17.25" customHeight="1">
      <c r="A293" s="173" t="s">
        <v>154</v>
      </c>
      <c r="B293" s="178" t="s">
        <v>155</v>
      </c>
      <c r="C293" s="176">
        <v>36.145045572132929</v>
      </c>
      <c r="D293" s="176">
        <v>36.915804376696684</v>
      </c>
      <c r="E293" s="176">
        <v>36.033376874804468</v>
      </c>
      <c r="F293" s="176">
        <v>35.448574882067348</v>
      </c>
      <c r="G293" s="176">
        <v>34.714674548771896</v>
      </c>
      <c r="H293" s="176">
        <v>33.092351025645087</v>
      </c>
      <c r="I293" s="176">
        <v>32.054423617511837</v>
      </c>
      <c r="J293" s="176">
        <v>31.217596225118875</v>
      </c>
      <c r="K293" s="176">
        <v>32.53601552966748</v>
      </c>
      <c r="L293" s="176">
        <v>35.001688069177391</v>
      </c>
      <c r="M293" s="176">
        <v>36.683520218271006</v>
      </c>
      <c r="N293" s="176">
        <v>34.815582940811488</v>
      </c>
      <c r="O293" s="176">
        <v>33.400405892338874</v>
      </c>
      <c r="P293" s="286">
        <v>32.156726160276037</v>
      </c>
      <c r="Q293" s="176">
        <v>31.271014819552352</v>
      </c>
      <c r="R293" s="176">
        <v>31.078204831494048</v>
      </c>
      <c r="S293" s="176">
        <v>29.141501481112769</v>
      </c>
      <c r="T293" s="176">
        <v>28.034850832070173</v>
      </c>
      <c r="U293" s="176">
        <v>26.978096256213252</v>
      </c>
      <c r="V293" s="287">
        <v>27.081380299945305</v>
      </c>
    </row>
    <row r="294" spans="1:22" ht="17.25" customHeight="1">
      <c r="A294" s="173" t="s">
        <v>156</v>
      </c>
      <c r="B294" s="178" t="s">
        <v>157</v>
      </c>
      <c r="C294" s="176">
        <v>0.43341816349673085</v>
      </c>
      <c r="D294" s="176">
        <v>0.48753815501788006</v>
      </c>
      <c r="E294" s="176">
        <v>0.45786341480631326</v>
      </c>
      <c r="F294" s="176">
        <v>0.48332573868054823</v>
      </c>
      <c r="G294" s="176">
        <v>0.47339833404197068</v>
      </c>
      <c r="H294" s="176">
        <v>0.4939272072924763</v>
      </c>
      <c r="I294" s="176">
        <v>0.47134640698035851</v>
      </c>
      <c r="J294" s="176">
        <v>0.49625256222699793</v>
      </c>
      <c r="K294" s="176">
        <v>0.43410341440841949</v>
      </c>
      <c r="L294" s="176">
        <v>0.37873055760729152</v>
      </c>
      <c r="M294" s="176">
        <v>0.37819176060444831</v>
      </c>
      <c r="N294" s="176">
        <v>0.40480734981823852</v>
      </c>
      <c r="O294" s="176">
        <v>0.42051943985651624</v>
      </c>
      <c r="P294" s="286">
        <v>0.47520191965679892</v>
      </c>
      <c r="Q294" s="176">
        <v>0.47311021569454897</v>
      </c>
      <c r="R294" s="176">
        <v>0.53337557933990265</v>
      </c>
      <c r="S294" s="176">
        <v>0.50665126585015041</v>
      </c>
      <c r="T294" s="176">
        <v>0.53599606990271442</v>
      </c>
      <c r="U294" s="176">
        <v>0.53369451906191967</v>
      </c>
      <c r="V294" s="287">
        <v>0.56574119613062523</v>
      </c>
    </row>
    <row r="295" spans="1:22" ht="17.25" customHeight="1">
      <c r="A295" s="173" t="s">
        <v>158</v>
      </c>
      <c r="B295" s="178" t="s">
        <v>159</v>
      </c>
      <c r="C295" s="176">
        <v>0.42709423413113767</v>
      </c>
      <c r="D295" s="176">
        <v>0.48393336925066988</v>
      </c>
      <c r="E295" s="176">
        <v>0.48790308746119865</v>
      </c>
      <c r="F295" s="176">
        <v>0.48391315751045516</v>
      </c>
      <c r="G295" s="176">
        <v>0.48504440184267972</v>
      </c>
      <c r="H295" s="176">
        <v>0.49712987834079414</v>
      </c>
      <c r="I295" s="176">
        <v>0.48998803548886072</v>
      </c>
      <c r="J295" s="176">
        <v>0.56129911058508686</v>
      </c>
      <c r="K295" s="176">
        <v>0.5414906275107928</v>
      </c>
      <c r="L295" s="176">
        <v>0.52978286232911154</v>
      </c>
      <c r="M295" s="176">
        <v>0.53920127066560575</v>
      </c>
      <c r="N295" s="176">
        <v>0.56808594093959563</v>
      </c>
      <c r="O295" s="176">
        <v>0.60545659588069678</v>
      </c>
      <c r="P295" s="286">
        <v>0.60384375370139287</v>
      </c>
      <c r="Q295" s="176">
        <v>0.60226682883322791</v>
      </c>
      <c r="R295" s="176">
        <v>0.5597728212552181</v>
      </c>
      <c r="S295" s="176">
        <v>0.58260686657315031</v>
      </c>
      <c r="T295" s="176">
        <v>0.60622804577088463</v>
      </c>
      <c r="U295" s="176">
        <v>0.60678388335841948</v>
      </c>
      <c r="V295" s="287">
        <v>0.54905551882566528</v>
      </c>
    </row>
    <row r="296" spans="1:22" ht="17.25" customHeight="1">
      <c r="A296" s="173" t="s">
        <v>160</v>
      </c>
      <c r="B296" s="178" t="s">
        <v>87</v>
      </c>
      <c r="C296" s="176">
        <v>9.0277574671469054</v>
      </c>
      <c r="D296" s="176">
        <v>8.4981012871631822</v>
      </c>
      <c r="E296" s="176">
        <v>8.1989148748000709</v>
      </c>
      <c r="F296" s="176">
        <v>8.0451397404832523</v>
      </c>
      <c r="G296" s="176">
        <v>7.9220575327544536</v>
      </c>
      <c r="H296" s="176">
        <v>7.5897214082260271</v>
      </c>
      <c r="I296" s="176">
        <v>7.4813157118890379</v>
      </c>
      <c r="J296" s="176">
        <v>7.336660488870443</v>
      </c>
      <c r="K296" s="176">
        <v>6.9706736044911839</v>
      </c>
      <c r="L296" s="176">
        <v>6.3405844472621764</v>
      </c>
      <c r="M296" s="176">
        <v>6.242052023461035</v>
      </c>
      <c r="N296" s="176">
        <v>6.3419347153374384</v>
      </c>
      <c r="O296" s="176">
        <v>6.347172770760416</v>
      </c>
      <c r="P296" s="286">
        <v>6.2011370814558129</v>
      </c>
      <c r="Q296" s="176">
        <v>6.034359888791486</v>
      </c>
      <c r="R296" s="176">
        <v>5.8222912029148555</v>
      </c>
      <c r="S296" s="176">
        <v>5.4795630929073891</v>
      </c>
      <c r="T296" s="176">
        <v>5.5328639061384699</v>
      </c>
      <c r="U296" s="176">
        <v>5.6532076531090505</v>
      </c>
      <c r="V296" s="287">
        <v>5.0905416815724625</v>
      </c>
    </row>
    <row r="297" spans="1:22" ht="17.25" customHeight="1">
      <c r="A297" s="173" t="s">
        <v>161</v>
      </c>
      <c r="B297" s="178" t="s">
        <v>162</v>
      </c>
      <c r="C297" s="176">
        <v>1.8214921753517224</v>
      </c>
      <c r="D297" s="176">
        <v>2.0578433762218902</v>
      </c>
      <c r="E297" s="176">
        <v>2.4172355331060049</v>
      </c>
      <c r="F297" s="176">
        <v>2.3116892865746523</v>
      </c>
      <c r="G297" s="176">
        <v>2.2559229070674718</v>
      </c>
      <c r="H297" s="176">
        <v>2.0896795831630857</v>
      </c>
      <c r="I297" s="176">
        <v>2.1281569899590815</v>
      </c>
      <c r="J297" s="176">
        <v>1.9525511231987283</v>
      </c>
      <c r="K297" s="176">
        <v>1.5581009029185966</v>
      </c>
      <c r="L297" s="176">
        <v>1.3627937019345842</v>
      </c>
      <c r="M297" s="176">
        <v>1.2403018571623268</v>
      </c>
      <c r="N297" s="176">
        <v>1.2186956574825614</v>
      </c>
      <c r="O297" s="176">
        <v>1.3005011957516477</v>
      </c>
      <c r="P297" s="286">
        <v>1.1723529371071306</v>
      </c>
      <c r="Q297" s="176">
        <v>1.1183917475734988</v>
      </c>
      <c r="R297" s="176">
        <v>1.0194319124611431</v>
      </c>
      <c r="S297" s="176">
        <v>1.2529624890595661</v>
      </c>
      <c r="T297" s="176">
        <v>1.2219213064508272</v>
      </c>
      <c r="U297" s="176">
        <v>1.2002192159319853</v>
      </c>
      <c r="V297" s="287">
        <v>1.4054491006400713</v>
      </c>
    </row>
    <row r="298" spans="1:22" ht="17.25" customHeight="1">
      <c r="A298" s="173" t="s">
        <v>163</v>
      </c>
      <c r="B298" s="178" t="s">
        <v>90</v>
      </c>
      <c r="C298" s="176">
        <v>6.013671848038209</v>
      </c>
      <c r="D298" s="176">
        <v>6.4942078891052173</v>
      </c>
      <c r="E298" s="176">
        <v>6.5369443564343532</v>
      </c>
      <c r="F298" s="176">
        <v>6.4198313331190731</v>
      </c>
      <c r="G298" s="176">
        <v>6.4676364723799189</v>
      </c>
      <c r="H298" s="176">
        <v>6.4969129911367771</v>
      </c>
      <c r="I298" s="176">
        <v>6.4670677238841456</v>
      </c>
      <c r="J298" s="176">
        <v>6.9452265262658495</v>
      </c>
      <c r="K298" s="176">
        <v>6.788934075454546</v>
      </c>
      <c r="L298" s="176">
        <v>6.9096291897656936</v>
      </c>
      <c r="M298" s="176">
        <v>6.9260604396258323</v>
      </c>
      <c r="N298" s="176">
        <v>6.8550114184119968</v>
      </c>
      <c r="O298" s="176">
        <v>6.9277232266039688</v>
      </c>
      <c r="P298" s="286">
        <v>6.9347728073075601</v>
      </c>
      <c r="Q298" s="176">
        <v>7.0643951897589501</v>
      </c>
      <c r="R298" s="176">
        <v>6.8018018971169729</v>
      </c>
      <c r="S298" s="176">
        <v>7.1757960298189802</v>
      </c>
      <c r="T298" s="176">
        <v>7.5102773047194624</v>
      </c>
      <c r="U298" s="176">
        <v>7.6201718100508815</v>
      </c>
      <c r="V298" s="287">
        <v>7.2275602624316688</v>
      </c>
    </row>
    <row r="299" spans="1:22" ht="17.25" customHeight="1">
      <c r="A299" s="173" t="s">
        <v>164</v>
      </c>
      <c r="B299" s="178" t="s">
        <v>165</v>
      </c>
      <c r="C299" s="176">
        <v>16.436179520382517</v>
      </c>
      <c r="D299" s="176">
        <v>14.58797244216899</v>
      </c>
      <c r="E299" s="176">
        <v>14.506520180019375</v>
      </c>
      <c r="F299" s="176">
        <v>15.293355884971307</v>
      </c>
      <c r="G299" s="176">
        <v>14.091341628251083</v>
      </c>
      <c r="H299" s="176">
        <v>14.312254966084179</v>
      </c>
      <c r="I299" s="176">
        <v>13.285460506027814</v>
      </c>
      <c r="J299" s="176">
        <v>13.51040142887762</v>
      </c>
      <c r="K299" s="176">
        <v>13.219925484928863</v>
      </c>
      <c r="L299" s="176">
        <v>14.399356255986786</v>
      </c>
      <c r="M299" s="176">
        <v>13.898186252997041</v>
      </c>
      <c r="N299" s="176">
        <v>13.785580306422046</v>
      </c>
      <c r="O299" s="176">
        <v>14.54490511768066</v>
      </c>
      <c r="P299" s="286">
        <v>14.9038217977053</v>
      </c>
      <c r="Q299" s="176">
        <v>14.686085720593011</v>
      </c>
      <c r="R299" s="176">
        <v>14.114364613809457</v>
      </c>
      <c r="S299" s="176">
        <v>13.549954790523525</v>
      </c>
      <c r="T299" s="176">
        <v>13.878236777814813</v>
      </c>
      <c r="U299" s="176">
        <v>14.367643162119792</v>
      </c>
      <c r="V299" s="287">
        <v>13.893955690065793</v>
      </c>
    </row>
    <row r="300" spans="1:22" ht="17.25" customHeight="1">
      <c r="A300" s="173" t="s">
        <v>166</v>
      </c>
      <c r="B300" s="178" t="s">
        <v>167</v>
      </c>
      <c r="C300" s="176">
        <v>1.9882377705853482</v>
      </c>
      <c r="D300" s="176">
        <v>1.6085596499075927</v>
      </c>
      <c r="E300" s="176">
        <v>1.5921777409614746</v>
      </c>
      <c r="F300" s="176">
        <v>1.7263651695222295</v>
      </c>
      <c r="G300" s="176">
        <v>1.5698920743958966</v>
      </c>
      <c r="H300" s="176">
        <v>1.4909647463055147</v>
      </c>
      <c r="I300" s="176">
        <v>1.4401528405295179</v>
      </c>
      <c r="J300" s="176">
        <v>1.4757672605208332</v>
      </c>
      <c r="K300" s="176">
        <v>1.4850864358431639</v>
      </c>
      <c r="L300" s="176">
        <v>1.5508433954901892</v>
      </c>
      <c r="M300" s="176">
        <v>1.6321521041880103</v>
      </c>
      <c r="N300" s="176">
        <v>1.7604873002781165</v>
      </c>
      <c r="O300" s="176">
        <v>1.8910276399059078</v>
      </c>
      <c r="P300" s="286">
        <v>1.9377647831708631</v>
      </c>
      <c r="Q300" s="176">
        <v>2.0530160015762915</v>
      </c>
      <c r="R300" s="176">
        <v>1.9954510294952912</v>
      </c>
      <c r="S300" s="176">
        <v>1.953709811370508</v>
      </c>
      <c r="T300" s="176">
        <v>1.9088381281094917</v>
      </c>
      <c r="U300" s="176">
        <v>1.845170893975584</v>
      </c>
      <c r="V300" s="287">
        <v>1.4071659650723973</v>
      </c>
    </row>
    <row r="301" spans="1:22" ht="17.25" customHeight="1">
      <c r="A301" s="173" t="s">
        <v>168</v>
      </c>
      <c r="B301" s="178" t="s">
        <v>169</v>
      </c>
      <c r="C301" s="176">
        <v>7.3861292253354627</v>
      </c>
      <c r="D301" s="176">
        <v>7.8727846994737725</v>
      </c>
      <c r="E301" s="176">
        <v>8.3121632989879366</v>
      </c>
      <c r="F301" s="176">
        <v>8.9350500571041831</v>
      </c>
      <c r="G301" s="176">
        <v>9.0607736741224851</v>
      </c>
      <c r="H301" s="176">
        <v>9.7170513881582909</v>
      </c>
      <c r="I301" s="176">
        <v>9.9739660447685328</v>
      </c>
      <c r="J301" s="176">
        <v>9.8555480349732694</v>
      </c>
      <c r="K301" s="176">
        <v>9.8645876151829963</v>
      </c>
      <c r="L301" s="176">
        <v>8.5201807701968946</v>
      </c>
      <c r="M301" s="176">
        <v>8.2032800689202006</v>
      </c>
      <c r="N301" s="176">
        <v>8.5117549705930351</v>
      </c>
      <c r="O301" s="176">
        <v>8.9048986073374987</v>
      </c>
      <c r="P301" s="286">
        <v>8.5483068342808135</v>
      </c>
      <c r="Q301" s="176">
        <v>8.3671775534275135</v>
      </c>
      <c r="R301" s="176">
        <v>8.0573864856647024</v>
      </c>
      <c r="S301" s="176">
        <v>7.5519415245680648</v>
      </c>
      <c r="T301" s="176">
        <v>7.1445036801643464</v>
      </c>
      <c r="U301" s="176">
        <v>7.21515478011721</v>
      </c>
      <c r="V301" s="287">
        <v>6.4226153025759638</v>
      </c>
    </row>
    <row r="302" spans="1:22" ht="17.25" customHeight="1">
      <c r="A302" s="173" t="s">
        <v>170</v>
      </c>
      <c r="B302" s="178" t="s">
        <v>171</v>
      </c>
      <c r="C302" s="176">
        <v>2.6923082531328806</v>
      </c>
      <c r="D302" s="176">
        <v>2.7478194603046227</v>
      </c>
      <c r="E302" s="176">
        <v>2.7157911566857948</v>
      </c>
      <c r="F302" s="176">
        <v>2.6502603384262855</v>
      </c>
      <c r="G302" s="176">
        <v>3.060828234467956</v>
      </c>
      <c r="H302" s="176">
        <v>3.4869029749998837</v>
      </c>
      <c r="I302" s="176">
        <v>4.0820864519348543</v>
      </c>
      <c r="J302" s="176">
        <v>4.3028907564185719</v>
      </c>
      <c r="K302" s="176">
        <v>4.1644772447045373</v>
      </c>
      <c r="L302" s="176">
        <v>4.1198459949619961</v>
      </c>
      <c r="M302" s="176">
        <v>3.8841536910367305</v>
      </c>
      <c r="N302" s="176">
        <v>4.071635519141684</v>
      </c>
      <c r="O302" s="176">
        <v>3.9345897748321672</v>
      </c>
      <c r="P302" s="286">
        <v>4.3553861038430322</v>
      </c>
      <c r="Q302" s="176">
        <v>4.635890796319039</v>
      </c>
      <c r="R302" s="176">
        <v>5.1865465713501511</v>
      </c>
      <c r="S302" s="176">
        <v>5.5414904382368437</v>
      </c>
      <c r="T302" s="176">
        <v>6.274885576308983</v>
      </c>
      <c r="U302" s="176">
        <v>6.3443726082108114</v>
      </c>
      <c r="V302" s="287">
        <v>6.6216659279326917</v>
      </c>
    </row>
    <row r="303" spans="1:22" ht="17.25" customHeight="1">
      <c r="A303" s="173" t="s">
        <v>172</v>
      </c>
      <c r="B303" s="178" t="s">
        <v>173</v>
      </c>
      <c r="C303" s="176">
        <v>8.2893630424077518</v>
      </c>
      <c r="D303" s="176">
        <v>8.2254617068938654</v>
      </c>
      <c r="E303" s="176">
        <v>8.0776553034144118</v>
      </c>
      <c r="F303" s="176">
        <v>7.720326388374021</v>
      </c>
      <c r="G303" s="176">
        <v>8.6911142844926257</v>
      </c>
      <c r="H303" s="176">
        <v>9.5254847092653439</v>
      </c>
      <c r="I303" s="176">
        <v>10.151227105733666</v>
      </c>
      <c r="J303" s="176">
        <v>9.4472170701682003</v>
      </c>
      <c r="K303" s="176">
        <v>8.6937567464648513</v>
      </c>
      <c r="L303" s="176">
        <v>8.3809560752250771</v>
      </c>
      <c r="M303" s="176">
        <v>8.2344282120097958</v>
      </c>
      <c r="N303" s="176">
        <v>8.5715240079495878</v>
      </c>
      <c r="O303" s="176">
        <v>8.805042532990182</v>
      </c>
      <c r="P303" s="286">
        <v>8.3956887979500205</v>
      </c>
      <c r="Q303" s="176">
        <v>8.4671292042314139</v>
      </c>
      <c r="R303" s="176">
        <v>9.2087074611717501</v>
      </c>
      <c r="S303" s="176">
        <v>10.945565791295685</v>
      </c>
      <c r="T303" s="176">
        <v>11.26675921734828</v>
      </c>
      <c r="U303" s="176">
        <v>11.578338649608909</v>
      </c>
      <c r="V303" s="287">
        <v>11.853253099152884</v>
      </c>
    </row>
    <row r="304" spans="1:22" ht="17.25" customHeight="1">
      <c r="A304" s="173" t="s">
        <v>174</v>
      </c>
      <c r="B304" s="178" t="s">
        <v>175</v>
      </c>
      <c r="C304" s="176">
        <v>1.2429244404835447</v>
      </c>
      <c r="D304" s="176">
        <v>1.6296591673317911</v>
      </c>
      <c r="E304" s="176">
        <v>1.7042280464199782</v>
      </c>
      <c r="F304" s="176">
        <v>1.5480226646861182</v>
      </c>
      <c r="G304" s="176">
        <v>1.6852460136584424</v>
      </c>
      <c r="H304" s="176">
        <v>1.7398819294246199</v>
      </c>
      <c r="I304" s="176">
        <v>1.7533168597958151</v>
      </c>
      <c r="J304" s="176">
        <v>1.8413176765982093</v>
      </c>
      <c r="K304" s="176">
        <v>1.9763635179707824</v>
      </c>
      <c r="L304" s="176">
        <v>1.9395188769541365</v>
      </c>
      <c r="M304" s="176">
        <v>1.9246256012430347</v>
      </c>
      <c r="N304" s="176">
        <v>2.1250614216830077</v>
      </c>
      <c r="O304" s="176">
        <v>2.0397309281898854</v>
      </c>
      <c r="P304" s="286">
        <v>2.4324806428996366</v>
      </c>
      <c r="Q304" s="176">
        <v>2.6079719885346706</v>
      </c>
      <c r="R304" s="176">
        <v>2.5374664253355612</v>
      </c>
      <c r="S304" s="176">
        <v>2.8417110891613691</v>
      </c>
      <c r="T304" s="176">
        <v>2.6493186276270615</v>
      </c>
      <c r="U304" s="176">
        <v>2.7239007675344009</v>
      </c>
      <c r="V304" s="287">
        <v>3.1681895211642268</v>
      </c>
    </row>
    <row r="305" spans="1:22" ht="17.25" customHeight="1">
      <c r="A305" s="173" t="s">
        <v>176</v>
      </c>
      <c r="B305" s="178" t="s">
        <v>177</v>
      </c>
      <c r="C305" s="176">
        <v>4.0832578599044602</v>
      </c>
      <c r="D305" s="176">
        <v>4.6893774099412253</v>
      </c>
      <c r="E305" s="176">
        <v>5.191001991385912</v>
      </c>
      <c r="F305" s="176">
        <v>5.0798574961044203</v>
      </c>
      <c r="G305" s="176">
        <v>5.5897942512148768</v>
      </c>
      <c r="H305" s="176">
        <v>5.5520113068427097</v>
      </c>
      <c r="I305" s="176">
        <v>5.8705356116120777</v>
      </c>
      <c r="J305" s="176">
        <v>6.250883489354651</v>
      </c>
      <c r="K305" s="176">
        <v>6.671900069383546</v>
      </c>
      <c r="L305" s="176">
        <v>5.487715115429519</v>
      </c>
      <c r="M305" s="176">
        <v>5.2505172038770285</v>
      </c>
      <c r="N305" s="176">
        <v>5.690298803385498</v>
      </c>
      <c r="O305" s="176">
        <v>5.7937422600999788</v>
      </c>
      <c r="P305" s="286">
        <v>6.3250606132008809</v>
      </c>
      <c r="Q305" s="176">
        <v>6.5609783338700334</v>
      </c>
      <c r="R305" s="176">
        <v>6.8160001798216223</v>
      </c>
      <c r="S305" s="176">
        <v>7.1057695014945121</v>
      </c>
      <c r="T305" s="176">
        <v>7.079421628000528</v>
      </c>
      <c r="U305" s="176">
        <v>7.0773488063783612</v>
      </c>
      <c r="V305" s="287">
        <v>7.6669351143299869</v>
      </c>
    </row>
    <row r="306" spans="1:22" ht="17.25" customHeight="1">
      <c r="A306" s="173" t="s">
        <v>178</v>
      </c>
      <c r="B306" s="178" t="s">
        <v>179</v>
      </c>
      <c r="C306" s="176">
        <v>0.98209608606924137</v>
      </c>
      <c r="D306" s="176">
        <v>1.0418389272538018</v>
      </c>
      <c r="E306" s="176">
        <v>1.1419994694129012</v>
      </c>
      <c r="F306" s="176">
        <v>1.1244400409157207</v>
      </c>
      <c r="G306" s="176">
        <v>1.2385425179723566</v>
      </c>
      <c r="H306" s="176">
        <v>1.2441099745188173</v>
      </c>
      <c r="I306" s="176">
        <v>1.2286267158526656</v>
      </c>
      <c r="J306" s="176">
        <v>1.4065193484215559</v>
      </c>
      <c r="K306" s="176">
        <v>1.4638389822377855</v>
      </c>
      <c r="L306" s="176">
        <v>1.375148138023961</v>
      </c>
      <c r="M306" s="176">
        <v>1.3244490882976523</v>
      </c>
      <c r="N306" s="176">
        <v>1.4212929221592536</v>
      </c>
      <c r="O306" s="176">
        <v>1.4127143500979082</v>
      </c>
      <c r="P306" s="286">
        <v>1.5215453520491642</v>
      </c>
      <c r="Q306" s="176">
        <v>1.6700985487673372</v>
      </c>
      <c r="R306" s="176">
        <v>1.6223880753843685</v>
      </c>
      <c r="S306" s="176">
        <v>1.741780425575514</v>
      </c>
      <c r="T306" s="176">
        <v>1.6690113559873452</v>
      </c>
      <c r="U306" s="176">
        <v>1.6725200784010579</v>
      </c>
      <c r="V306" s="287">
        <v>1.8631509709905076</v>
      </c>
    </row>
    <row r="307" spans="1:22" ht="17.25" customHeight="1" thickBot="1">
      <c r="A307" s="321" t="s">
        <v>180</v>
      </c>
      <c r="B307" s="322" t="s">
        <v>181</v>
      </c>
      <c r="C307" s="323">
        <v>3.0310243414011651</v>
      </c>
      <c r="D307" s="323">
        <v>2.6590980832688018</v>
      </c>
      <c r="E307" s="323">
        <v>2.6262246712998301</v>
      </c>
      <c r="F307" s="323">
        <v>2.7298478214603921</v>
      </c>
      <c r="G307" s="323">
        <v>2.6937331245658971</v>
      </c>
      <c r="H307" s="323">
        <v>2.6716159105963895</v>
      </c>
      <c r="I307" s="323">
        <v>3.1223293780317389</v>
      </c>
      <c r="J307" s="323">
        <v>3.3998688984010976</v>
      </c>
      <c r="K307" s="323">
        <v>3.6307457488324557</v>
      </c>
      <c r="L307" s="323">
        <v>3.7032265496552044</v>
      </c>
      <c r="M307" s="323">
        <v>3.6388802076402653</v>
      </c>
      <c r="N307" s="323">
        <v>3.858246725586425</v>
      </c>
      <c r="O307" s="323">
        <v>3.6715696676736758</v>
      </c>
      <c r="P307" s="324">
        <v>4.0359104153955538</v>
      </c>
      <c r="Q307" s="323">
        <v>4.3881131624766283</v>
      </c>
      <c r="R307" s="323">
        <v>4.6468109133849671</v>
      </c>
      <c r="S307" s="323">
        <v>4.6289954024519853</v>
      </c>
      <c r="T307" s="323">
        <v>4.6868875435866215</v>
      </c>
      <c r="U307" s="323">
        <v>4.5833769159283628</v>
      </c>
      <c r="V307" s="325">
        <v>5.1833403491697645</v>
      </c>
    </row>
    <row r="308" spans="1:22" ht="17.25" customHeight="1">
      <c r="A308" s="189" t="s">
        <v>189</v>
      </c>
      <c r="B308" s="166"/>
      <c r="C308" s="208"/>
      <c r="D308" s="208"/>
      <c r="E308" s="208"/>
      <c r="F308" s="208"/>
      <c r="G308" s="208"/>
      <c r="H308" s="208"/>
      <c r="I308" s="208"/>
      <c r="J308" s="208"/>
      <c r="K308" s="208"/>
      <c r="L308" s="208"/>
      <c r="M308" s="208"/>
      <c r="N308" s="201"/>
      <c r="O308" s="201"/>
      <c r="P308" s="166"/>
      <c r="Q308" s="201"/>
      <c r="R308" s="166"/>
      <c r="S308" s="166"/>
      <c r="T308" s="201"/>
      <c r="V308" s="191">
        <f>V27</f>
        <v>43950</v>
      </c>
    </row>
  </sheetData>
  <mergeCells count="29">
    <mergeCell ref="A290:U290"/>
    <mergeCell ref="A1:V1"/>
    <mergeCell ref="A2:V2"/>
    <mergeCell ref="B262:L262"/>
    <mergeCell ref="A268:U268"/>
    <mergeCell ref="A289:U289"/>
    <mergeCell ref="B192:U192"/>
    <mergeCell ref="B193:U193"/>
    <mergeCell ref="B213:U213"/>
    <mergeCell ref="B243:U243"/>
    <mergeCell ref="B133:U133"/>
    <mergeCell ref="B162:U162"/>
    <mergeCell ref="B163:U163"/>
    <mergeCell ref="B191:P191"/>
    <mergeCell ref="B131:U132"/>
    <mergeCell ref="A75:P75"/>
    <mergeCell ref="A125:A129"/>
    <mergeCell ref="A56:A57"/>
    <mergeCell ref="B56:B57"/>
    <mergeCell ref="A20:A26"/>
    <mergeCell ref="A30:U30"/>
    <mergeCell ref="A31:U31"/>
    <mergeCell ref="A53:U53"/>
    <mergeCell ref="A54:U54"/>
    <mergeCell ref="A76:P76"/>
    <mergeCell ref="A77:P77"/>
    <mergeCell ref="A95:A101"/>
    <mergeCell ref="A104:U104"/>
    <mergeCell ref="A105:U105"/>
  </mergeCells>
  <pageMargins left="0.25" right="0.25" top="0.75" bottom="0.75" header="0.3" footer="0.3"/>
  <pageSetup paperSize="9" scale="80" orientation="landscape" horizontalDpi="300" verticalDpi="300" r:id="rId1"/>
  <rowBreaks count="11" manualBreakCount="11">
    <brk id="28" max="16383" man="1"/>
    <brk id="52" max="16383" man="1"/>
    <brk id="75" max="16383" man="1"/>
    <brk id="103" max="16383" man="1"/>
    <brk id="131" max="16383" man="1"/>
    <brk id="161" max="16383" man="1"/>
    <brk id="191" max="16383" man="1"/>
    <brk id="212" max="16383" man="1"/>
    <brk id="242" max="16383" man="1"/>
    <brk id="267" max="16383" man="1"/>
    <brk id="288"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2"/>
  <sheetViews>
    <sheetView topLeftCell="A271" zoomScaleNormal="100" workbookViewId="0">
      <selection activeCell="C287" sqref="C287"/>
    </sheetView>
  </sheetViews>
  <sheetFormatPr defaultColWidth="10.6640625" defaultRowHeight="15"/>
  <cols>
    <col min="1" max="1" width="7.33203125" style="442" customWidth="1"/>
    <col min="2" max="2" width="46.1640625" style="442" customWidth="1"/>
    <col min="3" max="3" width="12.1640625" style="406" bestFit="1" customWidth="1"/>
    <col min="4" max="13" width="11" style="356" customWidth="1"/>
    <col min="14" max="14" width="15" style="356" bestFit="1" customWidth="1"/>
    <col min="15" max="15" width="16.1640625" style="356" customWidth="1"/>
    <col min="16" max="16" width="14.5" style="356" bestFit="1" customWidth="1"/>
    <col min="17" max="16384" width="10.6640625" style="356"/>
  </cols>
  <sheetData>
    <row r="1" spans="1:18" ht="18.75">
      <c r="A1" s="772" t="s">
        <v>326</v>
      </c>
      <c r="B1" s="772"/>
      <c r="C1" s="772"/>
      <c r="D1" s="772"/>
      <c r="E1" s="772"/>
      <c r="F1" s="772"/>
      <c r="G1" s="772"/>
      <c r="H1" s="772"/>
      <c r="I1" s="772"/>
      <c r="J1" s="772"/>
      <c r="K1" s="772"/>
      <c r="L1" s="772"/>
      <c r="M1" s="772"/>
      <c r="N1" s="772"/>
    </row>
    <row r="2" spans="1:18" ht="15.75">
      <c r="A2" s="779" t="s">
        <v>149</v>
      </c>
      <c r="B2" s="779"/>
      <c r="C2" s="779"/>
      <c r="D2" s="779"/>
      <c r="E2" s="779"/>
      <c r="F2" s="779"/>
      <c r="G2" s="779"/>
      <c r="H2" s="779"/>
      <c r="I2" s="779"/>
      <c r="J2" s="779"/>
      <c r="K2" s="779"/>
      <c r="L2" s="779"/>
      <c r="M2" s="779"/>
    </row>
    <row r="3" spans="1:18" ht="15.75" thickBot="1">
      <c r="A3" s="357"/>
      <c r="B3" s="357"/>
      <c r="C3" s="358"/>
      <c r="D3" s="359"/>
      <c r="E3" s="360"/>
      <c r="F3" s="360"/>
      <c r="G3" s="360"/>
      <c r="H3" s="360"/>
      <c r="I3" s="360"/>
      <c r="J3" s="359"/>
      <c r="M3" s="359"/>
      <c r="N3" s="359"/>
      <c r="O3" s="359" t="s">
        <v>150</v>
      </c>
    </row>
    <row r="4" spans="1:18">
      <c r="A4" s="765"/>
      <c r="B4" s="767" t="s">
        <v>151</v>
      </c>
      <c r="C4" s="361" t="s">
        <v>327</v>
      </c>
      <c r="D4" s="362" t="s">
        <v>328</v>
      </c>
      <c r="E4" s="362" t="s">
        <v>329</v>
      </c>
      <c r="F4" s="362" t="s">
        <v>330</v>
      </c>
      <c r="G4" s="362" t="s">
        <v>331</v>
      </c>
      <c r="H4" s="362" t="s">
        <v>332</v>
      </c>
      <c r="I4" s="362" t="s">
        <v>333</v>
      </c>
      <c r="J4" s="362" t="s">
        <v>334</v>
      </c>
      <c r="K4" s="362" t="s">
        <v>335</v>
      </c>
      <c r="L4" s="362" t="s">
        <v>336</v>
      </c>
      <c r="M4" s="498" t="s">
        <v>350</v>
      </c>
      <c r="N4" s="498" t="s">
        <v>373</v>
      </c>
      <c r="O4" s="499" t="s">
        <v>374</v>
      </c>
      <c r="P4" s="701" t="s">
        <v>375</v>
      </c>
    </row>
    <row r="5" spans="1:18">
      <c r="A5" s="766"/>
      <c r="B5" s="768"/>
      <c r="C5" s="363" t="s">
        <v>152</v>
      </c>
      <c r="D5" s="364" t="s">
        <v>49</v>
      </c>
      <c r="E5" s="364" t="s">
        <v>50</v>
      </c>
      <c r="F5" s="364" t="s">
        <v>51</v>
      </c>
      <c r="G5" s="364" t="s">
        <v>52</v>
      </c>
      <c r="H5" s="364" t="s">
        <v>53</v>
      </c>
      <c r="I5" s="364" t="s">
        <v>54</v>
      </c>
      <c r="J5" s="364" t="s">
        <v>55</v>
      </c>
      <c r="K5" s="364" t="s">
        <v>68</v>
      </c>
      <c r="L5" s="364" t="s">
        <v>153</v>
      </c>
      <c r="M5" s="500" t="s">
        <v>267</v>
      </c>
      <c r="N5" s="500" t="s">
        <v>337</v>
      </c>
      <c r="O5" s="501" t="s">
        <v>352</v>
      </c>
      <c r="P5" s="702" t="s">
        <v>376</v>
      </c>
    </row>
    <row r="6" spans="1:18">
      <c r="A6" s="365" t="s">
        <v>154</v>
      </c>
      <c r="B6" s="366" t="s">
        <v>268</v>
      </c>
      <c r="C6" s="367"/>
      <c r="D6" s="368">
        <v>5.2898659586381784</v>
      </c>
      <c r="E6" s="368">
        <v>1.3065598468589397</v>
      </c>
      <c r="F6" s="368">
        <v>4.4866479926801972</v>
      </c>
      <c r="G6" s="368">
        <v>1.200856804244967</v>
      </c>
      <c r="H6" s="368">
        <v>-8.432267460984938E-2</v>
      </c>
      <c r="I6" s="368">
        <v>5.1747284116335601</v>
      </c>
      <c r="J6" s="368">
        <v>2.6092595365992155</v>
      </c>
      <c r="K6" s="368">
        <v>5.1569279209556349</v>
      </c>
      <c r="L6" s="368">
        <v>2.4316578709800285</v>
      </c>
      <c r="M6" s="502">
        <v>2.8486069385831581</v>
      </c>
      <c r="N6" s="502">
        <v>2.3515541601946852</v>
      </c>
      <c r="O6" s="503">
        <v>2.7620661192967</v>
      </c>
      <c r="P6" s="503">
        <v>3.0454736197782668</v>
      </c>
      <c r="R6" s="369"/>
    </row>
    <row r="7" spans="1:18">
      <c r="A7" s="365" t="s">
        <v>156</v>
      </c>
      <c r="B7" s="366" t="s">
        <v>159</v>
      </c>
      <c r="C7" s="367"/>
      <c r="D7" s="368">
        <v>5.1712096986634606</v>
      </c>
      <c r="E7" s="368">
        <v>2.2730848791782381</v>
      </c>
      <c r="F7" s="368">
        <v>11.501665216593295</v>
      </c>
      <c r="G7" s="368">
        <v>3.1500202609686272</v>
      </c>
      <c r="H7" s="368">
        <v>-2.6850943338293796</v>
      </c>
      <c r="I7" s="368">
        <v>14.601528467723515</v>
      </c>
      <c r="J7" s="368">
        <v>9.3956019533968238</v>
      </c>
      <c r="K7" s="368">
        <v>17.622830463610896</v>
      </c>
      <c r="L7" s="368">
        <v>-2.229472423055002</v>
      </c>
      <c r="M7" s="502">
        <v>4.6503000000000005</v>
      </c>
      <c r="N7" s="502">
        <v>8.8399999999999981</v>
      </c>
      <c r="O7" s="503">
        <v>0.97784173773063543</v>
      </c>
      <c r="P7" s="503">
        <v>2.312970347803541</v>
      </c>
      <c r="R7" s="369"/>
    </row>
    <row r="8" spans="1:18">
      <c r="A8" s="365" t="s">
        <v>158</v>
      </c>
      <c r="B8" s="366" t="s">
        <v>87</v>
      </c>
      <c r="C8" s="367"/>
      <c r="D8" s="368">
        <v>10.098081133855489</v>
      </c>
      <c r="E8" s="368">
        <v>2.8905673135342185</v>
      </c>
      <c r="F8" s="368">
        <v>6.0488407797719033</v>
      </c>
      <c r="G8" s="368">
        <v>6.2852481728144297E-2</v>
      </c>
      <c r="H8" s="368">
        <v>-9.5081050411907029</v>
      </c>
      <c r="I8" s="368">
        <v>16.826982880174658</v>
      </c>
      <c r="J8" s="368">
        <v>9.2066919734522088</v>
      </c>
      <c r="K8" s="368">
        <v>6.5226672413561682</v>
      </c>
      <c r="L8" s="368">
        <v>-9.029006896804276</v>
      </c>
      <c r="M8" s="502">
        <v>8.6573577853514152</v>
      </c>
      <c r="N8" s="502">
        <v>6.7014138862561694</v>
      </c>
      <c r="O8" s="503">
        <v>-1.9816991699155271</v>
      </c>
      <c r="P8" s="503">
        <v>-1.6023643488902568</v>
      </c>
      <c r="R8" s="369"/>
    </row>
    <row r="9" spans="1:18" ht="26.25">
      <c r="A9" s="365" t="s">
        <v>160</v>
      </c>
      <c r="B9" s="366" t="s">
        <v>269</v>
      </c>
      <c r="C9" s="367"/>
      <c r="D9" s="368">
        <v>15.028957867631204</v>
      </c>
      <c r="E9" s="368">
        <v>0.86010207945221917</v>
      </c>
      <c r="F9" s="368">
        <v>3.7786210734169154</v>
      </c>
      <c r="G9" s="368">
        <v>0.64807811968354212</v>
      </c>
      <c r="H9" s="368">
        <v>-8.6062893550562638</v>
      </c>
      <c r="I9" s="368">
        <v>22.837817186077018</v>
      </c>
      <c r="J9" s="368">
        <v>10.379254050827063</v>
      </c>
      <c r="K9" s="368">
        <v>9.6121259142747491</v>
      </c>
      <c r="L9" s="368">
        <v>19.505094575727473</v>
      </c>
      <c r="M9" s="502">
        <v>4.1763937379908533</v>
      </c>
      <c r="N9" s="502">
        <v>52.675008304752446</v>
      </c>
      <c r="O9" s="503">
        <v>19.889913266318803</v>
      </c>
      <c r="P9" s="503">
        <v>17.444695253376448</v>
      </c>
      <c r="R9" s="369"/>
    </row>
    <row r="10" spans="1:18" ht="26.25">
      <c r="A10" s="365" t="s">
        <v>161</v>
      </c>
      <c r="B10" s="366" t="s">
        <v>270</v>
      </c>
      <c r="C10" s="367"/>
      <c r="D10" s="368">
        <v>9.6831062087257411</v>
      </c>
      <c r="E10" s="368">
        <v>9.8738280050183853</v>
      </c>
      <c r="F10" s="368">
        <v>9.1970821703814813</v>
      </c>
      <c r="G10" s="368">
        <v>10.102682363108395</v>
      </c>
      <c r="H10" s="368">
        <v>7.3316382076776554</v>
      </c>
      <c r="I10" s="368">
        <v>3.034292555878475</v>
      </c>
      <c r="J10" s="368">
        <v>4.5654529068261871</v>
      </c>
      <c r="K10" s="368">
        <v>1.2219512192734301</v>
      </c>
      <c r="L10" s="368">
        <v>2.148112912089283</v>
      </c>
      <c r="M10" s="502">
        <v>1.3487173632341389</v>
      </c>
      <c r="N10" s="502">
        <v>3.0762224521732429</v>
      </c>
      <c r="O10" s="503">
        <v>3.24791618812535</v>
      </c>
      <c r="P10" s="503">
        <v>2.8012311763676561</v>
      </c>
      <c r="R10" s="369"/>
    </row>
    <row r="11" spans="1:18">
      <c r="A11" s="365" t="s">
        <v>163</v>
      </c>
      <c r="B11" s="366" t="s">
        <v>90</v>
      </c>
      <c r="C11" s="367"/>
      <c r="D11" s="368">
        <v>0.25957784562216918</v>
      </c>
      <c r="E11" s="368">
        <v>2.2953345002240835</v>
      </c>
      <c r="F11" s="368">
        <v>8.9626988292108702</v>
      </c>
      <c r="G11" s="368">
        <v>3.0660153864215824</v>
      </c>
      <c r="H11" s="368">
        <v>0.12322812390728774</v>
      </c>
      <c r="I11" s="368">
        <v>18.676063633607075</v>
      </c>
      <c r="J11" s="368">
        <v>12.098390765722138</v>
      </c>
      <c r="K11" s="368">
        <v>7.4811487719543699</v>
      </c>
      <c r="L11" s="368">
        <v>-4.388929851824976</v>
      </c>
      <c r="M11" s="502">
        <v>6.9954385853714092</v>
      </c>
      <c r="N11" s="502">
        <v>6.9277276629698976</v>
      </c>
      <c r="O11" s="503">
        <v>-1.1002564115028781</v>
      </c>
      <c r="P11" s="503">
        <v>-2.0662592589017841</v>
      </c>
      <c r="R11" s="369"/>
    </row>
    <row r="12" spans="1:18" ht="26.25">
      <c r="A12" s="365" t="s">
        <v>164</v>
      </c>
      <c r="B12" s="366" t="s">
        <v>271</v>
      </c>
      <c r="C12" s="367"/>
      <c r="D12" s="368">
        <v>2.7494341568188339</v>
      </c>
      <c r="E12" s="368">
        <v>2.7355788279883959</v>
      </c>
      <c r="F12" s="368">
        <v>6.0748629884344219</v>
      </c>
      <c r="G12" s="368">
        <v>4.1911416509607351</v>
      </c>
      <c r="H12" s="368">
        <v>-2.5597905678274455</v>
      </c>
      <c r="I12" s="368">
        <v>10.706886908968738</v>
      </c>
      <c r="J12" s="368">
        <v>17.231438140559348</v>
      </c>
      <c r="K12" s="368">
        <v>8.1122699289282583</v>
      </c>
      <c r="L12" s="368">
        <v>-11.389602030979978</v>
      </c>
      <c r="M12" s="502">
        <v>6.6383596807337879</v>
      </c>
      <c r="N12" s="502">
        <v>7.4177038327639782</v>
      </c>
      <c r="O12" s="503">
        <v>-3.0154520311255917</v>
      </c>
      <c r="P12" s="503">
        <v>0.16334351677288544</v>
      </c>
      <c r="R12" s="369"/>
    </row>
    <row r="13" spans="1:18">
      <c r="A13" s="365" t="s">
        <v>166</v>
      </c>
      <c r="B13" s="366" t="s">
        <v>272</v>
      </c>
      <c r="C13" s="367"/>
      <c r="D13" s="368">
        <v>6.8814925228344421</v>
      </c>
      <c r="E13" s="368">
        <v>8.2622111117042252</v>
      </c>
      <c r="F13" s="368">
        <v>6.3911850251812492</v>
      </c>
      <c r="G13" s="368">
        <v>5.8976904881746499</v>
      </c>
      <c r="H13" s="368">
        <v>0.17296455825103083</v>
      </c>
      <c r="I13" s="368">
        <v>4.4101772576496518</v>
      </c>
      <c r="J13" s="368">
        <v>11.68008519156086</v>
      </c>
      <c r="K13" s="368">
        <v>8.7710095897866562</v>
      </c>
      <c r="L13" s="368">
        <v>-11.794062582937862</v>
      </c>
      <c r="M13" s="502">
        <v>4.435495171475119</v>
      </c>
      <c r="N13" s="502">
        <v>4.6032114268720914</v>
      </c>
      <c r="O13" s="503">
        <v>1.4454911859883324</v>
      </c>
      <c r="P13" s="503">
        <v>11.889699376919841</v>
      </c>
      <c r="R13" s="369"/>
    </row>
    <row r="14" spans="1:18">
      <c r="A14" s="365" t="s">
        <v>168</v>
      </c>
      <c r="B14" s="366" t="s">
        <v>273</v>
      </c>
      <c r="C14" s="367"/>
      <c r="D14" s="368">
        <v>6.2802201427453728</v>
      </c>
      <c r="E14" s="368">
        <v>6.9151996314171491</v>
      </c>
      <c r="F14" s="368">
        <v>1.5027543247704753</v>
      </c>
      <c r="G14" s="368">
        <v>5.4106304228523534</v>
      </c>
      <c r="H14" s="368">
        <v>-7.9837457872843602</v>
      </c>
      <c r="I14" s="368">
        <v>13.391962586594724</v>
      </c>
      <c r="J14" s="368">
        <v>12.206782820772895</v>
      </c>
      <c r="K14" s="368">
        <v>9.9214736764575662</v>
      </c>
      <c r="L14" s="368">
        <v>-36.776533685256808</v>
      </c>
      <c r="M14" s="502">
        <v>10.729571838109081</v>
      </c>
      <c r="N14" s="502">
        <v>12.564967987930364</v>
      </c>
      <c r="O14" s="503">
        <v>18.030265987098858</v>
      </c>
      <c r="P14" s="503">
        <v>21.842477561386623</v>
      </c>
      <c r="R14" s="369"/>
    </row>
    <row r="15" spans="1:18">
      <c r="A15" s="365" t="s">
        <v>170</v>
      </c>
      <c r="B15" s="366" t="s">
        <v>274</v>
      </c>
      <c r="C15" s="367"/>
      <c r="D15" s="368">
        <v>27.500466924515806</v>
      </c>
      <c r="E15" s="368">
        <v>10.684703000251206</v>
      </c>
      <c r="F15" s="368">
        <v>25.949248397705301</v>
      </c>
      <c r="G15" s="368">
        <v>10.591471518729978</v>
      </c>
      <c r="H15" s="368">
        <v>1.6915988165086282</v>
      </c>
      <c r="I15" s="368">
        <v>13.647826036532326</v>
      </c>
      <c r="J15" s="368">
        <v>2.1365234007675289</v>
      </c>
      <c r="K15" s="368">
        <v>7.049803527680254</v>
      </c>
      <c r="L15" s="368">
        <v>2.0203402006424667</v>
      </c>
      <c r="M15" s="502">
        <v>3.6747780099450447</v>
      </c>
      <c r="N15" s="502">
        <v>4.1857788760994854</v>
      </c>
      <c r="O15" s="503">
        <v>4.1529790585434077</v>
      </c>
      <c r="P15" s="503">
        <v>4.9143466690645932</v>
      </c>
      <c r="R15" s="369"/>
    </row>
    <row r="16" spans="1:18">
      <c r="A16" s="365" t="s">
        <v>172</v>
      </c>
      <c r="B16" s="366" t="s">
        <v>275</v>
      </c>
      <c r="C16" s="367"/>
      <c r="D16" s="368">
        <v>1.8190059042259148</v>
      </c>
      <c r="E16" s="368">
        <v>1.9288552292240766</v>
      </c>
      <c r="F16" s="368">
        <v>6.496780584966336</v>
      </c>
      <c r="G16" s="368">
        <v>6.8943891755075564</v>
      </c>
      <c r="H16" s="368">
        <v>8.9038815481973508</v>
      </c>
      <c r="I16" s="368">
        <v>9.7990035888018632</v>
      </c>
      <c r="J16" s="368">
        <v>9.4316972617537562</v>
      </c>
      <c r="K16" s="368">
        <v>6.3490185276160886</v>
      </c>
      <c r="L16" s="368">
        <v>-0.34871593307054677</v>
      </c>
      <c r="M16" s="502">
        <v>4.6585171876768996</v>
      </c>
      <c r="N16" s="502">
        <v>6.9146870425815816</v>
      </c>
      <c r="O16" s="503">
        <v>7.2655114541323949</v>
      </c>
      <c r="P16" s="503">
        <v>7.8006779971889832</v>
      </c>
      <c r="R16" s="369"/>
    </row>
    <row r="17" spans="1:18">
      <c r="A17" s="365" t="s">
        <v>174</v>
      </c>
      <c r="B17" s="366" t="s">
        <v>276</v>
      </c>
      <c r="C17" s="367"/>
      <c r="D17" s="368">
        <v>1.4112263463742754</v>
      </c>
      <c r="E17" s="368">
        <v>1.8774671326060779</v>
      </c>
      <c r="F17" s="368">
        <v>1.613864368815366</v>
      </c>
      <c r="G17" s="368">
        <v>1.5028591391573769</v>
      </c>
      <c r="H17" s="368">
        <v>0.38984970765719451</v>
      </c>
      <c r="I17" s="368">
        <v>4.0467229058075667</v>
      </c>
      <c r="J17" s="368">
        <v>1.5610560861483866</v>
      </c>
      <c r="K17" s="368">
        <v>3.7534295657217691</v>
      </c>
      <c r="L17" s="368">
        <v>2.0784511635972351</v>
      </c>
      <c r="M17" s="502">
        <v>2.7653795692080019</v>
      </c>
      <c r="N17" s="502">
        <v>1.7165002965878244</v>
      </c>
      <c r="O17" s="503">
        <v>2.1787485002479658</v>
      </c>
      <c r="P17" s="503">
        <v>2.9839607273481938</v>
      </c>
      <c r="R17" s="369"/>
    </row>
    <row r="18" spans="1:18">
      <c r="A18" s="365" t="s">
        <v>176</v>
      </c>
      <c r="B18" s="366" t="s">
        <v>277</v>
      </c>
      <c r="C18" s="367"/>
      <c r="D18" s="368">
        <v>5.200011942599688</v>
      </c>
      <c r="E18" s="368">
        <v>4.785789586245107</v>
      </c>
      <c r="F18" s="368">
        <v>6.7151770353724149</v>
      </c>
      <c r="G18" s="368">
        <v>7.4057950047993355</v>
      </c>
      <c r="H18" s="368">
        <v>1.933370153742368</v>
      </c>
      <c r="I18" s="368">
        <v>8.70909197410848</v>
      </c>
      <c r="J18" s="368">
        <v>4.9488971894529836</v>
      </c>
      <c r="K18" s="368">
        <v>5.607171307941675</v>
      </c>
      <c r="L18" s="368">
        <v>1.5223977858216575</v>
      </c>
      <c r="M18" s="502">
        <v>1.5050274070925023</v>
      </c>
      <c r="N18" s="502">
        <v>3.4991367197245422</v>
      </c>
      <c r="O18" s="503">
        <v>3.9277906632604282</v>
      </c>
      <c r="P18" s="503">
        <v>4.1492014745627586</v>
      </c>
      <c r="R18" s="369"/>
    </row>
    <row r="19" spans="1:18">
      <c r="A19" s="365" t="s">
        <v>178</v>
      </c>
      <c r="B19" s="366" t="s">
        <v>278</v>
      </c>
      <c r="C19" s="367"/>
      <c r="D19" s="368">
        <v>8.305724906328388</v>
      </c>
      <c r="E19" s="368">
        <v>14.186034103975565</v>
      </c>
      <c r="F19" s="368">
        <v>15.796974350508771</v>
      </c>
      <c r="G19" s="368">
        <v>11.646417210833979</v>
      </c>
      <c r="H19" s="368">
        <v>11.961475527906929</v>
      </c>
      <c r="I19" s="368">
        <v>16.284990828232143</v>
      </c>
      <c r="J19" s="368">
        <v>18.620216570974161</v>
      </c>
      <c r="K19" s="368">
        <v>6.4366285132714083</v>
      </c>
      <c r="L19" s="368">
        <v>2.1873193157727644</v>
      </c>
      <c r="M19" s="502">
        <v>2.2961497699819344</v>
      </c>
      <c r="N19" s="502">
        <v>1.5812491456781093</v>
      </c>
      <c r="O19" s="503">
        <v>5.0293798199635056</v>
      </c>
      <c r="P19" s="503">
        <v>4.0379419791802134</v>
      </c>
      <c r="R19" s="369"/>
    </row>
    <row r="20" spans="1:18" ht="26.25">
      <c r="A20" s="365" t="s">
        <v>180</v>
      </c>
      <c r="B20" s="366" t="s">
        <v>279</v>
      </c>
      <c r="C20" s="367"/>
      <c r="D20" s="368">
        <v>3.4453237403650339</v>
      </c>
      <c r="E20" s="368">
        <v>5.1078272685164468</v>
      </c>
      <c r="F20" s="368">
        <v>4.9050007701713252</v>
      </c>
      <c r="G20" s="368">
        <v>8.1535040726417201</v>
      </c>
      <c r="H20" s="368">
        <v>2.0545514600392103</v>
      </c>
      <c r="I20" s="368">
        <v>8.0255944745213288</v>
      </c>
      <c r="J20" s="368">
        <v>4.7128399081767105</v>
      </c>
      <c r="K20" s="368">
        <v>5.1153722279229097</v>
      </c>
      <c r="L20" s="368">
        <v>6.1581248406938434</v>
      </c>
      <c r="M20" s="502">
        <v>3.3840118383489397</v>
      </c>
      <c r="N20" s="502">
        <v>4.0822338553931532</v>
      </c>
      <c r="O20" s="503">
        <v>5.7475256656359139</v>
      </c>
      <c r="P20" s="503">
        <v>4.4934530059026203</v>
      </c>
      <c r="R20" s="369"/>
    </row>
    <row r="21" spans="1:18">
      <c r="A21" s="365" t="s">
        <v>280</v>
      </c>
      <c r="B21" s="366" t="s">
        <v>177</v>
      </c>
      <c r="C21" s="367"/>
      <c r="D21" s="368">
        <v>5.6119697331992953</v>
      </c>
      <c r="E21" s="368">
        <v>5.8173492456426867</v>
      </c>
      <c r="F21" s="368">
        <v>4.9516031549074411</v>
      </c>
      <c r="G21" s="368">
        <v>5.4796546956149559</v>
      </c>
      <c r="H21" s="368">
        <v>7.1529446406992587</v>
      </c>
      <c r="I21" s="368">
        <v>7.2071059274588967</v>
      </c>
      <c r="J21" s="368">
        <v>5.8291117215623371</v>
      </c>
      <c r="K21" s="368">
        <v>5.9774376058965419</v>
      </c>
      <c r="L21" s="368">
        <v>3.2014228497298647</v>
      </c>
      <c r="M21" s="502">
        <v>3.9191415840511312</v>
      </c>
      <c r="N21" s="502">
        <v>4.6603877542229446</v>
      </c>
      <c r="O21" s="503">
        <v>3.9292196240633763</v>
      </c>
      <c r="P21" s="503">
        <v>2.7055499870666142</v>
      </c>
      <c r="R21" s="369"/>
    </row>
    <row r="22" spans="1:18" ht="26.25">
      <c r="A22" s="365" t="s">
        <v>281</v>
      </c>
      <c r="B22" s="366" t="s">
        <v>302</v>
      </c>
      <c r="C22" s="367"/>
      <c r="D22" s="368">
        <v>4.6270003789501031</v>
      </c>
      <c r="E22" s="368">
        <v>3.5682974844422102</v>
      </c>
      <c r="F22" s="368">
        <v>3.0386342046440427</v>
      </c>
      <c r="G22" s="368">
        <v>10.615375688257254</v>
      </c>
      <c r="H22" s="368">
        <v>3.3376727181173917</v>
      </c>
      <c r="I22" s="368">
        <v>7.3958686245816851</v>
      </c>
      <c r="J22" s="368">
        <v>5.8747565797491399</v>
      </c>
      <c r="K22" s="368">
        <v>6.6900538015151483</v>
      </c>
      <c r="L22" s="368">
        <v>5.19978793253697</v>
      </c>
      <c r="M22" s="502">
        <v>6.5950947337377581</v>
      </c>
      <c r="N22" s="502">
        <v>6.9942906106641054</v>
      </c>
      <c r="O22" s="503">
        <v>6.5707115104510505</v>
      </c>
      <c r="P22" s="503">
        <v>5.5169392326924189</v>
      </c>
      <c r="R22" s="369"/>
    </row>
    <row r="23" spans="1:18" ht="64.5">
      <c r="A23" s="365" t="s">
        <v>283</v>
      </c>
      <c r="B23" s="366" t="s">
        <v>284</v>
      </c>
      <c r="C23" s="367"/>
      <c r="D23" s="368">
        <v>4.4953665685601765</v>
      </c>
      <c r="E23" s="368">
        <v>3.6195868841551149</v>
      </c>
      <c r="F23" s="368">
        <v>3.6159708223394338</v>
      </c>
      <c r="G23" s="368">
        <v>8.7231058138624782</v>
      </c>
      <c r="H23" s="368">
        <v>4.5158819261747514</v>
      </c>
      <c r="I23" s="368">
        <v>4.6905869677749319</v>
      </c>
      <c r="J23" s="368">
        <v>4.6295342654745744</v>
      </c>
      <c r="K23" s="368">
        <v>5.9215848820533461</v>
      </c>
      <c r="L23" s="368">
        <v>1.7651219487174383</v>
      </c>
      <c r="M23" s="502">
        <v>3.3803430718686869</v>
      </c>
      <c r="N23" s="502">
        <v>4.4820813846608649</v>
      </c>
      <c r="O23" s="503">
        <v>5.1077517867075315</v>
      </c>
      <c r="P23" s="503">
        <v>4.1665719165993629</v>
      </c>
      <c r="R23" s="369"/>
    </row>
    <row r="24" spans="1:18">
      <c r="A24" s="780"/>
      <c r="B24" s="370" t="s">
        <v>182</v>
      </c>
      <c r="C24" s="367"/>
      <c r="D24" s="368">
        <v>5.2898659586381784</v>
      </c>
      <c r="E24" s="368">
        <v>1.3065598468589397</v>
      </c>
      <c r="F24" s="368">
        <v>4.4866479926801972</v>
      </c>
      <c r="G24" s="368">
        <v>1.200856804244967</v>
      </c>
      <c r="H24" s="368">
        <v>-8.432267460984938E-2</v>
      </c>
      <c r="I24" s="368">
        <v>5.1747284116335601</v>
      </c>
      <c r="J24" s="368">
        <v>2.6092595365992155</v>
      </c>
      <c r="K24" s="368">
        <v>5.1569279209556349</v>
      </c>
      <c r="L24" s="368">
        <v>2.4316578709800285</v>
      </c>
      <c r="M24" s="502">
        <v>2.8486069385831581</v>
      </c>
      <c r="N24" s="502">
        <v>2.3515541601946852</v>
      </c>
      <c r="O24" s="503">
        <v>2.7620661192967031</v>
      </c>
      <c r="P24" s="503">
        <v>3.0454736197782668</v>
      </c>
      <c r="R24" s="369"/>
    </row>
    <row r="25" spans="1:18">
      <c r="A25" s="780"/>
      <c r="B25" s="370" t="s">
        <v>96</v>
      </c>
      <c r="C25" s="367"/>
      <c r="D25" s="368">
        <v>4.7805325273711192</v>
      </c>
      <c r="E25" s="368">
        <v>3.9665955428464383</v>
      </c>
      <c r="F25" s="368">
        <v>6.3603517708945096</v>
      </c>
      <c r="G25" s="368">
        <v>4.6294703698670583</v>
      </c>
      <c r="H25" s="368">
        <v>4.3132549360467391E-2</v>
      </c>
      <c r="I25" s="368">
        <v>10.183952156881963</v>
      </c>
      <c r="J25" s="368">
        <v>9.496772860519501</v>
      </c>
      <c r="K25" s="368">
        <v>6.8992398213883463</v>
      </c>
      <c r="L25" s="368">
        <v>-4.418223838416381</v>
      </c>
      <c r="M25" s="502">
        <v>5.208391586897168</v>
      </c>
      <c r="N25" s="502">
        <v>6.5363312869219081</v>
      </c>
      <c r="O25" s="503">
        <v>2.1266993555738218</v>
      </c>
      <c r="P25" s="503">
        <v>3.7453098110603897</v>
      </c>
      <c r="R25" s="369"/>
    </row>
    <row r="26" spans="1:18">
      <c r="A26" s="780"/>
      <c r="B26" s="371" t="s">
        <v>186</v>
      </c>
      <c r="C26" s="372"/>
      <c r="D26" s="373">
        <v>4.9508902192462001</v>
      </c>
      <c r="E26" s="373">
        <v>3.0740148777829552</v>
      </c>
      <c r="F26" s="373">
        <v>5.7424074887884879</v>
      </c>
      <c r="G26" s="373">
        <v>3.5121479132034104</v>
      </c>
      <c r="H26" s="373">
        <v>2.5246524491297009E-3</v>
      </c>
      <c r="I26" s="374">
        <v>8.5893734497567955</v>
      </c>
      <c r="J26" s="374">
        <v>7.3732249985143312</v>
      </c>
      <c r="K26" s="374">
        <v>6.3858868727203966</v>
      </c>
      <c r="L26" s="374">
        <v>-2.4232964108173922</v>
      </c>
      <c r="M26" s="504">
        <v>4.4869445374013006</v>
      </c>
      <c r="N26" s="504">
        <v>5.2769976384691901</v>
      </c>
      <c r="O26" s="505">
        <v>2.3125884526589919</v>
      </c>
      <c r="P26" s="503">
        <v>3.5396594018179282</v>
      </c>
      <c r="R26" s="369"/>
    </row>
    <row r="27" spans="1:18">
      <c r="A27" s="780"/>
      <c r="B27" s="375" t="s">
        <v>187</v>
      </c>
      <c r="C27" s="367"/>
      <c r="D27" s="368">
        <v>1.3960260673247549</v>
      </c>
      <c r="E27" s="368">
        <v>8.9704127745077429</v>
      </c>
      <c r="F27" s="368">
        <v>9.0834983818956445</v>
      </c>
      <c r="G27" s="368">
        <v>9.110208781767227</v>
      </c>
      <c r="H27" s="368">
        <v>4.9540517906817527</v>
      </c>
      <c r="I27" s="368">
        <v>12.857922486808826</v>
      </c>
      <c r="J27" s="368">
        <v>10.020631430497358</v>
      </c>
      <c r="K27" s="368">
        <v>9.2044357162040686</v>
      </c>
      <c r="L27" s="368">
        <v>-1.8784000000000072</v>
      </c>
      <c r="M27" s="502">
        <v>8.0344000000000033</v>
      </c>
      <c r="N27" s="502">
        <v>8.7499999999999822</v>
      </c>
      <c r="O27" s="503">
        <v>-1.1153417181126284</v>
      </c>
      <c r="P27" s="503">
        <v>6.765556310479977</v>
      </c>
      <c r="R27" s="369"/>
    </row>
    <row r="28" spans="1:18" ht="15.75" thickBot="1">
      <c r="A28" s="781"/>
      <c r="B28" s="376" t="s">
        <v>188</v>
      </c>
      <c r="C28" s="377"/>
      <c r="D28" s="378">
        <v>4.6701221485016369</v>
      </c>
      <c r="E28" s="378">
        <v>3.5251531738196897</v>
      </c>
      <c r="F28" s="378">
        <v>6.0114828408074859</v>
      </c>
      <c r="G28" s="378">
        <v>3.9760532739822891</v>
      </c>
      <c r="H28" s="378">
        <v>0.43311371777683</v>
      </c>
      <c r="I28" s="378">
        <v>8.9772793542130032</v>
      </c>
      <c r="J28" s="378">
        <v>7.6223761076818732</v>
      </c>
      <c r="K28" s="378">
        <v>6.6570554280283449</v>
      </c>
      <c r="L28" s="378">
        <v>-2.3696206265287998</v>
      </c>
      <c r="M28" s="506">
        <v>4.8381498272749335</v>
      </c>
      <c r="N28" s="506">
        <v>5.63131455833327</v>
      </c>
      <c r="O28" s="507">
        <v>1.9525446326432914</v>
      </c>
      <c r="P28" s="507">
        <v>3.8682875245955914</v>
      </c>
      <c r="R28" s="369"/>
    </row>
    <row r="29" spans="1:18">
      <c r="A29" s="782" t="s">
        <v>189</v>
      </c>
      <c r="B29" s="782"/>
      <c r="C29" s="379"/>
      <c r="D29" s="380"/>
      <c r="E29" s="380"/>
      <c r="F29" s="380"/>
      <c r="G29" s="380"/>
      <c r="H29" s="380"/>
      <c r="I29" s="380"/>
      <c r="J29" s="380"/>
      <c r="N29" s="381"/>
      <c r="O29" s="381"/>
      <c r="P29" s="591">
        <v>45410</v>
      </c>
    </row>
    <row r="30" spans="1:18">
      <c r="A30" s="382"/>
      <c r="B30" s="383"/>
      <c r="C30" s="356"/>
      <c r="D30" s="369"/>
      <c r="E30" s="369"/>
      <c r="F30" s="369"/>
      <c r="G30" s="369"/>
      <c r="H30" s="369"/>
      <c r="I30" s="369"/>
      <c r="J30" s="369"/>
      <c r="K30" s="369"/>
    </row>
    <row r="32" spans="1:18" ht="18.75">
      <c r="A32" s="772" t="s">
        <v>338</v>
      </c>
      <c r="B32" s="772"/>
      <c r="C32" s="772"/>
      <c r="D32" s="772"/>
      <c r="E32" s="772"/>
      <c r="F32" s="772"/>
      <c r="G32" s="772"/>
      <c r="H32" s="772"/>
      <c r="I32" s="772"/>
      <c r="J32" s="772"/>
      <c r="K32" s="772"/>
    </row>
    <row r="33" spans="1:16">
      <c r="A33" s="778" t="s">
        <v>191</v>
      </c>
      <c r="B33" s="778"/>
      <c r="C33" s="778"/>
      <c r="D33" s="778"/>
      <c r="E33" s="778"/>
      <c r="F33" s="778"/>
      <c r="G33" s="778"/>
      <c r="H33" s="778"/>
      <c r="I33" s="778"/>
      <c r="J33" s="778"/>
      <c r="K33" s="778"/>
    </row>
    <row r="34" spans="1:16" ht="15.75" thickBot="1">
      <c r="A34" s="384"/>
      <c r="B34" s="384"/>
      <c r="C34" s="385"/>
      <c r="D34" s="386"/>
      <c r="E34" s="387"/>
      <c r="F34" s="387"/>
      <c r="G34" s="386"/>
      <c r="H34" s="387"/>
      <c r="I34" s="387"/>
      <c r="J34" s="388"/>
      <c r="M34" s="508"/>
      <c r="N34" s="508"/>
      <c r="O34" s="509" t="s">
        <v>192</v>
      </c>
    </row>
    <row r="35" spans="1:16" ht="15.75" thickBot="1">
      <c r="A35" s="765"/>
      <c r="B35" s="767" t="s">
        <v>151</v>
      </c>
      <c r="C35" s="361" t="s">
        <v>327</v>
      </c>
      <c r="D35" s="362" t="s">
        <v>328</v>
      </c>
      <c r="E35" s="362" t="s">
        <v>329</v>
      </c>
      <c r="F35" s="362" t="s">
        <v>330</v>
      </c>
      <c r="G35" s="362" t="s">
        <v>331</v>
      </c>
      <c r="H35" s="362" t="s">
        <v>332</v>
      </c>
      <c r="I35" s="362" t="s">
        <v>333</v>
      </c>
      <c r="J35" s="362" t="s">
        <v>334</v>
      </c>
      <c r="K35" s="362" t="s">
        <v>335</v>
      </c>
      <c r="L35" s="362" t="s">
        <v>336</v>
      </c>
      <c r="M35" s="498" t="s">
        <v>350</v>
      </c>
      <c r="N35" s="498" t="s">
        <v>373</v>
      </c>
      <c r="O35" s="498" t="s">
        <v>374</v>
      </c>
      <c r="P35" s="499" t="s">
        <v>375</v>
      </c>
    </row>
    <row r="36" spans="1:16">
      <c r="A36" s="766"/>
      <c r="B36" s="768"/>
      <c r="C36" s="363" t="s">
        <v>152</v>
      </c>
      <c r="D36" s="364" t="s">
        <v>49</v>
      </c>
      <c r="E36" s="364" t="s">
        <v>50</v>
      </c>
      <c r="F36" s="364" t="s">
        <v>51</v>
      </c>
      <c r="G36" s="364" t="s">
        <v>52</v>
      </c>
      <c r="H36" s="364" t="s">
        <v>53</v>
      </c>
      <c r="I36" s="364" t="s">
        <v>54</v>
      </c>
      <c r="J36" s="364" t="s">
        <v>55</v>
      </c>
      <c r="K36" s="364" t="s">
        <v>68</v>
      </c>
      <c r="L36" s="364" t="s">
        <v>153</v>
      </c>
      <c r="M36" s="500" t="s">
        <v>267</v>
      </c>
      <c r="N36" s="500" t="s">
        <v>337</v>
      </c>
      <c r="O36" s="498" t="s">
        <v>352</v>
      </c>
      <c r="P36" s="499" t="s">
        <v>376</v>
      </c>
    </row>
    <row r="37" spans="1:16">
      <c r="A37" s="365" t="s">
        <v>154</v>
      </c>
      <c r="B37" s="366" t="s">
        <v>268</v>
      </c>
      <c r="C37" s="367">
        <v>645035.17488925089</v>
      </c>
      <c r="D37" s="367">
        <v>699904.61579994881</v>
      </c>
      <c r="E37" s="367">
        <v>735269.79237841105</v>
      </c>
      <c r="F37" s="367">
        <v>805271.28116958099</v>
      </c>
      <c r="G37" s="367">
        <v>846567.15564161411</v>
      </c>
      <c r="H37" s="367">
        <v>879070.74237125821</v>
      </c>
      <c r="I37" s="367">
        <v>962411.92230961623</v>
      </c>
      <c r="J37" s="367">
        <v>1018269.1573278889</v>
      </c>
      <c r="K37" s="367">
        <v>1102207.7570310095</v>
      </c>
      <c r="L37" s="367">
        <v>1200932.9542322136</v>
      </c>
      <c r="M37" s="510">
        <v>1275873.6132761131</v>
      </c>
      <c r="N37" s="510">
        <v>1383537.5726473501</v>
      </c>
      <c r="O37" s="510">
        <v>1510348.6935280499</v>
      </c>
      <c r="P37" s="511">
        <v>1623999.7853166899</v>
      </c>
    </row>
    <row r="38" spans="1:16">
      <c r="A38" s="365" t="s">
        <v>156</v>
      </c>
      <c r="B38" s="366" t="s">
        <v>159</v>
      </c>
      <c r="C38" s="367">
        <v>10867.296016455</v>
      </c>
      <c r="D38" s="367">
        <v>12721.554331795185</v>
      </c>
      <c r="E38" s="367">
        <v>13470.115512827651</v>
      </c>
      <c r="F38" s="367">
        <v>15420.162669815041</v>
      </c>
      <c r="G38" s="367">
        <v>16248.688733542156</v>
      </c>
      <c r="H38" s="367">
        <v>17314.057472892924</v>
      </c>
      <c r="I38" s="367">
        <v>19973.378040357551</v>
      </c>
      <c r="J38" s="367">
        <v>23519.260561611398</v>
      </c>
      <c r="K38" s="367">
        <v>28043.629657387624</v>
      </c>
      <c r="L38" s="367">
        <v>26060.322680718386</v>
      </c>
      <c r="M38" s="510">
        <v>26072.623153023684</v>
      </c>
      <c r="N38" s="510">
        <v>29723.259701663752</v>
      </c>
      <c r="O38" s="510">
        <v>30654.769852664518</v>
      </c>
      <c r="P38" s="511">
        <v>30516.564205580718</v>
      </c>
    </row>
    <row r="39" spans="1:16">
      <c r="A39" s="365" t="s">
        <v>158</v>
      </c>
      <c r="B39" s="366" t="s">
        <v>87</v>
      </c>
      <c r="C39" s="367">
        <v>360448</v>
      </c>
      <c r="D39" s="367">
        <v>416290.85010421398</v>
      </c>
      <c r="E39" s="367">
        <v>457167.58300268603</v>
      </c>
      <c r="F39" s="367">
        <v>515077.14403366362</v>
      </c>
      <c r="G39" s="367">
        <v>539998.49699984596</v>
      </c>
      <c r="H39" s="367">
        <v>535031.27015244402</v>
      </c>
      <c r="I39" s="367">
        <v>636338.18485219858</v>
      </c>
      <c r="J39" s="367">
        <v>725884.36679173401</v>
      </c>
      <c r="K39" s="367">
        <v>822005.19829480397</v>
      </c>
      <c r="L39" s="367">
        <v>759579.3802227577</v>
      </c>
      <c r="M39" s="510">
        <v>848445.46990790241</v>
      </c>
      <c r="N39" s="510">
        <v>986933.26735864463</v>
      </c>
      <c r="O39" s="510">
        <v>1010764.6403816449</v>
      </c>
      <c r="P39" s="511">
        <v>1018561.5326406816</v>
      </c>
    </row>
    <row r="40" spans="1:16" ht="26.25">
      <c r="A40" s="365" t="s">
        <v>160</v>
      </c>
      <c r="B40" s="366" t="s">
        <v>269</v>
      </c>
      <c r="C40" s="367">
        <v>31902.763406234961</v>
      </c>
      <c r="D40" s="367">
        <v>36116.44316875298</v>
      </c>
      <c r="E40" s="367">
        <v>44712.565811933106</v>
      </c>
      <c r="F40" s="367">
        <v>49356.920674242429</v>
      </c>
      <c r="G40" s="367">
        <v>51540.185961514646</v>
      </c>
      <c r="H40" s="367">
        <v>53882.880199690531</v>
      </c>
      <c r="I40" s="367">
        <v>76651.990032222835</v>
      </c>
      <c r="J40" s="367">
        <v>90041.09044549962</v>
      </c>
      <c r="K40" s="367">
        <v>106033.02641853252</v>
      </c>
      <c r="L40" s="367">
        <v>120133.51563758394</v>
      </c>
      <c r="M40" s="510">
        <v>124878.5001825791</v>
      </c>
      <c r="N40" s="510">
        <v>189335.94019838789</v>
      </c>
      <c r="O40" s="510">
        <v>227659.26340878921</v>
      </c>
      <c r="P40" s="511">
        <v>265536.50875669101</v>
      </c>
    </row>
    <row r="41" spans="1:16" ht="26.25">
      <c r="A41" s="365" t="s">
        <v>161</v>
      </c>
      <c r="B41" s="366" t="s">
        <v>270</v>
      </c>
      <c r="C41" s="367">
        <v>19478.036657792964</v>
      </c>
      <c r="D41" s="367">
        <v>21442.909120923501</v>
      </c>
      <c r="E41" s="367">
        <v>23776.689451178099</v>
      </c>
      <c r="F41" s="367">
        <v>32448.053193489544</v>
      </c>
      <c r="G41" s="367">
        <v>35958.532077919714</v>
      </c>
      <c r="H41" s="367">
        <v>39750.445779166403</v>
      </c>
      <c r="I41" s="367">
        <v>42666.875192592503</v>
      </c>
      <c r="J41" s="367">
        <v>44924.654729871072</v>
      </c>
      <c r="K41" s="367">
        <v>45903.163242691502</v>
      </c>
      <c r="L41" s="367">
        <v>47019.66014917678</v>
      </c>
      <c r="M41" s="510">
        <v>47757.160806134561</v>
      </c>
      <c r="N41" s="510">
        <v>49088.620320522125</v>
      </c>
      <c r="O41" s="510">
        <v>51047.645091039965</v>
      </c>
      <c r="P41" s="511">
        <v>52756.573808152229</v>
      </c>
    </row>
    <row r="42" spans="1:16">
      <c r="A42" s="365" t="s">
        <v>163</v>
      </c>
      <c r="B42" s="366" t="s">
        <v>90</v>
      </c>
      <c r="C42" s="367">
        <v>236336.05124579999</v>
      </c>
      <c r="D42" s="367">
        <v>276247.48346230597</v>
      </c>
      <c r="E42" s="367">
        <v>295872.62215422117</v>
      </c>
      <c r="F42" s="367">
        <v>333733.53601676458</v>
      </c>
      <c r="G42" s="367">
        <v>362373.96420409402</v>
      </c>
      <c r="H42" s="367">
        <v>398868.95102268853</v>
      </c>
      <c r="I42" s="367">
        <v>480714.09401428187</v>
      </c>
      <c r="J42" s="367">
        <v>569439.80999180127</v>
      </c>
      <c r="K42" s="367">
        <v>649787.14078625734</v>
      </c>
      <c r="L42" s="367">
        <v>601955.43057050591</v>
      </c>
      <c r="M42" s="510">
        <v>611461.14149871888</v>
      </c>
      <c r="N42" s="510">
        <v>704782.47677651071</v>
      </c>
      <c r="O42" s="510">
        <v>733307.8358277462</v>
      </c>
      <c r="P42" s="511">
        <v>724789.13352095312</v>
      </c>
    </row>
    <row r="43" spans="1:16" ht="26.25">
      <c r="A43" s="365" t="s">
        <v>164</v>
      </c>
      <c r="B43" s="366" t="s">
        <v>271</v>
      </c>
      <c r="C43" s="367">
        <v>275481.83135660121</v>
      </c>
      <c r="D43" s="367">
        <v>303547.79989652592</v>
      </c>
      <c r="E43" s="367">
        <v>342401.38659804739</v>
      </c>
      <c r="F43" s="367">
        <v>392778.80888175085</v>
      </c>
      <c r="G43" s="367">
        <v>429539.49633146729</v>
      </c>
      <c r="H43" s="367">
        <v>445612.69310318184</v>
      </c>
      <c r="I43" s="367">
        <v>511567.44328673964</v>
      </c>
      <c r="J43" s="367">
        <v>604157.48617455491</v>
      </c>
      <c r="K43" s="367">
        <v>690590.81606749084</v>
      </c>
      <c r="L43" s="367">
        <v>662687.33862024546</v>
      </c>
      <c r="M43" s="510">
        <v>738226.97586247616</v>
      </c>
      <c r="N43" s="510">
        <v>842576.42103480862</v>
      </c>
      <c r="O43" s="510">
        <v>846204.3125681642</v>
      </c>
      <c r="P43" s="511">
        <v>883261.97215940407</v>
      </c>
    </row>
    <row r="44" spans="1:16">
      <c r="A44" s="365" t="s">
        <v>166</v>
      </c>
      <c r="B44" s="366" t="s">
        <v>272</v>
      </c>
      <c r="C44" s="367">
        <v>169965</v>
      </c>
      <c r="D44" s="367">
        <v>197113</v>
      </c>
      <c r="E44" s="367">
        <v>233103.41999999998</v>
      </c>
      <c r="F44" s="367">
        <v>254445.02000000008</v>
      </c>
      <c r="G44" s="367">
        <v>279112</v>
      </c>
      <c r="H44" s="367">
        <v>332152</v>
      </c>
      <c r="I44" s="367">
        <v>398189.00000000012</v>
      </c>
      <c r="J44" s="367">
        <v>438757.40255054919</v>
      </c>
      <c r="K44" s="367">
        <v>465793.43898556533</v>
      </c>
      <c r="L44" s="367">
        <v>392798.76839421922</v>
      </c>
      <c r="M44" s="510">
        <v>422239.85141630139</v>
      </c>
      <c r="N44" s="510">
        <v>583273.73956309992</v>
      </c>
      <c r="O44" s="510">
        <v>721443.72188542306</v>
      </c>
      <c r="P44" s="511">
        <v>806267.8916995778</v>
      </c>
    </row>
    <row r="45" spans="1:16">
      <c r="A45" s="365" t="s">
        <v>168</v>
      </c>
      <c r="B45" s="366" t="s">
        <v>273</v>
      </c>
      <c r="C45" s="367">
        <v>81676.108680999139</v>
      </c>
      <c r="D45" s="367">
        <v>96776.971309285582</v>
      </c>
      <c r="E45" s="367">
        <v>115199.99509694724</v>
      </c>
      <c r="F45" s="367">
        <v>129841.02898308585</v>
      </c>
      <c r="G45" s="367">
        <v>152335.85701561059</v>
      </c>
      <c r="H45" s="367">
        <v>183800.30081547337</v>
      </c>
      <c r="I45" s="367">
        <v>238039.50968068052</v>
      </c>
      <c r="J45" s="367">
        <v>260255.21389515605</v>
      </c>
      <c r="K45" s="367">
        <v>278733.36642030871</v>
      </c>
      <c r="L45" s="367">
        <v>197921.21748953158</v>
      </c>
      <c r="M45" s="510">
        <v>214198.86</v>
      </c>
      <c r="N45" s="510">
        <v>236245.00610239603</v>
      </c>
      <c r="O45" s="510">
        <v>312715.70419516345</v>
      </c>
      <c r="P45" s="511">
        <v>402843.22495722736</v>
      </c>
    </row>
    <row r="46" spans="1:16">
      <c r="A46" s="365" t="s">
        <v>170</v>
      </c>
      <c r="B46" s="366" t="s">
        <v>274</v>
      </c>
      <c r="C46" s="367">
        <v>63885.064455428197</v>
      </c>
      <c r="D46" s="367">
        <v>90691.305600000007</v>
      </c>
      <c r="E46" s="367">
        <v>104015.7665</v>
      </c>
      <c r="F46" s="367">
        <v>125626.91399999999</v>
      </c>
      <c r="G46" s="367">
        <v>138917.07899999997</v>
      </c>
      <c r="H46" s="367">
        <v>151113.20619999996</v>
      </c>
      <c r="I46" s="367">
        <v>163276.90969999999</v>
      </c>
      <c r="J46" s="367">
        <v>169673.90640000001</v>
      </c>
      <c r="K46" s="367">
        <v>183445.94132679651</v>
      </c>
      <c r="L46" s="367">
        <v>186186.81424605483</v>
      </c>
      <c r="M46" s="510">
        <v>198161.8520708154</v>
      </c>
      <c r="N46" s="510">
        <v>219163.26229101937</v>
      </c>
      <c r="O46" s="510">
        <v>232848.35865297873</v>
      </c>
      <c r="P46" s="511">
        <v>245101.82841982131</v>
      </c>
    </row>
    <row r="47" spans="1:16">
      <c r="A47" s="365" t="s">
        <v>172</v>
      </c>
      <c r="B47" s="366" t="s">
        <v>275</v>
      </c>
      <c r="C47" s="367">
        <v>89087.488825395587</v>
      </c>
      <c r="D47" s="367">
        <v>106379.19155539824</v>
      </c>
      <c r="E47" s="367">
        <v>114355.10905269985</v>
      </c>
      <c r="F47" s="367">
        <v>132117.04667474769</v>
      </c>
      <c r="G47" s="367">
        <v>153942.38792969723</v>
      </c>
      <c r="H47" s="367">
        <v>181348.3904302539</v>
      </c>
      <c r="I47" s="367">
        <v>220855.14884284593</v>
      </c>
      <c r="J47" s="367">
        <v>255854.03049708589</v>
      </c>
      <c r="K47" s="367">
        <v>284077.53053234302</v>
      </c>
      <c r="L47" s="367">
        <v>321876.42804415501</v>
      </c>
      <c r="M47" s="510">
        <v>336176.59626804857</v>
      </c>
      <c r="N47" s="510">
        <v>388563.93498577975</v>
      </c>
      <c r="O47" s="510">
        <v>437584.77700895164</v>
      </c>
      <c r="P47" s="511">
        <v>455353.31582643668</v>
      </c>
    </row>
    <row r="48" spans="1:16">
      <c r="A48" s="365" t="s">
        <v>174</v>
      </c>
      <c r="B48" s="366" t="s">
        <v>276</v>
      </c>
      <c r="C48" s="367">
        <v>207699.50334348896</v>
      </c>
      <c r="D48" s="367">
        <v>223300.95180913046</v>
      </c>
      <c r="E48" s="367">
        <v>250547.62765453069</v>
      </c>
      <c r="F48" s="367">
        <v>267024.25318934931</v>
      </c>
      <c r="G48" s="367">
        <v>275043.62027929258</v>
      </c>
      <c r="H48" s="367">
        <v>314303.74697944033</v>
      </c>
      <c r="I48" s="367">
        <v>344768.05630565056</v>
      </c>
      <c r="J48" s="367">
        <v>373110.99561805057</v>
      </c>
      <c r="K48" s="367">
        <v>406834.41085408902</v>
      </c>
      <c r="L48" s="367">
        <v>428759.611707156</v>
      </c>
      <c r="M48" s="510">
        <v>445386</v>
      </c>
      <c r="N48" s="510">
        <v>473556.29804034793</v>
      </c>
      <c r="O48" s="510">
        <v>511375.42241522088</v>
      </c>
      <c r="P48" s="511">
        <v>547736.59521725285</v>
      </c>
    </row>
    <row r="49" spans="1:16">
      <c r="A49" s="365" t="s">
        <v>176</v>
      </c>
      <c r="B49" s="366" t="s">
        <v>277</v>
      </c>
      <c r="C49" s="367">
        <v>23244.941837767889</v>
      </c>
      <c r="D49" s="367">
        <v>27068.739413741227</v>
      </c>
      <c r="E49" s="367">
        <v>32001.722098328843</v>
      </c>
      <c r="F49" s="367">
        <v>37344.274403196221</v>
      </c>
      <c r="G49" s="367">
        <v>42941.929795473523</v>
      </c>
      <c r="H49" s="367">
        <v>49606.904023402283</v>
      </c>
      <c r="I49" s="367">
        <v>57971.105191101087</v>
      </c>
      <c r="J49" s="367">
        <v>67500.066595648881</v>
      </c>
      <c r="K49" s="367">
        <v>71965.906796378709</v>
      </c>
      <c r="L49" s="367">
        <v>77682.19573526067</v>
      </c>
      <c r="M49" s="510">
        <v>82266.223056716728</v>
      </c>
      <c r="N49" s="510">
        <v>89902.291409155776</v>
      </c>
      <c r="O49" s="510">
        <v>95579.798137024918</v>
      </c>
      <c r="P49" s="511">
        <v>115924.99885919527</v>
      </c>
    </row>
    <row r="50" spans="1:16">
      <c r="A50" s="365" t="s">
        <v>178</v>
      </c>
      <c r="B50" s="366" t="s">
        <v>278</v>
      </c>
      <c r="C50" s="367">
        <v>14414.555244087529</v>
      </c>
      <c r="D50" s="367">
        <v>17247.90794060969</v>
      </c>
      <c r="E50" s="367">
        <v>21395.981506102282</v>
      </c>
      <c r="F50" s="367">
        <v>26583.428311269046</v>
      </c>
      <c r="G50" s="367">
        <v>31420.658343394094</v>
      </c>
      <c r="H50" s="367">
        <v>38711.052264736965</v>
      </c>
      <c r="I50" s="367">
        <v>45951.438160311205</v>
      </c>
      <c r="J50" s="367">
        <v>56256.315194263327</v>
      </c>
      <c r="K50" s="367">
        <v>65848.389530403249</v>
      </c>
      <c r="L50" s="367">
        <v>70828.391821607103</v>
      </c>
      <c r="M50" s="510">
        <v>73784.457993647229</v>
      </c>
      <c r="N50" s="510">
        <v>77096.976275648965</v>
      </c>
      <c r="O50" s="510">
        <v>83246.485026304901</v>
      </c>
      <c r="P50" s="511">
        <v>88587.138544400674</v>
      </c>
    </row>
    <row r="51" spans="1:16" ht="26.25">
      <c r="A51" s="365" t="s">
        <v>180</v>
      </c>
      <c r="B51" s="366" t="s">
        <v>279</v>
      </c>
      <c r="C51" s="367">
        <v>91544.334620321475</v>
      </c>
      <c r="D51" s="367">
        <v>109148.422710878</v>
      </c>
      <c r="E51" s="367">
        <v>115226.55211348301</v>
      </c>
      <c r="F51" s="367">
        <v>143266.263864601</v>
      </c>
      <c r="G51" s="367">
        <v>176657.703882323</v>
      </c>
      <c r="H51" s="367">
        <v>178246.842080164</v>
      </c>
      <c r="I51" s="367">
        <v>230415.91168062299</v>
      </c>
      <c r="J51" s="367">
        <v>250415.175850645</v>
      </c>
      <c r="K51" s="367">
        <v>323174.51072789897</v>
      </c>
      <c r="L51" s="367">
        <v>386288.56702100101</v>
      </c>
      <c r="M51" s="510">
        <v>409842.37498304859</v>
      </c>
      <c r="N51" s="510">
        <v>490735.44717569463</v>
      </c>
      <c r="O51" s="510">
        <v>637143.64404263231</v>
      </c>
      <c r="P51" s="511">
        <v>662220.14290309907</v>
      </c>
    </row>
    <row r="52" spans="1:16">
      <c r="A52" s="365" t="s">
        <v>280</v>
      </c>
      <c r="B52" s="366" t="s">
        <v>177</v>
      </c>
      <c r="C52" s="367">
        <v>100327.31759353221</v>
      </c>
      <c r="D52" s="367">
        <v>116765.35178538856</v>
      </c>
      <c r="E52" s="367">
        <v>132581.09942784955</v>
      </c>
      <c r="F52" s="367">
        <v>158737.23060612846</v>
      </c>
      <c r="G52" s="367">
        <v>181347.46994822312</v>
      </c>
      <c r="H52" s="367">
        <v>207617.96273417652</v>
      </c>
      <c r="I52" s="367">
        <v>247618.06431118993</v>
      </c>
      <c r="J52" s="367">
        <v>277859.58676229307</v>
      </c>
      <c r="K52" s="367">
        <v>342450.87381014175</v>
      </c>
      <c r="L52" s="367">
        <v>382759.22986228793</v>
      </c>
      <c r="M52" s="510">
        <v>393377.05818110856</v>
      </c>
      <c r="N52" s="510">
        <v>442172.87965860387</v>
      </c>
      <c r="O52" s="510">
        <v>550685.70613662212</v>
      </c>
      <c r="P52" s="511">
        <v>599952.31624662294</v>
      </c>
    </row>
    <row r="53" spans="1:16">
      <c r="A53" s="365" t="s">
        <v>281</v>
      </c>
      <c r="B53" s="366" t="s">
        <v>282</v>
      </c>
      <c r="C53" s="367">
        <v>24207.170056389852</v>
      </c>
      <c r="D53" s="367">
        <v>28877.360487941667</v>
      </c>
      <c r="E53" s="367">
        <v>29553.716296606359</v>
      </c>
      <c r="F53" s="367">
        <v>34607.515072875955</v>
      </c>
      <c r="G53" s="367">
        <v>40167.05069773821</v>
      </c>
      <c r="H53" s="367">
        <v>41945.185133010491</v>
      </c>
      <c r="I53" s="367">
        <v>51785.661170563078</v>
      </c>
      <c r="J53" s="367">
        <v>56869.040379924118</v>
      </c>
      <c r="K53" s="367">
        <v>72494.398499457413</v>
      </c>
      <c r="L53" s="367">
        <v>89816.924705199941</v>
      </c>
      <c r="M53" s="510">
        <v>100600.99869144897</v>
      </c>
      <c r="N53" s="510">
        <v>115624.29435871518</v>
      </c>
      <c r="O53" s="510">
        <v>131659.77131345109</v>
      </c>
      <c r="P53" s="511">
        <v>134969.99705858919</v>
      </c>
    </row>
    <row r="54" spans="1:16" ht="64.5">
      <c r="A54" s="365" t="s">
        <v>283</v>
      </c>
      <c r="B54" s="366" t="s">
        <v>284</v>
      </c>
      <c r="C54" s="367">
        <v>22516.411855564773</v>
      </c>
      <c r="D54" s="367">
        <v>26048.77461817049</v>
      </c>
      <c r="E54" s="367">
        <v>28912.923652774225</v>
      </c>
      <c r="F54" s="367">
        <v>33615.233826721946</v>
      </c>
      <c r="G54" s="367">
        <v>38875.047690835258</v>
      </c>
      <c r="H54" s="367">
        <v>45669.467151008626</v>
      </c>
      <c r="I54" s="367">
        <v>54528.863156323772</v>
      </c>
      <c r="J54" s="367">
        <v>65087.032071064248</v>
      </c>
      <c r="K54" s="367">
        <v>72321.703339470303</v>
      </c>
      <c r="L54" s="367">
        <v>82853.011703340628</v>
      </c>
      <c r="M54" s="510">
        <v>87783.618718678044</v>
      </c>
      <c r="N54" s="510">
        <v>89896.369642647696</v>
      </c>
      <c r="O54" s="510">
        <v>93229.48195844065</v>
      </c>
      <c r="P54" s="511">
        <v>94264.073676229949</v>
      </c>
    </row>
    <row r="55" spans="1:16" ht="15.75" thickBot="1">
      <c r="A55" s="365"/>
      <c r="B55" s="377" t="s">
        <v>193</v>
      </c>
      <c r="C55" s="377">
        <f>SUM(C37:C54)</f>
        <v>2468117.0500851111</v>
      </c>
      <c r="D55" s="389">
        <f t="shared" ref="D55:L55" si="0">SUM(D37:D54)</f>
        <v>2805689.6331150108</v>
      </c>
      <c r="E55" s="377">
        <f t="shared" si="0"/>
        <v>3089564.6683086259</v>
      </c>
      <c r="F55" s="389">
        <f t="shared" si="0"/>
        <v>3487294.1155712823</v>
      </c>
      <c r="G55" s="377">
        <f t="shared" si="0"/>
        <v>3792987.3245325857</v>
      </c>
      <c r="H55" s="389">
        <f t="shared" si="0"/>
        <v>4094046.0979129886</v>
      </c>
      <c r="I55" s="377">
        <f t="shared" si="0"/>
        <v>4783723.555927298</v>
      </c>
      <c r="J55" s="389">
        <f t="shared" si="0"/>
        <v>5347874.5918376409</v>
      </c>
      <c r="K55" s="377">
        <f t="shared" si="0"/>
        <v>6011711.2023210265</v>
      </c>
      <c r="L55" s="389">
        <f t="shared" si="0"/>
        <v>6036139.7628430156</v>
      </c>
      <c r="M55" s="512">
        <v>6436533.376066762</v>
      </c>
      <c r="N55" s="512">
        <v>7392208.0575409997</v>
      </c>
      <c r="O55" s="512">
        <v>8217500.0314303096</v>
      </c>
      <c r="P55" s="512">
        <v>8752643.5938166045</v>
      </c>
    </row>
    <row r="56" spans="1:16">
      <c r="A56" s="390" t="s">
        <v>189</v>
      </c>
      <c r="B56" s="391"/>
      <c r="C56" s="392"/>
      <c r="D56" s="381"/>
      <c r="E56" s="381"/>
      <c r="F56" s="360"/>
      <c r="G56" s="381"/>
      <c r="H56" s="360"/>
      <c r="I56" s="360"/>
      <c r="J56" s="393"/>
      <c r="M56" s="514"/>
      <c r="N56" s="514"/>
      <c r="O56" s="514"/>
      <c r="P56" s="591">
        <v>45410</v>
      </c>
    </row>
    <row r="57" spans="1:16">
      <c r="A57" s="382"/>
      <c r="B57" s="395"/>
      <c r="C57" s="392"/>
      <c r="D57" s="360"/>
      <c r="E57" s="360"/>
      <c r="F57" s="360"/>
      <c r="G57" s="360"/>
      <c r="H57" s="360"/>
      <c r="I57" s="360"/>
      <c r="J57" s="396"/>
    </row>
    <row r="59" spans="1:16" ht="18.75">
      <c r="A59" s="772" t="s">
        <v>339</v>
      </c>
      <c r="B59" s="772"/>
      <c r="C59" s="772"/>
      <c r="D59" s="772"/>
      <c r="E59" s="772"/>
      <c r="F59" s="772"/>
      <c r="G59" s="772"/>
      <c r="H59" s="772"/>
      <c r="I59" s="772"/>
      <c r="J59" s="772"/>
      <c r="K59" s="772"/>
    </row>
    <row r="60" spans="1:16">
      <c r="A60" s="778" t="s">
        <v>191</v>
      </c>
      <c r="B60" s="778"/>
      <c r="C60" s="778"/>
      <c r="D60" s="778"/>
      <c r="E60" s="778"/>
      <c r="F60" s="778"/>
      <c r="G60" s="778"/>
      <c r="H60" s="778"/>
      <c r="I60" s="778"/>
      <c r="J60" s="778"/>
      <c r="K60" s="778"/>
    </row>
    <row r="61" spans="1:16" ht="15.75" thickBot="1">
      <c r="A61" s="397"/>
      <c r="B61" s="397"/>
      <c r="C61" s="392"/>
      <c r="D61" s="386"/>
      <c r="E61" s="360"/>
      <c r="F61" s="360"/>
      <c r="G61" s="386"/>
      <c r="H61" s="360"/>
      <c r="I61" s="360"/>
      <c r="J61" s="398"/>
      <c r="M61" s="509"/>
      <c r="N61" s="509"/>
      <c r="O61" s="509" t="s">
        <v>192</v>
      </c>
    </row>
    <row r="62" spans="1:16">
      <c r="A62" s="765"/>
      <c r="B62" s="767" t="s">
        <v>151</v>
      </c>
      <c r="C62" s="361" t="s">
        <v>327</v>
      </c>
      <c r="D62" s="362" t="s">
        <v>328</v>
      </c>
      <c r="E62" s="362" t="s">
        <v>329</v>
      </c>
      <c r="F62" s="362" t="s">
        <v>330</v>
      </c>
      <c r="G62" s="362" t="s">
        <v>331</v>
      </c>
      <c r="H62" s="362" t="s">
        <v>332</v>
      </c>
      <c r="I62" s="362" t="s">
        <v>333</v>
      </c>
      <c r="J62" s="362" t="s">
        <v>334</v>
      </c>
      <c r="K62" s="362" t="s">
        <v>335</v>
      </c>
      <c r="L62" s="362" t="s">
        <v>336</v>
      </c>
      <c r="M62" s="498" t="s">
        <v>350</v>
      </c>
      <c r="N62" s="498" t="s">
        <v>373</v>
      </c>
      <c r="O62" s="499" t="s">
        <v>374</v>
      </c>
      <c r="P62" s="499" t="s">
        <v>375</v>
      </c>
    </row>
    <row r="63" spans="1:16">
      <c r="A63" s="766"/>
      <c r="B63" s="768"/>
      <c r="C63" s="363" t="s">
        <v>152</v>
      </c>
      <c r="D63" s="364" t="s">
        <v>49</v>
      </c>
      <c r="E63" s="364" t="s">
        <v>50</v>
      </c>
      <c r="F63" s="364" t="s">
        <v>51</v>
      </c>
      <c r="G63" s="364" t="s">
        <v>52</v>
      </c>
      <c r="H63" s="364" t="s">
        <v>53</v>
      </c>
      <c r="I63" s="364" t="s">
        <v>54</v>
      </c>
      <c r="J63" s="364" t="s">
        <v>55</v>
      </c>
      <c r="K63" s="364" t="s">
        <v>68</v>
      </c>
      <c r="L63" s="364" t="s">
        <v>153</v>
      </c>
      <c r="M63" s="500" t="s">
        <v>267</v>
      </c>
      <c r="N63" s="500" t="s">
        <v>337</v>
      </c>
      <c r="O63" s="501" t="s">
        <v>352</v>
      </c>
      <c r="P63" s="501" t="s">
        <v>376</v>
      </c>
    </row>
    <row r="64" spans="1:16">
      <c r="A64" s="365" t="s">
        <v>154</v>
      </c>
      <c r="B64" s="366" t="s">
        <v>268</v>
      </c>
      <c r="C64" s="399">
        <v>164709.0928007983</v>
      </c>
      <c r="D64" s="399">
        <v>171053.49271813815</v>
      </c>
      <c r="E64" s="399">
        <v>177329.81229789264</v>
      </c>
      <c r="F64" s="399">
        <v>192177.52388322836</v>
      </c>
      <c r="G64" s="399">
        <v>203854.38023516143</v>
      </c>
      <c r="H64" s="399">
        <v>213517.48811311051</v>
      </c>
      <c r="I64" s="399">
        <v>233142.47104716898</v>
      </c>
      <c r="J64" s="399">
        <v>246394.21722493446</v>
      </c>
      <c r="K64" s="399">
        <v>269320.42374876322</v>
      </c>
      <c r="L64" s="399">
        <v>338414.97717071517</v>
      </c>
      <c r="M64" s="515">
        <v>317378.83904324868</v>
      </c>
      <c r="N64" s="515">
        <v>342721.883825203</v>
      </c>
      <c r="O64" s="515">
        <v>377019.71062996599</v>
      </c>
      <c r="P64" s="589">
        <v>407352.17610776104</v>
      </c>
    </row>
    <row r="65" spans="1:16">
      <c r="A65" s="365" t="s">
        <v>156</v>
      </c>
      <c r="B65" s="366" t="s">
        <v>159</v>
      </c>
      <c r="C65" s="367">
        <v>2342.5090265893577</v>
      </c>
      <c r="D65" s="367">
        <v>2742.2052191597777</v>
      </c>
      <c r="E65" s="367">
        <v>2903.5619468009331</v>
      </c>
      <c r="F65" s="367">
        <v>3323.9059827599349</v>
      </c>
      <c r="G65" s="367">
        <v>3502.4996071635178</v>
      </c>
      <c r="H65" s="367">
        <v>3732.1460513936613</v>
      </c>
      <c r="I65" s="367">
        <v>4305.3781069526603</v>
      </c>
      <c r="J65" s="367">
        <v>5069.7137614416361</v>
      </c>
      <c r="K65" s="367">
        <v>6044.9679028977935</v>
      </c>
      <c r="L65" s="367">
        <v>5617.4545188590582</v>
      </c>
      <c r="M65" s="510">
        <v>5624.2909610085098</v>
      </c>
      <c r="N65" s="510">
        <v>6469.6893839396207</v>
      </c>
      <c r="O65" s="515">
        <v>6630.003455744888</v>
      </c>
      <c r="P65" s="590">
        <v>6695.4022517521844</v>
      </c>
    </row>
    <row r="66" spans="1:16">
      <c r="A66" s="365" t="s">
        <v>158</v>
      </c>
      <c r="B66" s="366" t="s">
        <v>87</v>
      </c>
      <c r="C66" s="400">
        <v>276298.27779999998</v>
      </c>
      <c r="D66" s="367">
        <v>314564.69638405048</v>
      </c>
      <c r="E66" s="367">
        <v>345075.05493503052</v>
      </c>
      <c r="F66" s="367">
        <v>389783.55740438413</v>
      </c>
      <c r="G66" s="367">
        <v>410187.0733567315</v>
      </c>
      <c r="H66" s="367">
        <v>407538.2690125028</v>
      </c>
      <c r="I66" s="367">
        <v>486922.05923224048</v>
      </c>
      <c r="J66" s="367">
        <v>556319.09477469558</v>
      </c>
      <c r="K66" s="367">
        <v>629774.84205666487</v>
      </c>
      <c r="L66" s="367">
        <v>585565.55410310207</v>
      </c>
      <c r="M66" s="510">
        <v>641001.28601628286</v>
      </c>
      <c r="N66" s="510">
        <v>746462.42063709546</v>
      </c>
      <c r="O66" s="515">
        <v>766249.90768069588</v>
      </c>
      <c r="P66" s="590">
        <v>772525.30328873126</v>
      </c>
    </row>
    <row r="67" spans="1:16" ht="26.25">
      <c r="A67" s="365" t="s">
        <v>160</v>
      </c>
      <c r="B67" s="366" t="s">
        <v>269</v>
      </c>
      <c r="C67" s="367">
        <v>17554.586680220564</v>
      </c>
      <c r="D67" s="367">
        <v>19415.297336253443</v>
      </c>
      <c r="E67" s="367">
        <v>24621.221853425766</v>
      </c>
      <c r="F67" s="367">
        <v>28679.453791087475</v>
      </c>
      <c r="G67" s="367">
        <v>30402.671756815838</v>
      </c>
      <c r="H67" s="367">
        <v>34878.72616884359</v>
      </c>
      <c r="I67" s="367">
        <v>47580.37284790475</v>
      </c>
      <c r="J67" s="367">
        <v>59059.707844775672</v>
      </c>
      <c r="K67" s="367">
        <v>72173.861904303718</v>
      </c>
      <c r="L67" s="367">
        <v>79758.746165106422</v>
      </c>
      <c r="M67" s="510">
        <v>82831.931497636091</v>
      </c>
      <c r="N67" s="510">
        <v>125055.0203055974</v>
      </c>
      <c r="O67" s="515">
        <v>150671.34464465285</v>
      </c>
      <c r="P67" s="590">
        <v>174105.6163948437</v>
      </c>
    </row>
    <row r="68" spans="1:16" ht="26.25">
      <c r="A68" s="365" t="s">
        <v>161</v>
      </c>
      <c r="B68" s="366" t="s">
        <v>270</v>
      </c>
      <c r="C68" s="367">
        <v>10332.996545172204</v>
      </c>
      <c r="D68" s="367">
        <v>11445.835020976687</v>
      </c>
      <c r="E68" s="367">
        <v>12747.727687473749</v>
      </c>
      <c r="F68" s="367">
        <v>16915.925455815257</v>
      </c>
      <c r="G68" s="367">
        <v>18926.417131978931</v>
      </c>
      <c r="H68" s="367">
        <v>21512.763733706965</v>
      </c>
      <c r="I68" s="367">
        <v>23998.238059821255</v>
      </c>
      <c r="J68" s="367">
        <v>25436.856172832959</v>
      </c>
      <c r="K68" s="367">
        <v>26178.859721259149</v>
      </c>
      <c r="L68" s="367">
        <v>26896.138544544607</v>
      </c>
      <c r="M68" s="510">
        <v>27029.512343547958</v>
      </c>
      <c r="N68" s="510">
        <v>27996.351273511398</v>
      </c>
      <c r="O68" s="515">
        <v>29271.970384056964</v>
      </c>
      <c r="P68" s="590">
        <v>30335.778337119922</v>
      </c>
    </row>
    <row r="69" spans="1:16">
      <c r="A69" s="365" t="s">
        <v>163</v>
      </c>
      <c r="B69" s="366" t="s">
        <v>90</v>
      </c>
      <c r="C69" s="367">
        <v>143669.76089792736</v>
      </c>
      <c r="D69" s="367">
        <v>168879.703326813</v>
      </c>
      <c r="E69" s="367">
        <v>180681.73036009367</v>
      </c>
      <c r="F69" s="367">
        <v>204500.62559378808</v>
      </c>
      <c r="G69" s="367">
        <v>224110.27954610172</v>
      </c>
      <c r="H69" s="367">
        <v>247109.06285265143</v>
      </c>
      <c r="I69" s="367">
        <v>297738.06568022643</v>
      </c>
      <c r="J69" s="367">
        <v>351716.39827607537</v>
      </c>
      <c r="K69" s="367">
        <v>415526.71769495367</v>
      </c>
      <c r="L69" s="367">
        <v>388425.8461562483</v>
      </c>
      <c r="M69" s="510">
        <v>388873.2982279213</v>
      </c>
      <c r="N69" s="510">
        <v>447674.2197450237</v>
      </c>
      <c r="O69" s="515">
        <v>455919.75861326396</v>
      </c>
      <c r="P69" s="590">
        <v>451777.14072994777</v>
      </c>
    </row>
    <row r="70" spans="1:16" ht="26.25">
      <c r="A70" s="365" t="s">
        <v>164</v>
      </c>
      <c r="B70" s="366" t="s">
        <v>271</v>
      </c>
      <c r="C70" s="367">
        <v>54678.100000000006</v>
      </c>
      <c r="D70" s="367">
        <v>60876.122145595866</v>
      </c>
      <c r="E70" s="367">
        <v>68130.536987325351</v>
      </c>
      <c r="F70" s="367">
        <v>79414.861149552627</v>
      </c>
      <c r="G70" s="367">
        <v>88692.127504854609</v>
      </c>
      <c r="H70" s="367">
        <v>94834.023695369644</v>
      </c>
      <c r="I70" s="367">
        <v>110078.56238578583</v>
      </c>
      <c r="J70" s="367">
        <v>130505.56652866281</v>
      </c>
      <c r="K70" s="367">
        <v>147546.04660800361</v>
      </c>
      <c r="L70" s="367">
        <v>147710.20818012831</v>
      </c>
      <c r="M70" s="510">
        <v>158542.78494929022</v>
      </c>
      <c r="N70" s="510">
        <v>172247.51581920174</v>
      </c>
      <c r="O70" s="515">
        <v>178565.47507874118</v>
      </c>
      <c r="P70" s="590">
        <v>184486.90497853508</v>
      </c>
    </row>
    <row r="71" spans="1:16">
      <c r="A71" s="365" t="s">
        <v>166</v>
      </c>
      <c r="B71" s="366" t="s">
        <v>272</v>
      </c>
      <c r="C71" s="367">
        <v>92770.65</v>
      </c>
      <c r="D71" s="367">
        <v>108754.00000000001</v>
      </c>
      <c r="E71" s="367">
        <v>127184</v>
      </c>
      <c r="F71" s="367">
        <v>136238</v>
      </c>
      <c r="G71" s="367">
        <v>151075</v>
      </c>
      <c r="H71" s="367">
        <v>171574.00000000003</v>
      </c>
      <c r="I71" s="367">
        <v>214097</v>
      </c>
      <c r="J71" s="367">
        <v>240891</v>
      </c>
      <c r="K71" s="367">
        <v>249996.78227892076</v>
      </c>
      <c r="L71" s="367">
        <v>212475.89366217796</v>
      </c>
      <c r="M71" s="510">
        <v>225859.42837729593</v>
      </c>
      <c r="N71" s="510">
        <v>326211.26601416216</v>
      </c>
      <c r="O71" s="515">
        <v>402705.00264637946</v>
      </c>
      <c r="P71" s="590">
        <v>438581.36546179536</v>
      </c>
    </row>
    <row r="72" spans="1:16">
      <c r="A72" s="365" t="s">
        <v>168</v>
      </c>
      <c r="B72" s="366" t="s">
        <v>273</v>
      </c>
      <c r="C72" s="367">
        <v>57166.1</v>
      </c>
      <c r="D72" s="367">
        <v>67920.3</v>
      </c>
      <c r="E72" s="367">
        <v>80421.599999999991</v>
      </c>
      <c r="F72" s="367">
        <v>90607.1</v>
      </c>
      <c r="G72" s="367">
        <v>106428.59999999999</v>
      </c>
      <c r="H72" s="367">
        <v>137524.29999999999</v>
      </c>
      <c r="I72" s="367">
        <v>181891</v>
      </c>
      <c r="J72" s="367">
        <v>192939.9</v>
      </c>
      <c r="K72" s="367">
        <v>203083.09999999998</v>
      </c>
      <c r="L72" s="367">
        <v>147488.57460695441</v>
      </c>
      <c r="M72" s="510">
        <v>155420</v>
      </c>
      <c r="N72" s="510">
        <v>168014.94064941173</v>
      </c>
      <c r="O72" s="515">
        <v>220033.70021358045</v>
      </c>
      <c r="P72" s="590">
        <v>280517.44690872246</v>
      </c>
    </row>
    <row r="73" spans="1:16">
      <c r="A73" s="365" t="s">
        <v>170</v>
      </c>
      <c r="B73" s="366" t="s">
        <v>274</v>
      </c>
      <c r="C73" s="367">
        <v>32448.61954624753</v>
      </c>
      <c r="D73" s="367">
        <v>53506.733485044788</v>
      </c>
      <c r="E73" s="367">
        <v>63685.326948588619</v>
      </c>
      <c r="F73" s="367">
        <v>74611.252672257382</v>
      </c>
      <c r="G73" s="367">
        <v>82403.865155406194</v>
      </c>
      <c r="H73" s="367">
        <v>90715.394360130013</v>
      </c>
      <c r="I73" s="367">
        <v>94809.28831748676</v>
      </c>
      <c r="J73" s="367">
        <v>99397.846046849401</v>
      </c>
      <c r="K73" s="367">
        <v>109324.24999999999</v>
      </c>
      <c r="L73" s="367">
        <v>109230.97903829653</v>
      </c>
      <c r="M73" s="510">
        <v>115469.08399354816</v>
      </c>
      <c r="N73" s="510">
        <v>131161.01298773094</v>
      </c>
      <c r="O73" s="515">
        <v>140107.0697653406</v>
      </c>
      <c r="P73" s="590">
        <v>147091.35650737214</v>
      </c>
    </row>
    <row r="74" spans="1:16">
      <c r="A74" s="365" t="s">
        <v>172</v>
      </c>
      <c r="B74" s="366" t="s">
        <v>275</v>
      </c>
      <c r="C74" s="367">
        <v>20560.8</v>
      </c>
      <c r="D74" s="367">
        <v>32186.543152595768</v>
      </c>
      <c r="E74" s="367">
        <v>33194.575531799812</v>
      </c>
      <c r="F74" s="367">
        <v>39227.33540244466</v>
      </c>
      <c r="G74" s="367">
        <v>46867.681042620956</v>
      </c>
      <c r="H74" s="367">
        <v>53863.719238117803</v>
      </c>
      <c r="I74" s="367">
        <v>62611.781367955344</v>
      </c>
      <c r="J74" s="367">
        <v>69197.380633082081</v>
      </c>
      <c r="K74" s="367">
        <v>76943.231822809845</v>
      </c>
      <c r="L74" s="367">
        <v>79931.468684150488</v>
      </c>
      <c r="M74" s="510">
        <v>82892.109125772782</v>
      </c>
      <c r="N74" s="510">
        <v>98965.390668059481</v>
      </c>
      <c r="O74" s="515">
        <v>103905.12348501045</v>
      </c>
      <c r="P74" s="590">
        <v>111008.35597065355</v>
      </c>
    </row>
    <row r="75" spans="1:16">
      <c r="A75" s="365" t="s">
        <v>174</v>
      </c>
      <c r="B75" s="366" t="s">
        <v>276</v>
      </c>
      <c r="C75" s="367">
        <v>64229.86438216838</v>
      </c>
      <c r="D75" s="367">
        <v>69028.23057173664</v>
      </c>
      <c r="E75" s="367">
        <v>76069.23467302158</v>
      </c>
      <c r="F75" s="367">
        <v>80835.453800233649</v>
      </c>
      <c r="G75" s="367">
        <v>83448.12417990122</v>
      </c>
      <c r="H75" s="367">
        <v>97344.912554929731</v>
      </c>
      <c r="I75" s="367">
        <v>100658.10233234784</v>
      </c>
      <c r="J75" s="367">
        <v>108733.94732328181</v>
      </c>
      <c r="K75" s="367">
        <v>111119.99527131036</v>
      </c>
      <c r="L75" s="367">
        <v>105803.80567175339</v>
      </c>
      <c r="M75" s="510">
        <v>111774</v>
      </c>
      <c r="N75" s="510">
        <v>119372.93857428069</v>
      </c>
      <c r="O75" s="515">
        <v>120814.65007094959</v>
      </c>
      <c r="P75" s="590">
        <v>127244.68001421368</v>
      </c>
    </row>
    <row r="76" spans="1:16">
      <c r="A76" s="365" t="s">
        <v>176</v>
      </c>
      <c r="B76" s="366" t="s">
        <v>277</v>
      </c>
      <c r="C76" s="367">
        <v>10882.333571648342</v>
      </c>
      <c r="D76" s="367">
        <v>12972.974728503556</v>
      </c>
      <c r="E76" s="367">
        <v>15746.689175504793</v>
      </c>
      <c r="F76" s="367">
        <v>18818.50010982799</v>
      </c>
      <c r="G76" s="367">
        <v>22013.412035816047</v>
      </c>
      <c r="H76" s="367">
        <v>26312.53261387314</v>
      </c>
      <c r="I76" s="367">
        <v>31010.183920326388</v>
      </c>
      <c r="J76" s="367">
        <v>37716.003816876357</v>
      </c>
      <c r="K76" s="367">
        <v>39243.567724987282</v>
      </c>
      <c r="L76" s="367">
        <v>42330.786735557522</v>
      </c>
      <c r="M76" s="510">
        <v>45168.049781432346</v>
      </c>
      <c r="N76" s="510">
        <v>49130.423144041582</v>
      </c>
      <c r="O76" s="515">
        <v>50253.187378870134</v>
      </c>
      <c r="P76" s="590">
        <v>66009.734507645655</v>
      </c>
    </row>
    <row r="77" spans="1:16">
      <c r="A77" s="365" t="s">
        <v>178</v>
      </c>
      <c r="B77" s="366" t="s">
        <v>278</v>
      </c>
      <c r="C77" s="367">
        <v>8717.6999754446624</v>
      </c>
      <c r="D77" s="367">
        <v>10560.630468495334</v>
      </c>
      <c r="E77" s="367">
        <v>12992.501810197484</v>
      </c>
      <c r="F77" s="367">
        <v>16190.960383254429</v>
      </c>
      <c r="G77" s="367">
        <v>19216.779929084503</v>
      </c>
      <c r="H77" s="367">
        <v>23791.26512983485</v>
      </c>
      <c r="I77" s="367">
        <v>28981.125030687093</v>
      </c>
      <c r="J77" s="367">
        <v>36556.93430360507</v>
      </c>
      <c r="K77" s="367">
        <v>40377.437475967374</v>
      </c>
      <c r="L77" s="367">
        <v>43057.500005190741</v>
      </c>
      <c r="M77" s="510">
        <v>44663.552449579685</v>
      </c>
      <c r="N77" s="510">
        <v>46707.404579040522</v>
      </c>
      <c r="O77" s="515">
        <v>50186.000635796911</v>
      </c>
      <c r="P77" s="590">
        <v>52557.418490770695</v>
      </c>
    </row>
    <row r="78" spans="1:16" ht="26.25">
      <c r="A78" s="365" t="s">
        <v>180</v>
      </c>
      <c r="B78" s="366" t="s">
        <v>279</v>
      </c>
      <c r="C78" s="367">
        <v>27504.128448355012</v>
      </c>
      <c r="D78" s="367">
        <v>30536.678764234515</v>
      </c>
      <c r="E78" s="367">
        <v>32599.456073276524</v>
      </c>
      <c r="F78" s="367">
        <v>29794.321808435299</v>
      </c>
      <c r="G78" s="367">
        <v>41605.938966760397</v>
      </c>
      <c r="H78" s="367">
        <v>40420.36915672</v>
      </c>
      <c r="I78" s="367">
        <v>45475.068723761397</v>
      </c>
      <c r="J78" s="367">
        <v>56758.367040394005</v>
      </c>
      <c r="K78" s="367">
        <v>104603.94959037946</v>
      </c>
      <c r="L78" s="367">
        <v>109628.99943445832</v>
      </c>
      <c r="M78" s="510">
        <v>122186.07727357802</v>
      </c>
      <c r="N78" s="510">
        <v>117407.48895827039</v>
      </c>
      <c r="O78" s="515">
        <v>164647.69763128218</v>
      </c>
      <c r="P78" s="590">
        <v>175833.13642792599</v>
      </c>
    </row>
    <row r="79" spans="1:16">
      <c r="A79" s="365" t="s">
        <v>280</v>
      </c>
      <c r="B79" s="366" t="s">
        <v>177</v>
      </c>
      <c r="C79" s="367">
        <v>25004.811656479767</v>
      </c>
      <c r="D79" s="367">
        <v>25550.047080250723</v>
      </c>
      <c r="E79" s="367">
        <v>30380.413808351317</v>
      </c>
      <c r="F79" s="367">
        <v>32184.750330726351</v>
      </c>
      <c r="G79" s="367">
        <v>38252.93712664349</v>
      </c>
      <c r="H79" s="367">
        <v>46358.312059422977</v>
      </c>
      <c r="I79" s="367">
        <v>49789.211303062068</v>
      </c>
      <c r="J79" s="367">
        <v>58315.695997434406</v>
      </c>
      <c r="K79" s="367">
        <v>90865.037521858801</v>
      </c>
      <c r="L79" s="367">
        <v>94299.910477917452</v>
      </c>
      <c r="M79" s="510">
        <v>96713.013393957284</v>
      </c>
      <c r="N79" s="510">
        <v>104334.35503356176</v>
      </c>
      <c r="O79" s="515">
        <v>155455.49923443515</v>
      </c>
      <c r="P79" s="590">
        <v>170513.83580153412</v>
      </c>
    </row>
    <row r="80" spans="1:16">
      <c r="A80" s="365" t="s">
        <v>281</v>
      </c>
      <c r="B80" s="366" t="s">
        <v>282</v>
      </c>
      <c r="C80" s="367">
        <v>7322.2430699251199</v>
      </c>
      <c r="D80" s="367">
        <v>8933.8225925526549</v>
      </c>
      <c r="E80" s="367">
        <v>8273.8482452003918</v>
      </c>
      <c r="F80" s="367">
        <v>7867.5620542951601</v>
      </c>
      <c r="G80" s="367">
        <v>8170.5452821167282</v>
      </c>
      <c r="H80" s="367">
        <v>8758.5747770271591</v>
      </c>
      <c r="I80" s="367">
        <v>10330.944029548307</v>
      </c>
      <c r="J80" s="367">
        <v>12807.339030820985</v>
      </c>
      <c r="K80" s="367">
        <v>22718.625673411196</v>
      </c>
      <c r="L80" s="367">
        <v>29488.787170367126</v>
      </c>
      <c r="M80" s="510">
        <v>35322.466439946642</v>
      </c>
      <c r="N80" s="510">
        <v>41461.203357865503</v>
      </c>
      <c r="O80" s="515">
        <v>40667.119119252573</v>
      </c>
      <c r="P80" s="590">
        <v>40681.142807637269</v>
      </c>
    </row>
    <row r="81" spans="1:16" ht="51.75" customHeight="1">
      <c r="A81" s="365" t="s">
        <v>283</v>
      </c>
      <c r="B81" s="366" t="s">
        <v>284</v>
      </c>
      <c r="C81" s="367">
        <v>15852.2829291454</v>
      </c>
      <c r="D81" s="367">
        <v>18338.31983187169</v>
      </c>
      <c r="E81" s="367">
        <v>20234.197863693982</v>
      </c>
      <c r="F81" s="367">
        <v>23667.647638321218</v>
      </c>
      <c r="G81" s="367">
        <v>27220.897176405273</v>
      </c>
      <c r="H81" s="367">
        <v>32858.191273488745</v>
      </c>
      <c r="I81" s="367">
        <v>39741.902743287079</v>
      </c>
      <c r="J81" s="367">
        <v>49036.706714722168</v>
      </c>
      <c r="K81" s="367">
        <v>54388.848964284487</v>
      </c>
      <c r="L81" s="367">
        <v>61489.683205820023</v>
      </c>
      <c r="M81" s="510">
        <v>64850.352114818263</v>
      </c>
      <c r="N81" s="510">
        <v>64829.899586076834</v>
      </c>
      <c r="O81" s="515">
        <v>65456.117695673944</v>
      </c>
      <c r="P81" s="590">
        <v>65234.481525689829</v>
      </c>
    </row>
    <row r="82" spans="1:16" ht="27.75" thickBot="1">
      <c r="A82" s="401"/>
      <c r="B82" s="402" t="s">
        <v>194</v>
      </c>
      <c r="C82" s="377">
        <f t="shared" ref="C82:L82" si="1">SUM(C64:C81)</f>
        <v>1032044.8573301219</v>
      </c>
      <c r="D82" s="389">
        <f t="shared" si="1"/>
        <v>1187265.6328262731</v>
      </c>
      <c r="E82" s="389">
        <f t="shared" si="1"/>
        <v>1312271.4901976772</v>
      </c>
      <c r="F82" s="389">
        <f t="shared" si="1"/>
        <v>1464838.7374604119</v>
      </c>
      <c r="G82" s="389">
        <f t="shared" si="1"/>
        <v>1606379.2300335625</v>
      </c>
      <c r="H82" s="389">
        <f t="shared" si="1"/>
        <v>1752644.0507911232</v>
      </c>
      <c r="I82" s="389">
        <f t="shared" si="1"/>
        <v>2063160.7551285625</v>
      </c>
      <c r="J82" s="389">
        <f t="shared" si="1"/>
        <v>2336852.6754904841</v>
      </c>
      <c r="K82" s="389">
        <f t="shared" si="1"/>
        <v>2669230.5459607751</v>
      </c>
      <c r="L82" s="389">
        <f t="shared" si="1"/>
        <v>2607615.313531348</v>
      </c>
      <c r="M82" s="512">
        <v>2721600.0759888645</v>
      </c>
      <c r="N82" s="512">
        <v>3136223.4245420736</v>
      </c>
      <c r="O82" s="512">
        <v>3478559.3383636931</v>
      </c>
      <c r="P82" s="512">
        <v>3702551.2765126512</v>
      </c>
    </row>
    <row r="83" spans="1:16">
      <c r="A83" s="390" t="s">
        <v>189</v>
      </c>
      <c r="B83" s="403"/>
      <c r="C83" s="392"/>
      <c r="D83" s="381"/>
      <c r="E83" s="381"/>
      <c r="F83" s="360"/>
      <c r="G83" s="381"/>
      <c r="H83" s="360"/>
      <c r="I83" s="360"/>
      <c r="J83" s="393"/>
      <c r="M83" s="514"/>
      <c r="N83" s="514"/>
      <c r="O83" s="514"/>
      <c r="P83" s="591">
        <v>45410</v>
      </c>
    </row>
    <row r="84" spans="1:16" ht="18.75">
      <c r="A84" s="772"/>
      <c r="B84" s="772"/>
      <c r="C84" s="772"/>
      <c r="D84" s="772"/>
      <c r="E84" s="772"/>
      <c r="F84" s="772"/>
      <c r="G84" s="404"/>
      <c r="H84" s="404"/>
      <c r="I84" s="404"/>
      <c r="J84" s="404"/>
    </row>
    <row r="85" spans="1:16" ht="18.75">
      <c r="A85" s="772" t="s">
        <v>340</v>
      </c>
      <c r="B85" s="772"/>
      <c r="C85" s="772"/>
      <c r="D85" s="772"/>
      <c r="E85" s="772"/>
      <c r="F85" s="772"/>
      <c r="G85" s="405"/>
      <c r="H85" s="404"/>
      <c r="I85" s="404"/>
      <c r="J85" s="404"/>
    </row>
    <row r="86" spans="1:16">
      <c r="A86" s="778" t="s">
        <v>191</v>
      </c>
      <c r="B86" s="778"/>
      <c r="C86" s="778"/>
      <c r="D86" s="778"/>
      <c r="E86" s="778"/>
      <c r="F86" s="778"/>
      <c r="G86" s="398"/>
      <c r="H86" s="398"/>
      <c r="I86" s="398"/>
      <c r="J86" s="398"/>
    </row>
    <row r="87" spans="1:16" ht="15.75" thickBot="1">
      <c r="A87" s="384"/>
      <c r="B87" s="384"/>
      <c r="C87" s="392"/>
      <c r="D87" s="386"/>
      <c r="E87" s="360"/>
      <c r="F87" s="360"/>
      <c r="G87" s="386"/>
      <c r="H87" s="360"/>
      <c r="I87" s="360"/>
      <c r="J87" s="386"/>
      <c r="M87" s="509"/>
      <c r="N87" s="509"/>
      <c r="O87" s="509" t="s">
        <v>192</v>
      </c>
    </row>
    <row r="88" spans="1:16">
      <c r="A88" s="765"/>
      <c r="B88" s="767" t="s">
        <v>151</v>
      </c>
      <c r="C88" s="361" t="s">
        <v>327</v>
      </c>
      <c r="D88" s="362" t="s">
        <v>328</v>
      </c>
      <c r="E88" s="362" t="s">
        <v>329</v>
      </c>
      <c r="F88" s="362" t="s">
        <v>330</v>
      </c>
      <c r="G88" s="362" t="s">
        <v>331</v>
      </c>
      <c r="H88" s="362" t="s">
        <v>332</v>
      </c>
      <c r="I88" s="362" t="s">
        <v>333</v>
      </c>
      <c r="J88" s="362" t="s">
        <v>334</v>
      </c>
      <c r="K88" s="362" t="s">
        <v>335</v>
      </c>
      <c r="L88" s="362" t="s">
        <v>336</v>
      </c>
      <c r="M88" s="498" t="s">
        <v>350</v>
      </c>
      <c r="N88" s="498" t="s">
        <v>373</v>
      </c>
      <c r="O88" s="498" t="s">
        <v>374</v>
      </c>
      <c r="P88" s="593" t="s">
        <v>375</v>
      </c>
    </row>
    <row r="89" spans="1:16">
      <c r="A89" s="766"/>
      <c r="B89" s="768"/>
      <c r="C89" s="363" t="s">
        <v>152</v>
      </c>
      <c r="D89" s="364" t="s">
        <v>49</v>
      </c>
      <c r="E89" s="364" t="s">
        <v>50</v>
      </c>
      <c r="F89" s="364" t="s">
        <v>51</v>
      </c>
      <c r="G89" s="364" t="s">
        <v>52</v>
      </c>
      <c r="H89" s="364" t="s">
        <v>53</v>
      </c>
      <c r="I89" s="364" t="s">
        <v>54</v>
      </c>
      <c r="J89" s="364" t="s">
        <v>55</v>
      </c>
      <c r="K89" s="364" t="s">
        <v>68</v>
      </c>
      <c r="L89" s="364" t="s">
        <v>153</v>
      </c>
      <c r="M89" s="500" t="s">
        <v>267</v>
      </c>
      <c r="N89" s="500" t="s">
        <v>337</v>
      </c>
      <c r="O89" s="500" t="s">
        <v>352</v>
      </c>
      <c r="P89" s="594" t="s">
        <v>376</v>
      </c>
    </row>
    <row r="90" spans="1:16">
      <c r="A90" s="365" t="s">
        <v>154</v>
      </c>
      <c r="B90" s="366" t="s">
        <v>268</v>
      </c>
      <c r="C90" s="367">
        <v>480326.08208845259</v>
      </c>
      <c r="D90" s="367">
        <v>528851.12308181066</v>
      </c>
      <c r="E90" s="367">
        <v>557939.98008051841</v>
      </c>
      <c r="F90" s="367">
        <v>613093.75728635257</v>
      </c>
      <c r="G90" s="367">
        <v>642712.77540645271</v>
      </c>
      <c r="H90" s="367">
        <v>665553.25425814767</v>
      </c>
      <c r="I90" s="367">
        <v>729269.45126244728</v>
      </c>
      <c r="J90" s="367">
        <v>771874.9401029544</v>
      </c>
      <c r="K90" s="367">
        <v>832887.33328224625</v>
      </c>
      <c r="L90" s="367">
        <v>862517.97706149844</v>
      </c>
      <c r="M90" s="510">
        <v>958494.77423286438</v>
      </c>
      <c r="N90" s="523">
        <v>1040815.6888221472</v>
      </c>
      <c r="O90" s="523">
        <v>1133328.982898084</v>
      </c>
      <c r="P90" s="595">
        <v>1216647.6092089289</v>
      </c>
    </row>
    <row r="91" spans="1:16">
      <c r="A91" s="365" t="s">
        <v>156</v>
      </c>
      <c r="B91" s="366" t="s">
        <v>159</v>
      </c>
      <c r="C91" s="367">
        <v>8524.7869898656427</v>
      </c>
      <c r="D91" s="367">
        <v>9979.3491126354074</v>
      </c>
      <c r="E91" s="367">
        <v>10566.553566026718</v>
      </c>
      <c r="F91" s="367">
        <v>12096.256687055105</v>
      </c>
      <c r="G91" s="367">
        <v>12746.189126378638</v>
      </c>
      <c r="H91" s="367">
        <v>13581.911421499262</v>
      </c>
      <c r="I91" s="367">
        <v>15667.999933404892</v>
      </c>
      <c r="J91" s="367">
        <v>18449.546800169763</v>
      </c>
      <c r="K91" s="367">
        <v>21998.661754489833</v>
      </c>
      <c r="L91" s="367">
        <v>20442.868161859325</v>
      </c>
      <c r="M91" s="510">
        <v>20448.332192015172</v>
      </c>
      <c r="N91" s="523">
        <v>23253.57031772413</v>
      </c>
      <c r="O91" s="523">
        <v>24024.766396919629</v>
      </c>
      <c r="P91" s="595">
        <v>23821.161953828534</v>
      </c>
    </row>
    <row r="92" spans="1:16">
      <c r="A92" s="365" t="s">
        <v>158</v>
      </c>
      <c r="B92" s="366" t="s">
        <v>87</v>
      </c>
      <c r="C92" s="367">
        <v>84149.722200000018</v>
      </c>
      <c r="D92" s="367">
        <v>101726.15372016351</v>
      </c>
      <c r="E92" s="367">
        <v>112092.52806765551</v>
      </c>
      <c r="F92" s="367">
        <v>125293.58662927948</v>
      </c>
      <c r="G92" s="367">
        <v>129811.42364311445</v>
      </c>
      <c r="H92" s="367">
        <v>127493.00113994122</v>
      </c>
      <c r="I92" s="367">
        <v>149416.1256199581</v>
      </c>
      <c r="J92" s="367">
        <v>169565.27201703843</v>
      </c>
      <c r="K92" s="367">
        <v>192230.35623813909</v>
      </c>
      <c r="L92" s="367">
        <v>174013.82611965563</v>
      </c>
      <c r="M92" s="510">
        <v>207444.18389161956</v>
      </c>
      <c r="N92" s="523">
        <v>240470.84672154917</v>
      </c>
      <c r="O92" s="523">
        <v>244514.73270094907</v>
      </c>
      <c r="P92" s="595">
        <v>246036.22935195034</v>
      </c>
    </row>
    <row r="93" spans="1:16" ht="26.25">
      <c r="A93" s="365" t="s">
        <v>160</v>
      </c>
      <c r="B93" s="366" t="s">
        <v>269</v>
      </c>
      <c r="C93" s="367">
        <v>14348.176726014397</v>
      </c>
      <c r="D93" s="367">
        <v>16701.145832499536</v>
      </c>
      <c r="E93" s="367">
        <v>20091.343958507339</v>
      </c>
      <c r="F93" s="367">
        <v>20677.466883154953</v>
      </c>
      <c r="G93" s="367">
        <v>21137.514204698808</v>
      </c>
      <c r="H93" s="367">
        <v>19004.154030846941</v>
      </c>
      <c r="I93" s="367">
        <v>29071.617184318085</v>
      </c>
      <c r="J93" s="367">
        <v>30981.382600723948</v>
      </c>
      <c r="K93" s="367">
        <v>33859.164514228803</v>
      </c>
      <c r="L93" s="367">
        <v>40374.769472477521</v>
      </c>
      <c r="M93" s="510">
        <v>42046.568684943006</v>
      </c>
      <c r="N93" s="523">
        <v>64280.919892790494</v>
      </c>
      <c r="O93" s="523">
        <v>76987.918764136353</v>
      </c>
      <c r="P93" s="595">
        <v>91430.892361847305</v>
      </c>
    </row>
    <row r="94" spans="1:16" ht="26.25">
      <c r="A94" s="365" t="s">
        <v>161</v>
      </c>
      <c r="B94" s="366" t="s">
        <v>270</v>
      </c>
      <c r="C94" s="367">
        <v>9145.0401126207598</v>
      </c>
      <c r="D94" s="367">
        <v>9997.0740999468144</v>
      </c>
      <c r="E94" s="367">
        <v>11028.96176370435</v>
      </c>
      <c r="F94" s="367">
        <v>15532.127737674287</v>
      </c>
      <c r="G94" s="367">
        <v>17032.114945940782</v>
      </c>
      <c r="H94" s="367">
        <v>18237.682045459438</v>
      </c>
      <c r="I94" s="367">
        <v>18668.637132771248</v>
      </c>
      <c r="J94" s="367">
        <v>19487.798557038113</v>
      </c>
      <c r="K94" s="367">
        <v>19724.303521432354</v>
      </c>
      <c r="L94" s="367">
        <v>20123.521604632173</v>
      </c>
      <c r="M94" s="510">
        <v>20727.648462586603</v>
      </c>
      <c r="N94" s="523">
        <v>21092.269047010726</v>
      </c>
      <c r="O94" s="523">
        <v>21775.674706983002</v>
      </c>
      <c r="P94" s="595">
        <v>22420.795471032307</v>
      </c>
    </row>
    <row r="95" spans="1:16">
      <c r="A95" s="365" t="s">
        <v>163</v>
      </c>
      <c r="B95" s="366" t="s">
        <v>90</v>
      </c>
      <c r="C95" s="367">
        <v>92666.290347872622</v>
      </c>
      <c r="D95" s="367">
        <v>107367.78013549297</v>
      </c>
      <c r="E95" s="367">
        <v>115190.8917941275</v>
      </c>
      <c r="F95" s="367">
        <v>129232.91042297651</v>
      </c>
      <c r="G95" s="367">
        <v>138263.6846579923</v>
      </c>
      <c r="H95" s="367">
        <v>151759.8881700371</v>
      </c>
      <c r="I95" s="367">
        <v>182976.02833405545</v>
      </c>
      <c r="J95" s="367">
        <v>217723.4117157259</v>
      </c>
      <c r="K95" s="367">
        <v>234260.42309130367</v>
      </c>
      <c r="L95" s="367">
        <v>213529.58441425761</v>
      </c>
      <c r="M95" s="510">
        <v>222587.84327079757</v>
      </c>
      <c r="N95" s="523">
        <v>257108.25703148701</v>
      </c>
      <c r="O95" s="523">
        <v>277388.07721448224</v>
      </c>
      <c r="P95" s="595">
        <v>273011.99279100535</v>
      </c>
    </row>
    <row r="96" spans="1:16" ht="26.25">
      <c r="A96" s="365" t="s">
        <v>164</v>
      </c>
      <c r="B96" s="366" t="s">
        <v>271</v>
      </c>
      <c r="C96" s="367">
        <v>220803.7313566012</v>
      </c>
      <c r="D96" s="367">
        <v>242671.67775093004</v>
      </c>
      <c r="E96" s="367">
        <v>274270.84961072204</v>
      </c>
      <c r="F96" s="367">
        <v>313363.94773219823</v>
      </c>
      <c r="G96" s="367">
        <v>340847.36882661271</v>
      </c>
      <c r="H96" s="367">
        <v>350778.66940781218</v>
      </c>
      <c r="I96" s="367">
        <v>401488.88090095378</v>
      </c>
      <c r="J96" s="367">
        <v>473651.91964589211</v>
      </c>
      <c r="K96" s="367">
        <v>543044.76945948717</v>
      </c>
      <c r="L96" s="367">
        <v>514977.13044011715</v>
      </c>
      <c r="M96" s="510">
        <v>579684.19091318594</v>
      </c>
      <c r="N96" s="523">
        <v>670328.90521560691</v>
      </c>
      <c r="O96" s="523">
        <v>667638.83748942299</v>
      </c>
      <c r="P96" s="595">
        <v>698775.06718086894</v>
      </c>
    </row>
    <row r="97" spans="1:16">
      <c r="A97" s="365" t="s">
        <v>166</v>
      </c>
      <c r="B97" s="366" t="s">
        <v>272</v>
      </c>
      <c r="C97" s="367">
        <v>77194.350000000006</v>
      </c>
      <c r="D97" s="367">
        <v>88358.999999999985</v>
      </c>
      <c r="E97" s="367">
        <v>105919.41999999998</v>
      </c>
      <c r="F97" s="367">
        <v>118207.02000000008</v>
      </c>
      <c r="G97" s="367">
        <v>128037</v>
      </c>
      <c r="H97" s="367">
        <v>160577.99999999997</v>
      </c>
      <c r="I97" s="367">
        <v>184092.00000000012</v>
      </c>
      <c r="J97" s="367">
        <v>197866.40255054919</v>
      </c>
      <c r="K97" s="367">
        <v>215796.65670664457</v>
      </c>
      <c r="L97" s="367">
        <v>180322.87473204127</v>
      </c>
      <c r="M97" s="510">
        <v>196380.42303900546</v>
      </c>
      <c r="N97" s="523">
        <v>257062.47354893776</v>
      </c>
      <c r="O97" s="523">
        <v>318738.7192390436</v>
      </c>
      <c r="P97" s="595">
        <v>367686.52623778244</v>
      </c>
    </row>
    <row r="98" spans="1:16">
      <c r="A98" s="365" t="s">
        <v>168</v>
      </c>
      <c r="B98" s="366" t="s">
        <v>273</v>
      </c>
      <c r="C98" s="367">
        <v>24510.008680999141</v>
      </c>
      <c r="D98" s="367">
        <v>28856.671309285579</v>
      </c>
      <c r="E98" s="367">
        <v>34778.39509694725</v>
      </c>
      <c r="F98" s="367">
        <v>39233.928983085847</v>
      </c>
      <c r="G98" s="367">
        <v>45907.257015610594</v>
      </c>
      <c r="H98" s="367">
        <v>46276.00081547338</v>
      </c>
      <c r="I98" s="367">
        <v>56148.509680680523</v>
      </c>
      <c r="J98" s="367">
        <v>67315.313895156054</v>
      </c>
      <c r="K98" s="367">
        <v>75650.266420308733</v>
      </c>
      <c r="L98" s="367">
        <v>50432.642882577173</v>
      </c>
      <c r="M98" s="510">
        <v>58778.859999999986</v>
      </c>
      <c r="N98" s="523">
        <v>68230.065452984301</v>
      </c>
      <c r="O98" s="523">
        <v>92682.003981582995</v>
      </c>
      <c r="P98" s="595">
        <v>122325.7780485049</v>
      </c>
    </row>
    <row r="99" spans="1:16">
      <c r="A99" s="365" t="s">
        <v>170</v>
      </c>
      <c r="B99" s="366" t="s">
        <v>274</v>
      </c>
      <c r="C99" s="367">
        <v>31436.444909180667</v>
      </c>
      <c r="D99" s="367">
        <v>37184.572114955219</v>
      </c>
      <c r="E99" s="367">
        <v>40330.439551411378</v>
      </c>
      <c r="F99" s="367">
        <v>51015.661327742608</v>
      </c>
      <c r="G99" s="367">
        <v>56513.213844593774</v>
      </c>
      <c r="H99" s="367">
        <v>60397.811839869944</v>
      </c>
      <c r="I99" s="367">
        <v>68467.621382513229</v>
      </c>
      <c r="J99" s="367">
        <v>70276.060353150606</v>
      </c>
      <c r="K99" s="367">
        <v>74121.691326796528</v>
      </c>
      <c r="L99" s="367">
        <v>76955.835207758297</v>
      </c>
      <c r="M99" s="510">
        <v>82692.768077267232</v>
      </c>
      <c r="N99" s="523">
        <v>88002.249303288438</v>
      </c>
      <c r="O99" s="523">
        <v>92741.288887638133</v>
      </c>
      <c r="P99" s="595">
        <v>98010.471912449168</v>
      </c>
    </row>
    <row r="100" spans="1:16">
      <c r="A100" s="365" t="s">
        <v>172</v>
      </c>
      <c r="B100" s="366" t="s">
        <v>275</v>
      </c>
      <c r="C100" s="367">
        <v>68526.688825395584</v>
      </c>
      <c r="D100" s="367">
        <v>74192.648402802472</v>
      </c>
      <c r="E100" s="367">
        <v>81160.533520900033</v>
      </c>
      <c r="F100" s="367">
        <v>92889.71127230303</v>
      </c>
      <c r="G100" s="367">
        <v>107074.70688707627</v>
      </c>
      <c r="H100" s="367">
        <v>127484.6711921361</v>
      </c>
      <c r="I100" s="367">
        <v>158243.36747489058</v>
      </c>
      <c r="J100" s="367">
        <v>186656.64986400382</v>
      </c>
      <c r="K100" s="367">
        <v>207134.29870953318</v>
      </c>
      <c r="L100" s="367">
        <v>241944.95936000452</v>
      </c>
      <c r="M100" s="510">
        <v>253284.48714227579</v>
      </c>
      <c r="N100" s="523">
        <v>289598.54431772028</v>
      </c>
      <c r="O100" s="523">
        <v>333679.65352394118</v>
      </c>
      <c r="P100" s="595">
        <v>344344.95985578315</v>
      </c>
    </row>
    <row r="101" spans="1:16">
      <c r="A101" s="365" t="s">
        <v>174</v>
      </c>
      <c r="B101" s="366" t="s">
        <v>276</v>
      </c>
      <c r="C101" s="367">
        <v>143469.63896132057</v>
      </c>
      <c r="D101" s="367">
        <v>154272.72123739382</v>
      </c>
      <c r="E101" s="367">
        <v>174478.3929815091</v>
      </c>
      <c r="F101" s="367">
        <v>186188.79938911565</v>
      </c>
      <c r="G101" s="367">
        <v>191595.49609939137</v>
      </c>
      <c r="H101" s="367">
        <v>216958.8344245106</v>
      </c>
      <c r="I101" s="367">
        <v>244109.95397330273</v>
      </c>
      <c r="J101" s="367">
        <v>264377.04829476879</v>
      </c>
      <c r="K101" s="367">
        <v>295714.41558277863</v>
      </c>
      <c r="L101" s="367">
        <v>322955.80603540258</v>
      </c>
      <c r="M101" s="510">
        <v>333612</v>
      </c>
      <c r="N101" s="523">
        <v>354183.35946606722</v>
      </c>
      <c r="O101" s="523">
        <v>390560.7723442713</v>
      </c>
      <c r="P101" s="595">
        <v>420491.91520303919</v>
      </c>
    </row>
    <row r="102" spans="1:16">
      <c r="A102" s="365" t="s">
        <v>176</v>
      </c>
      <c r="B102" s="366" t="s">
        <v>277</v>
      </c>
      <c r="C102" s="367">
        <v>12362.608266119547</v>
      </c>
      <c r="D102" s="367">
        <v>14095.764685237671</v>
      </c>
      <c r="E102" s="367">
        <v>16255.03292282405</v>
      </c>
      <c r="F102" s="367">
        <v>18525.774293368231</v>
      </c>
      <c r="G102" s="367">
        <v>20928.517759657476</v>
      </c>
      <c r="H102" s="367">
        <v>23294.371409529143</v>
      </c>
      <c r="I102" s="367">
        <v>26960.921270774699</v>
      </c>
      <c r="J102" s="367">
        <v>29784.062778772524</v>
      </c>
      <c r="K102" s="367">
        <v>32722.339071391427</v>
      </c>
      <c r="L102" s="367">
        <v>35351.408999703148</v>
      </c>
      <c r="M102" s="510">
        <v>37098.173275284382</v>
      </c>
      <c r="N102" s="523">
        <v>40771.868265114193</v>
      </c>
      <c r="O102" s="523">
        <v>45326.610758154784</v>
      </c>
      <c r="P102" s="595">
        <v>49915.264351549617</v>
      </c>
    </row>
    <row r="103" spans="1:16">
      <c r="A103" s="365" t="s">
        <v>178</v>
      </c>
      <c r="B103" s="366" t="s">
        <v>278</v>
      </c>
      <c r="C103" s="367">
        <v>5696.8552686428666</v>
      </c>
      <c r="D103" s="367">
        <v>6687.277472114356</v>
      </c>
      <c r="E103" s="367">
        <v>8403.4796959047981</v>
      </c>
      <c r="F103" s="367">
        <v>10392.467928014617</v>
      </c>
      <c r="G103" s="367">
        <v>12203.878414309591</v>
      </c>
      <c r="H103" s="367">
        <v>14919.787134902115</v>
      </c>
      <c r="I103" s="367">
        <v>16970.313129624112</v>
      </c>
      <c r="J103" s="367">
        <v>19699.380890658256</v>
      </c>
      <c r="K103" s="367">
        <v>25470.952054435875</v>
      </c>
      <c r="L103" s="367">
        <v>27770.891816416362</v>
      </c>
      <c r="M103" s="510">
        <v>29120.905544067544</v>
      </c>
      <c r="N103" s="523">
        <v>30389.571696608444</v>
      </c>
      <c r="O103" s="523">
        <v>33060.484390507991</v>
      </c>
      <c r="P103" s="595">
        <v>36029.720053629979</v>
      </c>
    </row>
    <row r="104" spans="1:16" ht="26.25">
      <c r="A104" s="365" t="s">
        <v>180</v>
      </c>
      <c r="B104" s="366" t="s">
        <v>279</v>
      </c>
      <c r="C104" s="367">
        <v>64040.206171966463</v>
      </c>
      <c r="D104" s="367">
        <v>78611.743946643488</v>
      </c>
      <c r="E104" s="367">
        <v>82627.096040206481</v>
      </c>
      <c r="F104" s="367">
        <v>113471.9420561657</v>
      </c>
      <c r="G104" s="367">
        <v>135051.76491556258</v>
      </c>
      <c r="H104" s="367">
        <v>137826.472923444</v>
      </c>
      <c r="I104" s="367">
        <v>184940.8429568616</v>
      </c>
      <c r="J104" s="367">
        <v>193656.80881025101</v>
      </c>
      <c r="K104" s="367">
        <v>218570.56113751951</v>
      </c>
      <c r="L104" s="367">
        <v>276659.56758654269</v>
      </c>
      <c r="M104" s="510">
        <v>287656.29770947056</v>
      </c>
      <c r="N104" s="523">
        <v>373327.95821742422</v>
      </c>
      <c r="O104" s="523">
        <v>472495.94641135016</v>
      </c>
      <c r="P104" s="595">
        <v>486387.00647517305</v>
      </c>
    </row>
    <row r="105" spans="1:16">
      <c r="A105" s="365" t="s">
        <v>280</v>
      </c>
      <c r="B105" s="366" t="s">
        <v>177</v>
      </c>
      <c r="C105" s="367">
        <v>75322.50593705244</v>
      </c>
      <c r="D105" s="367">
        <v>91215.304705137838</v>
      </c>
      <c r="E105" s="367">
        <v>102200.68561949822</v>
      </c>
      <c r="F105" s="367">
        <v>126552.48027540211</v>
      </c>
      <c r="G105" s="367">
        <v>143094.53282157963</v>
      </c>
      <c r="H105" s="367">
        <v>161259.65067475353</v>
      </c>
      <c r="I105" s="367">
        <v>197828.85300812786</v>
      </c>
      <c r="J105" s="367">
        <v>219543.89076485866</v>
      </c>
      <c r="K105" s="367">
        <v>251585.83628828294</v>
      </c>
      <c r="L105" s="367">
        <v>288459.31938437046</v>
      </c>
      <c r="M105" s="510">
        <v>296664.04478715127</v>
      </c>
      <c r="N105" s="523">
        <v>337838.5246250421</v>
      </c>
      <c r="O105" s="523">
        <v>395230.20690218697</v>
      </c>
      <c r="P105" s="595">
        <v>429438.48044508882</v>
      </c>
    </row>
    <row r="106" spans="1:16">
      <c r="A106" s="365" t="s">
        <v>281</v>
      </c>
      <c r="B106" s="366" t="s">
        <v>282</v>
      </c>
      <c r="C106" s="367">
        <v>16884.926986464732</v>
      </c>
      <c r="D106" s="367">
        <v>19943.53789538901</v>
      </c>
      <c r="E106" s="367">
        <v>21279.868051405967</v>
      </c>
      <c r="F106" s="367">
        <v>26739.953018580796</v>
      </c>
      <c r="G106" s="367">
        <v>31996.505415621483</v>
      </c>
      <c r="H106" s="367">
        <v>33186.610355983328</v>
      </c>
      <c r="I106" s="367">
        <v>41454.717141014771</v>
      </c>
      <c r="J106" s="367">
        <v>44061.701349103132</v>
      </c>
      <c r="K106" s="367">
        <v>49775.772826046217</v>
      </c>
      <c r="L106" s="367">
        <v>60328.137534832815</v>
      </c>
      <c r="M106" s="510">
        <v>65278.532251502329</v>
      </c>
      <c r="N106" s="523">
        <v>74163.091000849672</v>
      </c>
      <c r="O106" s="523">
        <v>90992.652194198512</v>
      </c>
      <c r="P106" s="595">
        <v>94288.854250951917</v>
      </c>
    </row>
    <row r="107" spans="1:16" ht="64.5">
      <c r="A107" s="365" t="s">
        <v>283</v>
      </c>
      <c r="B107" s="366" t="s">
        <v>284</v>
      </c>
      <c r="C107" s="367">
        <v>6664.1289264193729</v>
      </c>
      <c r="D107" s="367">
        <v>7710.4547862988002</v>
      </c>
      <c r="E107" s="367">
        <v>8678.725789080243</v>
      </c>
      <c r="F107" s="367">
        <v>9947.5861884007281</v>
      </c>
      <c r="G107" s="367">
        <v>11654.150514429984</v>
      </c>
      <c r="H107" s="367">
        <v>12811.275877519882</v>
      </c>
      <c r="I107" s="367">
        <v>14786.960413036693</v>
      </c>
      <c r="J107" s="367">
        <v>16050.32535634208</v>
      </c>
      <c r="K107" s="367">
        <v>17932.854375185816</v>
      </c>
      <c r="L107" s="367">
        <v>21363.328497520604</v>
      </c>
      <c r="M107" s="510">
        <v>22933.266603859782</v>
      </c>
      <c r="N107" s="523">
        <v>25066.470056570863</v>
      </c>
      <c r="O107" s="523">
        <v>27773.364262766707</v>
      </c>
      <c r="P107" s="595">
        <v>29029.59215054012</v>
      </c>
    </row>
    <row r="108" spans="1:16">
      <c r="A108" s="776"/>
      <c r="B108" s="371" t="s">
        <v>186</v>
      </c>
      <c r="C108" s="407">
        <v>1436072.1927549886</v>
      </c>
      <c r="D108" s="408">
        <v>1618424.000288737</v>
      </c>
      <c r="E108" s="408">
        <v>1777293.178110949</v>
      </c>
      <c r="F108" s="408">
        <v>2022455.37811087</v>
      </c>
      <c r="G108" s="408">
        <v>2186608.0944990236</v>
      </c>
      <c r="H108" s="408">
        <v>2341402.0471218657</v>
      </c>
      <c r="I108" s="408">
        <v>2720562.8007987356</v>
      </c>
      <c r="J108" s="408">
        <v>3011021.9163471563</v>
      </c>
      <c r="K108" s="408">
        <v>3342480.6563602509</v>
      </c>
      <c r="L108" s="408">
        <v>3428524.4493116681</v>
      </c>
      <c r="M108" s="516">
        <v>3714933.3000778966</v>
      </c>
      <c r="N108" s="516">
        <v>4255984.6329989228</v>
      </c>
      <c r="O108" s="516">
        <v>4738940.6930666193</v>
      </c>
      <c r="P108" s="517">
        <v>5050092.3173039546</v>
      </c>
    </row>
    <row r="109" spans="1:16">
      <c r="A109" s="776"/>
      <c r="B109" s="375" t="s">
        <v>187</v>
      </c>
      <c r="C109" s="367">
        <v>123149.57101371299</v>
      </c>
      <c r="D109" s="367">
        <v>139955.17756871</v>
      </c>
      <c r="E109" s="367">
        <v>172001.64039361</v>
      </c>
      <c r="F109" s="367">
        <v>210069.90541688426</v>
      </c>
      <c r="G109" s="367">
        <v>237030.3883489717</v>
      </c>
      <c r="H109" s="367">
        <v>266782.39060200332</v>
      </c>
      <c r="I109" s="367">
        <v>356582.11851022154</v>
      </c>
      <c r="J109" s="367">
        <v>444927.37348626909</v>
      </c>
      <c r="K109" s="367">
        <v>516449.74602512119</v>
      </c>
      <c r="L109" s="367">
        <v>460179.20160216535</v>
      </c>
      <c r="M109" s="510">
        <v>637616.9409174989</v>
      </c>
      <c r="N109" s="523">
        <v>720573.06270701415</v>
      </c>
      <c r="O109" s="523">
        <v>609586.94457171485</v>
      </c>
      <c r="P109" s="524">
        <v>654752.05879744468</v>
      </c>
    </row>
    <row r="110" spans="1:16">
      <c r="A110" s="776"/>
      <c r="B110" s="409" t="s">
        <v>197</v>
      </c>
      <c r="C110" s="367">
        <v>124159.459526383</v>
      </c>
      <c r="D110" s="367">
        <v>141104.23409514999</v>
      </c>
      <c r="E110" s="367">
        <v>173216.25634016603</v>
      </c>
      <c r="F110" s="367">
        <v>211379.09983419999</v>
      </c>
      <c r="G110" s="367">
        <v>238571.55460475001</v>
      </c>
      <c r="H110" s="410">
        <v>268135.42828034004</v>
      </c>
      <c r="I110" s="410">
        <v>358178.973</v>
      </c>
      <c r="J110" s="410">
        <v>447158.22579923994</v>
      </c>
      <c r="K110" s="410">
        <v>518836.75799999997</v>
      </c>
      <c r="L110" s="410">
        <v>462633.68963154999</v>
      </c>
      <c r="M110" s="518">
        <v>640029.35902205994</v>
      </c>
      <c r="N110" s="523">
        <v>723099.10570429999</v>
      </c>
      <c r="O110" s="523">
        <v>611797.23219433997</v>
      </c>
      <c r="P110" s="524">
        <v>656763.42053403356</v>
      </c>
    </row>
    <row r="111" spans="1:16">
      <c r="A111" s="776"/>
      <c r="B111" s="409" t="s">
        <v>198</v>
      </c>
      <c r="C111" s="367">
        <v>1009.8885126700001</v>
      </c>
      <c r="D111" s="367">
        <v>1149.05652644</v>
      </c>
      <c r="E111" s="367">
        <v>1214.6159465560343</v>
      </c>
      <c r="F111" s="367">
        <v>1309.1944173157301</v>
      </c>
      <c r="G111" s="367">
        <v>1541.1662557783272</v>
      </c>
      <c r="H111" s="410">
        <v>1353.0376783367103</v>
      </c>
      <c r="I111" s="410">
        <v>1596.8544897784473</v>
      </c>
      <c r="J111" s="410">
        <v>2230.8523129708328</v>
      </c>
      <c r="K111" s="410">
        <v>2387.0119748787911</v>
      </c>
      <c r="L111" s="410">
        <v>2454.4880293846645</v>
      </c>
      <c r="M111" s="518">
        <v>2412.4181045610112</v>
      </c>
      <c r="N111" s="523">
        <v>2526.0429972858346</v>
      </c>
      <c r="O111" s="523">
        <v>2210.2876226251055</v>
      </c>
      <c r="P111" s="524">
        <v>2011.361736588846</v>
      </c>
    </row>
    <row r="112" spans="1:16" ht="15.75" thickBot="1">
      <c r="A112" s="777"/>
      <c r="B112" s="376" t="s">
        <v>188</v>
      </c>
      <c r="C112" s="377">
        <v>1559221.7637687016</v>
      </c>
      <c r="D112" s="389">
        <v>1758379.1778574469</v>
      </c>
      <c r="E112" s="389">
        <v>1949294.8185045589</v>
      </c>
      <c r="F112" s="389">
        <v>2232525.2835277542</v>
      </c>
      <c r="G112" s="389">
        <v>2423638.4828479951</v>
      </c>
      <c r="H112" s="389">
        <v>2608184.437723869</v>
      </c>
      <c r="I112" s="389">
        <v>3077144.9193089572</v>
      </c>
      <c r="J112" s="389">
        <v>3455949.2898334255</v>
      </c>
      <c r="K112" s="389">
        <v>3858930.4023853722</v>
      </c>
      <c r="L112" s="389">
        <v>3888703.6509138336</v>
      </c>
      <c r="M112" s="512">
        <f t="shared" ref="M112" si="2">+M109+M108</f>
        <v>4352550.2409953959</v>
      </c>
      <c r="N112" s="512">
        <v>4976557.6957059372</v>
      </c>
      <c r="O112" s="512">
        <v>5348527.6376383305</v>
      </c>
      <c r="P112" s="513">
        <v>5704844.3761013988</v>
      </c>
    </row>
    <row r="113" spans="1:16">
      <c r="A113" s="390" t="s">
        <v>189</v>
      </c>
      <c r="B113" s="383"/>
      <c r="C113" s="392"/>
      <c r="D113" s="381"/>
      <c r="E113" s="381"/>
      <c r="F113" s="360"/>
      <c r="G113" s="381"/>
      <c r="H113" s="360"/>
      <c r="I113" s="360"/>
      <c r="J113" s="381"/>
      <c r="M113" s="394"/>
      <c r="N113" s="394"/>
      <c r="P113" s="591">
        <v>45410</v>
      </c>
    </row>
    <row r="114" spans="1:16">
      <c r="A114" s="395"/>
      <c r="B114" s="383"/>
      <c r="C114" s="392"/>
      <c r="D114" s="360"/>
      <c r="E114" s="360"/>
      <c r="F114" s="360"/>
      <c r="G114" s="360"/>
      <c r="H114" s="360"/>
      <c r="I114" s="360"/>
      <c r="J114" s="360"/>
    </row>
    <row r="115" spans="1:16" ht="18.75">
      <c r="A115" s="772" t="s">
        <v>341</v>
      </c>
      <c r="B115" s="772"/>
      <c r="C115" s="772"/>
      <c r="D115" s="772"/>
      <c r="E115" s="772"/>
      <c r="F115" s="772"/>
      <c r="G115" s="772"/>
      <c r="H115" s="772"/>
      <c r="I115" s="772"/>
      <c r="J115" s="772"/>
      <c r="K115" s="772"/>
    </row>
    <row r="116" spans="1:16">
      <c r="A116" s="773" t="s">
        <v>285</v>
      </c>
      <c r="B116" s="773"/>
      <c r="C116" s="773"/>
      <c r="D116" s="773"/>
      <c r="E116" s="773"/>
      <c r="F116" s="773"/>
      <c r="G116" s="773"/>
      <c r="H116" s="773"/>
      <c r="I116" s="773"/>
      <c r="J116" s="773"/>
      <c r="K116" s="773"/>
    </row>
    <row r="117" spans="1:16" ht="15.75" thickBot="1">
      <c r="A117" s="384"/>
      <c r="B117" s="384"/>
      <c r="C117" s="392"/>
      <c r="D117" s="386"/>
      <c r="E117" s="360"/>
      <c r="F117" s="360"/>
      <c r="G117" s="386"/>
      <c r="H117" s="360"/>
      <c r="I117" s="360"/>
      <c r="J117" s="386"/>
      <c r="M117" s="509"/>
      <c r="N117" s="509"/>
      <c r="O117" s="509" t="s">
        <v>192</v>
      </c>
    </row>
    <row r="118" spans="1:16">
      <c r="A118" s="765" t="s">
        <v>200</v>
      </c>
      <c r="B118" s="767" t="s">
        <v>151</v>
      </c>
      <c r="C118" s="361" t="s">
        <v>327</v>
      </c>
      <c r="D118" s="362" t="s">
        <v>328</v>
      </c>
      <c r="E118" s="362" t="s">
        <v>329</v>
      </c>
      <c r="F118" s="362" t="s">
        <v>330</v>
      </c>
      <c r="G118" s="362" t="s">
        <v>331</v>
      </c>
      <c r="H118" s="362" t="s">
        <v>332</v>
      </c>
      <c r="I118" s="362" t="s">
        <v>333</v>
      </c>
      <c r="J118" s="362" t="s">
        <v>334</v>
      </c>
      <c r="K118" s="362" t="s">
        <v>335</v>
      </c>
      <c r="L118" s="362" t="s">
        <v>336</v>
      </c>
      <c r="M118" s="498" t="s">
        <v>350</v>
      </c>
      <c r="N118" s="498" t="s">
        <v>373</v>
      </c>
      <c r="O118" s="499" t="s">
        <v>374</v>
      </c>
      <c r="P118" s="499" t="s">
        <v>375</v>
      </c>
    </row>
    <row r="119" spans="1:16">
      <c r="A119" s="766"/>
      <c r="B119" s="768"/>
      <c r="C119" s="363" t="s">
        <v>152</v>
      </c>
      <c r="D119" s="364" t="s">
        <v>49</v>
      </c>
      <c r="E119" s="364" t="s">
        <v>50</v>
      </c>
      <c r="F119" s="364" t="s">
        <v>51</v>
      </c>
      <c r="G119" s="364" t="s">
        <v>52</v>
      </c>
      <c r="H119" s="364" t="s">
        <v>53</v>
      </c>
      <c r="I119" s="364" t="s">
        <v>54</v>
      </c>
      <c r="J119" s="364" t="s">
        <v>55</v>
      </c>
      <c r="K119" s="364" t="s">
        <v>68</v>
      </c>
      <c r="L119" s="364" t="s">
        <v>153</v>
      </c>
      <c r="M119" s="500" t="s">
        <v>267</v>
      </c>
      <c r="N119" s="500" t="s">
        <v>337</v>
      </c>
      <c r="O119" s="592" t="s">
        <v>352</v>
      </c>
      <c r="P119" s="501" t="s">
        <v>376</v>
      </c>
    </row>
    <row r="120" spans="1:16">
      <c r="A120" s="365" t="s">
        <v>154</v>
      </c>
      <c r="B120" s="366" t="s">
        <v>268</v>
      </c>
      <c r="C120" s="367">
        <v>480326.08208845259</v>
      </c>
      <c r="D120" s="367">
        <v>505734.68799531012</v>
      </c>
      <c r="E120" s="367">
        <v>512342.41436029418</v>
      </c>
      <c r="F120" s="367">
        <v>535329.41500983958</v>
      </c>
      <c r="G120" s="410">
        <v>541757.95471511001</v>
      </c>
      <c r="H120" s="410">
        <v>541301.12991778261</v>
      </c>
      <c r="I120" s="410">
        <v>569311.9932801316</v>
      </c>
      <c r="J120" s="410">
        <v>584166.82075779652</v>
      </c>
      <c r="K120" s="410">
        <v>614291.88264241419</v>
      </c>
      <c r="L120" s="410">
        <v>629229.35955747985</v>
      </c>
      <c r="M120" s="518">
        <v>647153.63075343659</v>
      </c>
      <c r="N120" s="523">
        <v>662371.79888026998</v>
      </c>
      <c r="O120" s="524">
        <v>680666.94592091802</v>
      </c>
      <c r="P120" s="524">
        <v>701396.47819748998</v>
      </c>
    </row>
    <row r="121" spans="1:16">
      <c r="A121" s="365" t="s">
        <v>156</v>
      </c>
      <c r="B121" s="366" t="s">
        <v>159</v>
      </c>
      <c r="C121" s="367">
        <v>8524.7869898656427</v>
      </c>
      <c r="D121" s="367">
        <v>8965.6216014759757</v>
      </c>
      <c r="E121" s="367">
        <v>9169.4177904234639</v>
      </c>
      <c r="F121" s="367">
        <v>10224.053526988717</v>
      </c>
      <c r="G121" s="410">
        <v>10546.113284581139</v>
      </c>
      <c r="H121" s="410">
        <v>10262.940194337623</v>
      </c>
      <c r="I121" s="410">
        <v>11761.48632843927</v>
      </c>
      <c r="J121" s="410">
        <v>12866.548767662611</v>
      </c>
      <c r="K121" s="410">
        <v>15133.998843505609</v>
      </c>
      <c r="L121" s="410">
        <v>14796.590512784189</v>
      </c>
      <c r="M121" s="518">
        <v>15484.676361400192</v>
      </c>
      <c r="N121" s="523">
        <v>16853.521751747969</v>
      </c>
      <c r="O121" s="524">
        <v>17018.322521714072</v>
      </c>
      <c r="P121" s="524">
        <v>17411.95127533489</v>
      </c>
    </row>
    <row r="122" spans="1:16">
      <c r="A122" s="365" t="s">
        <v>158</v>
      </c>
      <c r="B122" s="366" t="s">
        <v>87</v>
      </c>
      <c r="C122" s="367">
        <v>84149.722200000018</v>
      </c>
      <c r="D122" s="367">
        <v>92647.229421670025</v>
      </c>
      <c r="E122" s="367">
        <v>95325.259952227876</v>
      </c>
      <c r="F122" s="367">
        <v>101091.33314964181</v>
      </c>
      <c r="G122" s="410">
        <v>101154.87156133843</v>
      </c>
      <c r="H122" s="410">
        <v>91536.960119004827</v>
      </c>
      <c r="I122" s="410">
        <v>106939.86872726207</v>
      </c>
      <c r="J122" s="410">
        <v>116785.49303779524</v>
      </c>
      <c r="K122" s="410">
        <v>124403.0221348278</v>
      </c>
      <c r="L122" s="410">
        <v>113170.66468644125</v>
      </c>
      <c r="M122" s="518">
        <v>122968.25403640681</v>
      </c>
      <c r="N122" s="523">
        <v>131208.86568808934</v>
      </c>
      <c r="O122" s="524">
        <v>128608.70068589289</v>
      </c>
      <c r="P122" s="524">
        <v>126547.92071653117</v>
      </c>
    </row>
    <row r="123" spans="1:16" ht="26.25">
      <c r="A123" s="365" t="s">
        <v>160</v>
      </c>
      <c r="B123" s="366" t="s">
        <v>269</v>
      </c>
      <c r="C123" s="367">
        <v>14348.176726014397</v>
      </c>
      <c r="D123" s="367">
        <v>16504.558160940367</v>
      </c>
      <c r="E123" s="367">
        <v>16646.514208887016</v>
      </c>
      <c r="F123" s="367">
        <v>17275.522902773362</v>
      </c>
      <c r="G123" s="410">
        <v>17387.481786767155</v>
      </c>
      <c r="H123" s="410">
        <v>15891.064792640267</v>
      </c>
      <c r="I123" s="410">
        <v>19520.237118904501</v>
      </c>
      <c r="J123" s="410">
        <v>21546.292120799444</v>
      </c>
      <c r="K123" s="410">
        <v>23617.348849308146</v>
      </c>
      <c r="L123" s="410">
        <v>28223.935078645183</v>
      </c>
      <c r="M123" s="518">
        <v>29402.677735884325</v>
      </c>
      <c r="N123" s="523">
        <v>44890.540675080993</v>
      </c>
      <c r="O123" s="523">
        <v>53819.230280136166</v>
      </c>
      <c r="P123" s="524">
        <v>63207.830990218819</v>
      </c>
    </row>
    <row r="124" spans="1:16" ht="26.25">
      <c r="A124" s="365" t="s">
        <v>161</v>
      </c>
      <c r="B124" s="366" t="s">
        <v>270</v>
      </c>
      <c r="C124" s="367">
        <v>9145.0401126207598</v>
      </c>
      <c r="D124" s="367">
        <v>10030.5640595564</v>
      </c>
      <c r="E124" s="367">
        <v>11020.964702730189</v>
      </c>
      <c r="F124" s="367">
        <v>12034.571882409024</v>
      </c>
      <c r="G124" s="410">
        <v>13250.386453448762</v>
      </c>
      <c r="H124" s="410">
        <v>14221.856849334756</v>
      </c>
      <c r="I124" s="410">
        <v>14653.389593021813</v>
      </c>
      <c r="J124" s="410">
        <v>15322.383194144993</v>
      </c>
      <c r="K124" s="410">
        <v>15509.615242407595</v>
      </c>
      <c r="L124" s="410">
        <v>15842.77929004512</v>
      </c>
      <c r="M124" s="518">
        <v>16056.453605148821</v>
      </c>
      <c r="N124" s="523">
        <v>16550.385835973189</v>
      </c>
      <c r="O124" s="524">
        <v>17087.928496736968</v>
      </c>
      <c r="P124" s="524">
        <v>17566.600877182977</v>
      </c>
    </row>
    <row r="125" spans="1:16">
      <c r="A125" s="365" t="s">
        <v>163</v>
      </c>
      <c r="B125" s="366" t="s">
        <v>90</v>
      </c>
      <c r="C125" s="367">
        <v>92666.290347872622</v>
      </c>
      <c r="D125" s="367">
        <v>92906.831507975614</v>
      </c>
      <c r="E125" s="367">
        <v>95039.354064643238</v>
      </c>
      <c r="F125" s="367">
        <v>103557.44513868459</v>
      </c>
      <c r="G125" s="410">
        <v>106732.53234042175</v>
      </c>
      <c r="H125" s="410">
        <v>106864.05683762359</v>
      </c>
      <c r="I125" s="410">
        <v>126822.05609407221</v>
      </c>
      <c r="J125" s="410">
        <v>142165.48401745639</v>
      </c>
      <c r="K125" s="410">
        <v>152801.09537917131</v>
      </c>
      <c r="L125" s="410">
        <v>146094.76249015931</v>
      </c>
      <c r="M125" s="518">
        <v>156314.73187660263</v>
      </c>
      <c r="N125" s="523">
        <v>167143.79079811525</v>
      </c>
      <c r="O125" s="524">
        <v>165304.78052343003</v>
      </c>
      <c r="P125" s="524">
        <v>161889.15519045739</v>
      </c>
    </row>
    <row r="126" spans="1:16" ht="26.25">
      <c r="A126" s="365" t="s">
        <v>164</v>
      </c>
      <c r="B126" s="366" t="s">
        <v>271</v>
      </c>
      <c r="C126" s="367">
        <v>220803.7313566012</v>
      </c>
      <c r="D126" s="367">
        <v>226874.58456605009</v>
      </c>
      <c r="E126" s="367">
        <v>233080.91766752559</v>
      </c>
      <c r="F126" s="367">
        <v>247240.26406801341</v>
      </c>
      <c r="G126" s="410">
        <v>257602.45375331322</v>
      </c>
      <c r="H126" s="410">
        <v>251008.37043964386</v>
      </c>
      <c r="I126" s="410">
        <v>277883.55279466184</v>
      </c>
      <c r="J126" s="410">
        <v>325766.88529726258</v>
      </c>
      <c r="K126" s="410">
        <v>352193.97437163861</v>
      </c>
      <c r="L126" s="410">
        <v>312080.48231361737</v>
      </c>
      <c r="M126" s="518">
        <v>332797.50722296408</v>
      </c>
      <c r="N126" s="523">
        <v>357483.44067158486</v>
      </c>
      <c r="O126" s="524">
        <v>346703.6989989159</v>
      </c>
      <c r="P126" s="524">
        <v>347270.01701364241</v>
      </c>
    </row>
    <row r="127" spans="1:16">
      <c r="A127" s="365" t="s">
        <v>166</v>
      </c>
      <c r="B127" s="366" t="s">
        <v>272</v>
      </c>
      <c r="C127" s="367">
        <v>77195.350000000006</v>
      </c>
      <c r="D127" s="367">
        <v>82507.542238225884</v>
      </c>
      <c r="E127" s="367">
        <v>89324.489561026639</v>
      </c>
      <c r="F127" s="367">
        <v>95033.382961670563</v>
      </c>
      <c r="G127" s="410">
        <v>100638.1577491916</v>
      </c>
      <c r="H127" s="410">
        <v>100812.22609417446</v>
      </c>
      <c r="I127" s="410">
        <v>105258.22396231009</v>
      </c>
      <c r="J127" s="410">
        <v>117552.47419223184</v>
      </c>
      <c r="K127" s="410">
        <v>127863.01297666397</v>
      </c>
      <c r="L127" s="410">
        <v>112782.76920576626</v>
      </c>
      <c r="M127" s="518">
        <v>117785.24348814395</v>
      </c>
      <c r="N127" s="523">
        <v>123207.14727555931</v>
      </c>
      <c r="O127" s="524">
        <v>124988.09572993519</v>
      </c>
      <c r="P127" s="524">
        <v>139848.80456916126</v>
      </c>
    </row>
    <row r="128" spans="1:16">
      <c r="A128" s="365" t="s">
        <v>168</v>
      </c>
      <c r="B128" s="366" t="s">
        <v>273</v>
      </c>
      <c r="C128" s="367">
        <v>24510.008680999141</v>
      </c>
      <c r="D128" s="367">
        <v>26049.291183171888</v>
      </c>
      <c r="E128" s="367">
        <v>27850.651671057371</v>
      </c>
      <c r="F128" s="367">
        <v>28269.178543520946</v>
      </c>
      <c r="G128" s="410">
        <v>29798.71931808714</v>
      </c>
      <c r="H128" s="410">
        <v>27419.665319864667</v>
      </c>
      <c r="I128" s="410">
        <v>31091.696640870432</v>
      </c>
      <c r="J128" s="410">
        <v>34886.992525115027</v>
      </c>
      <c r="K128" s="410">
        <v>38348.296305002033</v>
      </c>
      <c r="L128" s="410">
        <v>24245.122196670869</v>
      </c>
      <c r="M128" s="518">
        <v>26846.52</v>
      </c>
      <c r="N128" s="523">
        <v>30219.776643873323</v>
      </c>
      <c r="O128" s="524">
        <v>35668.48275347086</v>
      </c>
      <c r="P128" s="524">
        <v>43459.36309538479</v>
      </c>
    </row>
    <row r="129" spans="1:27">
      <c r="A129" s="365" t="s">
        <v>170</v>
      </c>
      <c r="B129" s="366" t="s">
        <v>274</v>
      </c>
      <c r="C129" s="367">
        <v>31436.444909180667</v>
      </c>
      <c r="D129" s="367">
        <v>40081.61404367353</v>
      </c>
      <c r="E129" s="367">
        <v>44364.215461947024</v>
      </c>
      <c r="F129" s="367">
        <v>55876.395931860839</v>
      </c>
      <c r="G129" s="410">
        <v>61794.528492676676</v>
      </c>
      <c r="H129" s="410">
        <v>62839.844005325882</v>
      </c>
      <c r="I129" s="410">
        <v>71416.116596801046</v>
      </c>
      <c r="J129" s="410">
        <v>72941.938639811124</v>
      </c>
      <c r="K129" s="410">
        <v>78084.202003198894</v>
      </c>
      <c r="L129" s="410">
        <v>79661.768526620392</v>
      </c>
      <c r="M129" s="518">
        <v>82589.16167876996</v>
      </c>
      <c r="N129" s="523">
        <v>86046.161362267565</v>
      </c>
      <c r="O129" s="524">
        <v>89619.640424323006</v>
      </c>
      <c r="P129" s="524">
        <v>94023.86023834339</v>
      </c>
    </row>
    <row r="130" spans="1:27">
      <c r="A130" s="365" t="s">
        <v>172</v>
      </c>
      <c r="B130" s="366" t="s">
        <v>275</v>
      </c>
      <c r="C130" s="367">
        <v>68526.688825395584</v>
      </c>
      <c r="D130" s="367">
        <v>69773.19334110005</v>
      </c>
      <c r="E130" s="367">
        <v>71119.017229456484</v>
      </c>
      <c r="F130" s="367">
        <v>75739.463733038676</v>
      </c>
      <c r="G130" s="410">
        <v>80961.237122236766</v>
      </c>
      <c r="H130" s="410">
        <v>88169.929775555909</v>
      </c>
      <c r="I130" s="410">
        <v>96809.704358506715</v>
      </c>
      <c r="J130" s="410">
        <v>105940.5025935999</v>
      </c>
      <c r="K130" s="410">
        <v>112666.68473151716</v>
      </c>
      <c r="L130" s="410">
        <v>112273.798050596</v>
      </c>
      <c r="M130" s="518">
        <v>117504.09223004067</v>
      </c>
      <c r="N130" s="523">
        <v>125629.1324699744</v>
      </c>
      <c r="O130" s="524">
        <v>134756.73147930755</v>
      </c>
      <c r="P130" s="524">
        <v>145268.67018154493</v>
      </c>
    </row>
    <row r="131" spans="1:27">
      <c r="A131" s="365" t="s">
        <v>174</v>
      </c>
      <c r="B131" s="366" t="s">
        <v>276</v>
      </c>
      <c r="C131" s="367">
        <v>143469.7389613206</v>
      </c>
      <c r="D131" s="367">
        <v>145494.42171661716</v>
      </c>
      <c r="E131" s="367">
        <v>148226.03166412193</v>
      </c>
      <c r="F131" s="367">
        <v>150618.19877445817</v>
      </c>
      <c r="G131" s="410">
        <v>152881.77813997434</v>
      </c>
      <c r="H131" s="410">
        <v>153477.78730511415</v>
      </c>
      <c r="I131" s="410">
        <v>159688.60807931682</v>
      </c>
      <c r="J131" s="410">
        <v>162181.43681462464</v>
      </c>
      <c r="K131" s="410">
        <v>168268.80281413713</v>
      </c>
      <c r="L131" s="410">
        <v>171766.1877041987</v>
      </c>
      <c r="M131" s="518">
        <v>176516.16997372749</v>
      </c>
      <c r="N131" s="523">
        <v>179546.07055485199</v>
      </c>
      <c r="O131" s="524">
        <v>183457.92787431998</v>
      </c>
      <c r="P131" s="524">
        <v>188932.24039329647</v>
      </c>
    </row>
    <row r="132" spans="1:27">
      <c r="A132" s="365" t="s">
        <v>176</v>
      </c>
      <c r="B132" s="366" t="s">
        <v>277</v>
      </c>
      <c r="C132" s="367">
        <v>12362.608266119547</v>
      </c>
      <c r="D132" s="367">
        <v>13005.46537237458</v>
      </c>
      <c r="E132" s="367">
        <v>13627.879579808396</v>
      </c>
      <c r="F132" s="367">
        <v>14543.015819759896</v>
      </c>
      <c r="G132" s="410">
        <v>15620.041758886851</v>
      </c>
      <c r="H132" s="410">
        <v>15922.034984255264</v>
      </c>
      <c r="I132" s="410">
        <v>17308.699655183784</v>
      </c>
      <c r="J132" s="410">
        <v>18165.289405950032</v>
      </c>
      <c r="K132" s="410">
        <v>19183.848301525031</v>
      </c>
      <c r="L132" s="410">
        <v>19475.902783302834</v>
      </c>
      <c r="M132" s="518">
        <v>19769.020457970233</v>
      </c>
      <c r="N132" s="523">
        <v>20460.765511944926</v>
      </c>
      <c r="O132" s="524">
        <v>21264.421549354709</v>
      </c>
      <c r="P132" s="524">
        <v>22146.725241837776</v>
      </c>
    </row>
    <row r="133" spans="1:27">
      <c r="A133" s="365" t="s">
        <v>178</v>
      </c>
      <c r="B133" s="366" t="s">
        <v>278</v>
      </c>
      <c r="C133" s="367">
        <v>5696.8552686428666</v>
      </c>
      <c r="D133" s="367">
        <v>6170.0203955680181</v>
      </c>
      <c r="E133" s="367">
        <v>7045.3015931055452</v>
      </c>
      <c r="F133" s="367">
        <v>8158.246078684414</v>
      </c>
      <c r="G133" s="410">
        <v>9108.3894540945039</v>
      </c>
      <c r="H133" s="410">
        <v>10197.887229632473</v>
      </c>
      <c r="I133" s="410">
        <v>11858.612229651579</v>
      </c>
      <c r="J133" s="410">
        <v>14066.711509124731</v>
      </c>
      <c r="K133" s="410">
        <v>14972.133473000684</v>
      </c>
      <c r="L133" s="410">
        <v>15299.621840438907</v>
      </c>
      <c r="M133" s="518">
        <v>15650.924072136251</v>
      </c>
      <c r="N133" s="523">
        <v>15898.404175317635</v>
      </c>
      <c r="O133" s="524">
        <v>16697.995306607296</v>
      </c>
      <c r="P133" s="524">
        <v>17372.250668774333</v>
      </c>
    </row>
    <row r="134" spans="1:27" ht="26.25">
      <c r="A134" s="365" t="s">
        <v>180</v>
      </c>
      <c r="B134" s="366" t="s">
        <v>279</v>
      </c>
      <c r="C134" s="367">
        <v>64040.206171966463</v>
      </c>
      <c r="D134" s="367">
        <v>66246.598598587938</v>
      </c>
      <c r="E134" s="367">
        <v>69630.360426271247</v>
      </c>
      <c r="F134" s="367">
        <v>73045.730141452921</v>
      </c>
      <c r="G134" s="367">
        <v>79001.516723427165</v>
      </c>
      <c r="H134" s="367">
        <v>80624.643538721459</v>
      </c>
      <c r="I134" s="367">
        <v>87095.250475667606</v>
      </c>
      <c r="J134" s="367">
        <v>91199.910198211335</v>
      </c>
      <c r="K134" s="367">
        <v>95865.125076381271</v>
      </c>
      <c r="L134" s="367">
        <v>101768.61915727213</v>
      </c>
      <c r="M134" s="510">
        <v>105212.48127727846</v>
      </c>
      <c r="N134" s="523">
        <v>109507.50080807871</v>
      </c>
      <c r="O134" s="524">
        <v>115801.47252281949</v>
      </c>
      <c r="P134" s="524">
        <v>121004.95727077562</v>
      </c>
    </row>
    <row r="135" spans="1:27">
      <c r="A135" s="365" t="s">
        <v>280</v>
      </c>
      <c r="B135" s="366" t="s">
        <v>177</v>
      </c>
      <c r="C135" s="367">
        <v>75322.50593705244</v>
      </c>
      <c r="D135" s="367">
        <v>79549.582172527065</v>
      </c>
      <c r="E135" s="367">
        <v>84177.259190952478</v>
      </c>
      <c r="F135" s="367">
        <v>88345.383012766295</v>
      </c>
      <c r="G135" s="367">
        <v>93186.40494138436</v>
      </c>
      <c r="H135" s="367">
        <v>99851.976899499423</v>
      </c>
      <c r="I135" s="367">
        <v>107048.41464530813</v>
      </c>
      <c r="J135" s="367">
        <v>113288.38633114444</v>
      </c>
      <c r="K135" s="367">
        <v>120060.12893881563</v>
      </c>
      <c r="L135" s="367">
        <v>123903.76134007801</v>
      </c>
      <c r="M135" s="510">
        <v>128759.72517496048</v>
      </c>
      <c r="N135" s="523">
        <v>134760.42763938545</v>
      </c>
      <c r="O135" s="524">
        <v>140055.46080766391</v>
      </c>
      <c r="P135" s="524">
        <v>143844.73130943175</v>
      </c>
    </row>
    <row r="136" spans="1:27">
      <c r="A136" s="365" t="s">
        <v>281</v>
      </c>
      <c r="B136" s="366" t="s">
        <v>282</v>
      </c>
      <c r="C136" s="367">
        <v>16884.926986464736</v>
      </c>
      <c r="D136" s="367">
        <v>17666.192622113907</v>
      </c>
      <c r="E136" s="367">
        <v>18296.574929045513</v>
      </c>
      <c r="F136" s="367">
        <v>18852.540913117817</v>
      </c>
      <c r="G136" s="367">
        <v>20853.808957827678</v>
      </c>
      <c r="H136" s="367">
        <v>21549.840850101413</v>
      </c>
      <c r="I136" s="367">
        <v>23143.63876818135</v>
      </c>
      <c r="J136" s="367">
        <v>24503.271209508457</v>
      </c>
      <c r="K136" s="367">
        <v>26142.553236555745</v>
      </c>
      <c r="L136" s="367">
        <v>27501.910565007223</v>
      </c>
      <c r="M136" s="510">
        <v>29315.687620357283</v>
      </c>
      <c r="N136" s="523">
        <v>31366.112007039552</v>
      </c>
      <c r="O136" s="524">
        <v>33427.088739067069</v>
      </c>
      <c r="P136" s="524">
        <v>35271.240912059569</v>
      </c>
    </row>
    <row r="137" spans="1:27" ht="64.5">
      <c r="A137" s="365" t="s">
        <v>283</v>
      </c>
      <c r="B137" s="366" t="s">
        <v>284</v>
      </c>
      <c r="C137" s="367">
        <v>6664.1289264193692</v>
      </c>
      <c r="D137" s="367">
        <v>6963.7059502633738</v>
      </c>
      <c r="E137" s="367">
        <v>7215.7633374902362</v>
      </c>
      <c r="F137" s="367">
        <v>7476.6832343829492</v>
      </c>
      <c r="G137" s="367">
        <v>8128.8822242854894</v>
      </c>
      <c r="H137" s="367">
        <v>8495.97294745203</v>
      </c>
      <c r="I137" s="367">
        <v>8894.4839473108987</v>
      </c>
      <c r="J137" s="367">
        <v>9306.2571293887922</v>
      </c>
      <c r="K137" s="367">
        <v>9857.3350446476907</v>
      </c>
      <c r="L137" s="367">
        <v>10031.329029079383</v>
      </c>
      <c r="M137" s="510">
        <v>10370.42236493022</v>
      </c>
      <c r="N137" s="523">
        <v>10835.233135259465</v>
      </c>
      <c r="O137" s="524">
        <v>11388.669949319607</v>
      </c>
      <c r="P137" s="524">
        <v>11863.187073102148</v>
      </c>
    </row>
    <row r="138" spans="1:27">
      <c r="A138" s="411"/>
      <c r="B138" s="370" t="s">
        <v>182</v>
      </c>
      <c r="C138" s="367">
        <v>480326.08208845259</v>
      </c>
      <c r="D138" s="367">
        <v>505734.68799531012</v>
      </c>
      <c r="E138" s="367">
        <v>512342.41436029418</v>
      </c>
      <c r="F138" s="367">
        <v>535329.41500983958</v>
      </c>
      <c r="G138" s="367">
        <v>541757.95471511001</v>
      </c>
      <c r="H138" s="367">
        <v>541301.12991778261</v>
      </c>
      <c r="I138" s="367">
        <v>569311.9932801316</v>
      </c>
      <c r="J138" s="367">
        <v>584166.82075779652</v>
      </c>
      <c r="K138" s="367">
        <v>614291.88264241419</v>
      </c>
      <c r="L138" s="367">
        <v>629229.35955747985</v>
      </c>
      <c r="M138" s="510">
        <v>647153.63075343659</v>
      </c>
      <c r="N138" s="523">
        <v>662371.79888026998</v>
      </c>
      <c r="O138" s="524">
        <v>680666.94592091802</v>
      </c>
      <c r="P138" s="524">
        <v>701396.47819748998</v>
      </c>
    </row>
    <row r="139" spans="1:27">
      <c r="A139" s="411"/>
      <c r="B139" s="370" t="s">
        <v>96</v>
      </c>
      <c r="C139" s="367">
        <v>955747.21066653612</v>
      </c>
      <c r="D139" s="367">
        <v>1001437.0169518921</v>
      </c>
      <c r="E139" s="367">
        <v>1041159.9730307201</v>
      </c>
      <c r="F139" s="367">
        <v>1107381.4098132243</v>
      </c>
      <c r="G139" s="367">
        <v>1158647.3040619437</v>
      </c>
      <c r="H139" s="367">
        <v>1159147.0581822819</v>
      </c>
      <c r="I139" s="367">
        <v>1277194.0400154702</v>
      </c>
      <c r="J139" s="367">
        <v>1398486.256983832</v>
      </c>
      <c r="K139" s="367">
        <v>1494971.1777223039</v>
      </c>
      <c r="L139" s="367">
        <v>1428920.0047707229</v>
      </c>
      <c r="M139" s="510">
        <v>1503343.7491767211</v>
      </c>
      <c r="N139" s="523">
        <v>1601607.2770041439</v>
      </c>
      <c r="O139" s="524">
        <v>1635668.6486430145</v>
      </c>
      <c r="P139" s="524">
        <v>1696929.5070170802</v>
      </c>
      <c r="Q139" s="412"/>
      <c r="R139" s="412"/>
      <c r="S139" s="412"/>
      <c r="T139" s="412"/>
      <c r="U139" s="412"/>
      <c r="V139" s="412"/>
      <c r="W139" s="412"/>
      <c r="X139" s="412"/>
      <c r="Y139" s="412"/>
      <c r="Z139" s="412"/>
      <c r="AA139" s="412"/>
    </row>
    <row r="140" spans="1:27">
      <c r="A140" s="776"/>
      <c r="B140" s="371" t="s">
        <v>186</v>
      </c>
      <c r="C140" s="407">
        <v>1436073.2927549887</v>
      </c>
      <c r="D140" s="408">
        <v>1507171.7049472022</v>
      </c>
      <c r="E140" s="408">
        <v>1553502.3873910143</v>
      </c>
      <c r="F140" s="408">
        <v>1642710.8248230638</v>
      </c>
      <c r="G140" s="408">
        <v>1700405.2587770536</v>
      </c>
      <c r="H140" s="408">
        <v>1700448.1881000644</v>
      </c>
      <c r="I140" s="408">
        <v>1846506.0332956018</v>
      </c>
      <c r="J140" s="408">
        <v>1982653.0777416285</v>
      </c>
      <c r="K140" s="408">
        <v>2109263.0603647181</v>
      </c>
      <c r="L140" s="408">
        <v>2058149.3643282028</v>
      </c>
      <c r="M140" s="516">
        <v>2150497.3799301577</v>
      </c>
      <c r="N140" s="516">
        <v>2263979.0758844139</v>
      </c>
      <c r="O140" s="517">
        <v>2316335.5945639326</v>
      </c>
      <c r="P140" s="517">
        <v>2398325.9852145701</v>
      </c>
    </row>
    <row r="141" spans="1:27">
      <c r="A141" s="776"/>
      <c r="B141" s="375" t="s">
        <v>187</v>
      </c>
      <c r="C141" s="367">
        <v>123149.57101371299</v>
      </c>
      <c r="D141" s="367">
        <v>124868.77112686304</v>
      </c>
      <c r="E141" s="367">
        <v>136070.01532339799</v>
      </c>
      <c r="F141" s="367">
        <v>148429.93296354401</v>
      </c>
      <c r="G141" s="367">
        <v>161952.20975116</v>
      </c>
      <c r="H141" s="367">
        <v>169975.40609838601</v>
      </c>
      <c r="I141" s="367">
        <v>191830.71206115501</v>
      </c>
      <c r="J141" s="367">
        <v>211053.36068730199</v>
      </c>
      <c r="K141" s="367">
        <v>230479.63159865301</v>
      </c>
      <c r="L141" s="367">
        <v>226150.3021987039</v>
      </c>
      <c r="M141" s="510">
        <v>244320.12207855657</v>
      </c>
      <c r="N141" s="523">
        <v>265698.13276043022</v>
      </c>
      <c r="O141" s="523">
        <v>262734.69064150687</v>
      </c>
      <c r="P141" s="524">
        <v>280510.15408402338</v>
      </c>
    </row>
    <row r="142" spans="1:27" ht="15.75" thickBot="1">
      <c r="A142" s="777"/>
      <c r="B142" s="376" t="s">
        <v>188</v>
      </c>
      <c r="C142" s="377">
        <v>1559222.8637687017</v>
      </c>
      <c r="D142" s="389">
        <v>1632040.4760740653</v>
      </c>
      <c r="E142" s="389">
        <v>1689572.4027144122</v>
      </c>
      <c r="F142" s="389">
        <v>1791140.7577866078</v>
      </c>
      <c r="G142" s="389">
        <v>1862357.4685282134</v>
      </c>
      <c r="H142" s="389">
        <v>1870423.5941984504</v>
      </c>
      <c r="I142" s="389">
        <v>2038336.7453567567</v>
      </c>
      <c r="J142" s="389">
        <v>2193706.4384289305</v>
      </c>
      <c r="K142" s="389">
        <v>2339742.6919633709</v>
      </c>
      <c r="L142" s="389">
        <v>2284299.6665269067</v>
      </c>
      <c r="M142" s="512">
        <v>2394817.5020087142</v>
      </c>
      <c r="N142" s="512">
        <v>2529677.2086448441</v>
      </c>
      <c r="O142" s="513">
        <v>2579070.2852054397</v>
      </c>
      <c r="P142" s="513">
        <v>2678836.1392985936</v>
      </c>
    </row>
    <row r="143" spans="1:27">
      <c r="A143" s="390" t="s">
        <v>189</v>
      </c>
      <c r="B143" s="413"/>
      <c r="C143" s="392"/>
      <c r="D143" s="381"/>
      <c r="E143" s="381"/>
      <c r="F143" s="414"/>
      <c r="G143" s="414"/>
      <c r="H143" s="381"/>
      <c r="I143" s="414"/>
      <c r="J143" s="381"/>
      <c r="M143" s="394"/>
      <c r="N143" s="394"/>
      <c r="P143" s="591">
        <v>45410</v>
      </c>
    </row>
    <row r="144" spans="1:27">
      <c r="A144" s="383"/>
      <c r="B144" s="772" t="s">
        <v>342</v>
      </c>
      <c r="C144" s="772"/>
      <c r="D144" s="772"/>
      <c r="E144" s="772"/>
      <c r="F144" s="772"/>
      <c r="G144" s="772"/>
      <c r="H144" s="772"/>
      <c r="I144" s="772"/>
      <c r="J144" s="772"/>
      <c r="K144" s="772"/>
    </row>
    <row r="145" spans="1:20">
      <c r="A145" s="383"/>
      <c r="B145" s="772"/>
      <c r="C145" s="772"/>
      <c r="D145" s="772"/>
      <c r="E145" s="772"/>
      <c r="F145" s="772"/>
      <c r="G145" s="772"/>
      <c r="H145" s="772"/>
      <c r="I145" s="772"/>
      <c r="J145" s="772"/>
      <c r="K145" s="772"/>
    </row>
    <row r="146" spans="1:20">
      <c r="A146" s="383"/>
      <c r="B146" s="773" t="s">
        <v>191</v>
      </c>
      <c r="C146" s="773"/>
      <c r="D146" s="773"/>
      <c r="E146" s="773"/>
      <c r="F146" s="773"/>
      <c r="G146" s="773"/>
      <c r="H146" s="773"/>
      <c r="I146" s="773"/>
      <c r="J146" s="773"/>
      <c r="K146" s="773"/>
    </row>
    <row r="147" spans="1:20" ht="15.75" thickBot="1">
      <c r="A147" s="383"/>
      <c r="B147" s="383"/>
      <c r="C147" s="392"/>
      <c r="D147" s="386"/>
      <c r="E147" s="360"/>
      <c r="F147" s="360"/>
      <c r="G147" s="386"/>
      <c r="H147" s="360"/>
      <c r="I147" s="360"/>
      <c r="J147" s="386"/>
      <c r="M147" s="509"/>
      <c r="N147" s="509"/>
      <c r="O147" s="509" t="s">
        <v>192</v>
      </c>
    </row>
    <row r="148" spans="1:20">
      <c r="A148" s="383"/>
      <c r="B148" s="770" t="s">
        <v>201</v>
      </c>
      <c r="C148" s="361" t="s">
        <v>327</v>
      </c>
      <c r="D148" s="362" t="s">
        <v>328</v>
      </c>
      <c r="E148" s="362" t="s">
        <v>329</v>
      </c>
      <c r="F148" s="362" t="s">
        <v>330</v>
      </c>
      <c r="G148" s="362" t="s">
        <v>331</v>
      </c>
      <c r="H148" s="362" t="s">
        <v>332</v>
      </c>
      <c r="I148" s="362" t="s">
        <v>333</v>
      </c>
      <c r="J148" s="362" t="s">
        <v>334</v>
      </c>
      <c r="K148" s="362" t="s">
        <v>335</v>
      </c>
      <c r="L148" s="362" t="s">
        <v>336</v>
      </c>
      <c r="M148" s="498" t="s">
        <v>350</v>
      </c>
      <c r="N148" s="498" t="s">
        <v>373</v>
      </c>
      <c r="O148" s="499" t="s">
        <v>374</v>
      </c>
      <c r="P148" s="499" t="s">
        <v>375</v>
      </c>
    </row>
    <row r="149" spans="1:20">
      <c r="A149" s="383"/>
      <c r="B149" s="771"/>
      <c r="C149" s="363" t="s">
        <v>152</v>
      </c>
      <c r="D149" s="364" t="s">
        <v>49</v>
      </c>
      <c r="E149" s="364" t="s">
        <v>50</v>
      </c>
      <c r="F149" s="364" t="s">
        <v>51</v>
      </c>
      <c r="G149" s="364" t="s">
        <v>52</v>
      </c>
      <c r="H149" s="364" t="s">
        <v>53</v>
      </c>
      <c r="I149" s="364" t="s">
        <v>54</v>
      </c>
      <c r="J149" s="364" t="s">
        <v>55</v>
      </c>
      <c r="K149" s="364" t="s">
        <v>68</v>
      </c>
      <c r="L149" s="364" t="s">
        <v>153</v>
      </c>
      <c r="M149" s="500" t="s">
        <v>267</v>
      </c>
      <c r="N149" s="500" t="s">
        <v>337</v>
      </c>
      <c r="O149" s="592" t="s">
        <v>352</v>
      </c>
      <c r="P149" s="501" t="s">
        <v>376</v>
      </c>
    </row>
    <row r="150" spans="1:20">
      <c r="A150" s="383"/>
      <c r="B150" s="415" t="s">
        <v>202</v>
      </c>
      <c r="C150" s="416">
        <v>1559221.7637687016</v>
      </c>
      <c r="D150" s="416">
        <v>1758379.1778574469</v>
      </c>
      <c r="E150" s="416">
        <v>1949294.8185045589</v>
      </c>
      <c r="F150" s="416">
        <v>2232525.2835277542</v>
      </c>
      <c r="G150" s="416">
        <v>2423638.4828479951</v>
      </c>
      <c r="H150" s="416">
        <v>2608184.437723869</v>
      </c>
      <c r="I150" s="416">
        <v>3077144.9193089572</v>
      </c>
      <c r="J150" s="416">
        <v>3455949.2898334255</v>
      </c>
      <c r="K150" s="416">
        <v>3858930.4023853722</v>
      </c>
      <c r="L150" s="416">
        <v>3888703.6509138336</v>
      </c>
      <c r="M150" s="519">
        <v>4352550.2409953959</v>
      </c>
      <c r="N150" s="519">
        <v>4976557.6957059372</v>
      </c>
      <c r="O150" s="519">
        <v>5348527.6376383342</v>
      </c>
      <c r="P150" s="520">
        <v>5704844.3761013988</v>
      </c>
    </row>
    <row r="151" spans="1:20">
      <c r="A151" s="383"/>
      <c r="B151" s="417" t="s">
        <v>203</v>
      </c>
      <c r="C151" s="372">
        <v>1448115.3551538873</v>
      </c>
      <c r="D151" s="418">
        <v>1598003.8531820972</v>
      </c>
      <c r="E151" s="418">
        <v>1789862.6409575525</v>
      </c>
      <c r="F151" s="418">
        <v>2023455.6036075947</v>
      </c>
      <c r="G151" s="418">
        <v>2238829.5074590803</v>
      </c>
      <c r="H151" s="418">
        <v>2513171.9581776042</v>
      </c>
      <c r="I151" s="418">
        <v>2677585.1859926451</v>
      </c>
      <c r="J151" s="418">
        <v>2944758.6761377258</v>
      </c>
      <c r="K151" s="418">
        <v>3268382.5660385811</v>
      </c>
      <c r="L151" s="418">
        <v>3666294.7880911082</v>
      </c>
      <c r="M151" s="521">
        <v>4075168.8672802169</v>
      </c>
      <c r="N151" s="521">
        <v>4648915.4666304747</v>
      </c>
      <c r="O151" s="521">
        <v>4952326.6237494489</v>
      </c>
      <c r="P151" s="522">
        <v>5270387.3975637034</v>
      </c>
    </row>
    <row r="152" spans="1:20">
      <c r="A152" s="382"/>
      <c r="B152" s="419" t="s">
        <v>204</v>
      </c>
      <c r="C152" s="407">
        <v>127813.81615169325</v>
      </c>
      <c r="D152" s="408">
        <v>138848.41171617</v>
      </c>
      <c r="E152" s="408">
        <v>146866.452648754</v>
      </c>
      <c r="F152" s="408">
        <v>178627.505706786</v>
      </c>
      <c r="G152" s="408">
        <v>213570.95032512402</v>
      </c>
      <c r="H152" s="408">
        <v>206725.18062682802</v>
      </c>
      <c r="I152" s="408">
        <v>262127.769172336</v>
      </c>
      <c r="J152" s="408">
        <v>278602.60572698055</v>
      </c>
      <c r="K152" s="408">
        <v>313233.05493974761</v>
      </c>
      <c r="L152" s="408">
        <v>352617.2281391992</v>
      </c>
      <c r="M152" s="516">
        <v>359259.97</v>
      </c>
      <c r="N152" s="516">
        <v>418655.96712128143</v>
      </c>
      <c r="O152" s="516">
        <v>355555.63430545462</v>
      </c>
      <c r="P152" s="517">
        <v>359002.4795144737</v>
      </c>
    </row>
    <row r="153" spans="1:20">
      <c r="A153" s="420"/>
      <c r="B153" s="421" t="s">
        <v>205</v>
      </c>
      <c r="C153" s="367">
        <v>78387.561019865912</v>
      </c>
      <c r="D153" s="422">
        <v>86936.536608445997</v>
      </c>
      <c r="E153" s="422">
        <v>92343.95706392001</v>
      </c>
      <c r="F153" s="422">
        <v>112252.68774171</v>
      </c>
      <c r="G153" s="422">
        <v>129847.12089080375</v>
      </c>
      <c r="H153" s="422">
        <v>131535.90279149002</v>
      </c>
      <c r="I153" s="422">
        <v>167721.91555819599</v>
      </c>
      <c r="J153" s="422">
        <v>175078.81096449422</v>
      </c>
      <c r="K153" s="422">
        <v>190439.80602156158</v>
      </c>
      <c r="L153" s="422">
        <v>219304.05844455515</v>
      </c>
      <c r="M153" s="523">
        <v>221477.85</v>
      </c>
      <c r="N153" s="523">
        <v>264974.40214318951</v>
      </c>
      <c r="O153" s="596">
        <v>300659.36987237062</v>
      </c>
      <c r="P153" s="597">
        <v>289417.17850367667</v>
      </c>
    </row>
    <row r="154" spans="1:20">
      <c r="A154" s="420"/>
      <c r="B154" s="421" t="s">
        <v>206</v>
      </c>
      <c r="C154" s="367">
        <v>49426.255131827333</v>
      </c>
      <c r="D154" s="422">
        <v>51911.875107724001</v>
      </c>
      <c r="E154" s="422">
        <v>54522.495584834003</v>
      </c>
      <c r="F154" s="422">
        <v>66374.817965075999</v>
      </c>
      <c r="G154" s="422">
        <v>83723.829434320258</v>
      </c>
      <c r="H154" s="422">
        <v>75189.277835337998</v>
      </c>
      <c r="I154" s="422">
        <v>94405.853614140011</v>
      </c>
      <c r="J154" s="422">
        <v>103523.79476248633</v>
      </c>
      <c r="K154" s="422">
        <v>122793.24891818603</v>
      </c>
      <c r="L154" s="422">
        <v>133313.16969464408</v>
      </c>
      <c r="M154" s="523">
        <v>137782.12</v>
      </c>
      <c r="N154" s="523">
        <v>153681.56497809189</v>
      </c>
      <c r="O154" s="596">
        <v>54896.264433083998</v>
      </c>
      <c r="P154" s="598">
        <v>69585.301010797004</v>
      </c>
      <c r="Q154" s="412"/>
      <c r="R154" s="412"/>
      <c r="S154" s="412"/>
      <c r="T154" s="412"/>
    </row>
    <row r="155" spans="1:20">
      <c r="A155" s="382"/>
      <c r="B155" s="419" t="s">
        <v>207</v>
      </c>
      <c r="C155" s="407">
        <v>1297998.3045489721</v>
      </c>
      <c r="D155" s="408">
        <v>1433901.2916410086</v>
      </c>
      <c r="E155" s="408">
        <v>1614696.1719300768</v>
      </c>
      <c r="F155" s="408">
        <v>1812217.6193916809</v>
      </c>
      <c r="G155" s="408">
        <v>1988897.805232041</v>
      </c>
      <c r="H155" s="408">
        <v>2266461.6355165089</v>
      </c>
      <c r="I155" s="408">
        <v>2370592.0634593014</v>
      </c>
      <c r="J155" s="408">
        <v>2617170.6739154006</v>
      </c>
      <c r="K155" s="408">
        <v>2896379.5857477365</v>
      </c>
      <c r="L155" s="408">
        <v>3246421.6687588338</v>
      </c>
      <c r="M155" s="516">
        <v>3639525.7014700314</v>
      </c>
      <c r="N155" s="516">
        <v>4141515.6860653637</v>
      </c>
      <c r="O155" s="599">
        <v>4498356.6451322949</v>
      </c>
      <c r="P155" s="517">
        <v>4804074.9573983643</v>
      </c>
    </row>
    <row r="156" spans="1:20">
      <c r="A156" s="383"/>
      <c r="B156" s="421" t="s">
        <v>208</v>
      </c>
      <c r="C156" s="367">
        <v>614515.63142903696</v>
      </c>
      <c r="D156" s="367">
        <v>675316.03244595544</v>
      </c>
      <c r="E156" s="367">
        <v>759555.04388066242</v>
      </c>
      <c r="F156" s="367">
        <v>873632.82952441508</v>
      </c>
      <c r="G156" s="367">
        <v>982441.12631364539</v>
      </c>
      <c r="H156" s="367">
        <v>1135856.0016673279</v>
      </c>
      <c r="I156" s="367">
        <v>1165486.0356194966</v>
      </c>
      <c r="J156" s="367">
        <v>1271256.008240127</v>
      </c>
      <c r="K156" s="367">
        <v>1415726.0091876264</v>
      </c>
      <c r="L156" s="367">
        <v>1584996.9748421484</v>
      </c>
      <c r="M156" s="510">
        <v>1796520.2432999562</v>
      </c>
      <c r="N156" s="510">
        <v>2026613.9305953444</v>
      </c>
      <c r="O156" s="510">
        <v>2176192.346935533</v>
      </c>
      <c r="P156" s="600">
        <v>2334557.0046280329</v>
      </c>
    </row>
    <row r="157" spans="1:20">
      <c r="A157" s="420"/>
      <c r="B157" s="421" t="s">
        <v>209</v>
      </c>
      <c r="C157" s="367">
        <v>227642.22983382602</v>
      </c>
      <c r="D157" s="367">
        <v>254552.84351413534</v>
      </c>
      <c r="E157" s="367">
        <v>290977.66020929383</v>
      </c>
      <c r="F157" s="367">
        <v>321041.23963245866</v>
      </c>
      <c r="G157" s="367">
        <v>344424.36966484407</v>
      </c>
      <c r="H157" s="367">
        <v>402639.08803900005</v>
      </c>
      <c r="I157" s="367">
        <v>438545.77328854939</v>
      </c>
      <c r="J157" s="367">
        <v>494380.39663617034</v>
      </c>
      <c r="K157" s="367">
        <v>550601.89751950547</v>
      </c>
      <c r="L157" s="367">
        <v>621369.11760185577</v>
      </c>
      <c r="M157" s="510">
        <v>682771.09521150391</v>
      </c>
      <c r="N157" s="510">
        <v>770556.65578631265</v>
      </c>
      <c r="O157" s="510">
        <v>839716.89563169004</v>
      </c>
      <c r="P157" s="511">
        <v>886553.05753183435</v>
      </c>
    </row>
    <row r="158" spans="1:20">
      <c r="A158" s="383"/>
      <c r="B158" s="421" t="s">
        <v>210</v>
      </c>
      <c r="C158" s="367">
        <v>455840.44328610908</v>
      </c>
      <c r="D158" s="367">
        <v>504032.41568091768</v>
      </c>
      <c r="E158" s="367">
        <v>564163.46784012043</v>
      </c>
      <c r="F158" s="367">
        <v>617543.55023480719</v>
      </c>
      <c r="G158" s="367">
        <v>662032.30925355142</v>
      </c>
      <c r="H158" s="367">
        <v>727966.54581018083</v>
      </c>
      <c r="I158" s="367">
        <v>766560.25455125538</v>
      </c>
      <c r="J158" s="367">
        <v>851534.26903910341</v>
      </c>
      <c r="K158" s="367">
        <v>930051.67904060497</v>
      </c>
      <c r="L158" s="367">
        <v>1040055.5763148296</v>
      </c>
      <c r="M158" s="510">
        <v>1160234.3629585712</v>
      </c>
      <c r="N158" s="510">
        <v>1344345.0996837066</v>
      </c>
      <c r="O158" s="510">
        <v>1482447.4025650718</v>
      </c>
      <c r="P158" s="511">
        <v>1582964.8952384968</v>
      </c>
    </row>
    <row r="159" spans="1:20">
      <c r="A159" s="423"/>
      <c r="B159" s="424" t="s">
        <v>211</v>
      </c>
      <c r="C159" s="425">
        <v>22303.234453222001</v>
      </c>
      <c r="D159" s="426">
        <v>25254.149824918684</v>
      </c>
      <c r="E159" s="426">
        <v>28300.016378721597</v>
      </c>
      <c r="F159" s="426">
        <v>32610.478509127755</v>
      </c>
      <c r="G159" s="426">
        <v>36360.751901915195</v>
      </c>
      <c r="H159" s="426">
        <v>39985.142034267163</v>
      </c>
      <c r="I159" s="426">
        <v>44865.353361007772</v>
      </c>
      <c r="J159" s="426">
        <v>48985.396495344743</v>
      </c>
      <c r="K159" s="426">
        <v>58769.925351096936</v>
      </c>
      <c r="L159" s="426">
        <v>67255.891193075251</v>
      </c>
      <c r="M159" s="525">
        <v>76383.195810185716</v>
      </c>
      <c r="N159" s="516">
        <v>88743.813443829655</v>
      </c>
      <c r="O159" s="516">
        <v>98414.344311699198</v>
      </c>
      <c r="P159" s="517">
        <v>107309.96065086489</v>
      </c>
    </row>
    <row r="160" spans="1:20" ht="27">
      <c r="A160" s="427"/>
      <c r="B160" s="424" t="s">
        <v>212</v>
      </c>
      <c r="C160" s="425">
        <v>1369727.7941340215</v>
      </c>
      <c r="D160" s="426">
        <v>1511067.3165736513</v>
      </c>
      <c r="E160" s="426">
        <v>1697518.6838936324</v>
      </c>
      <c r="F160" s="426">
        <v>1911202.9158658849</v>
      </c>
      <c r="G160" s="426">
        <v>2108982.3865682767</v>
      </c>
      <c r="H160" s="426">
        <v>2381636.0553861139</v>
      </c>
      <c r="I160" s="426">
        <v>2509863.270434449</v>
      </c>
      <c r="J160" s="426">
        <v>2769679.8651732313</v>
      </c>
      <c r="K160" s="426">
        <v>3077942.7600170192</v>
      </c>
      <c r="L160" s="426">
        <v>3446990.7296465528</v>
      </c>
      <c r="M160" s="525">
        <v>3853691.0172802173</v>
      </c>
      <c r="N160" s="516">
        <v>4383941.064487285</v>
      </c>
      <c r="O160" s="599">
        <v>4651667.2538770782</v>
      </c>
      <c r="P160" s="517">
        <v>4980970.2190600261</v>
      </c>
    </row>
    <row r="161" spans="1:16">
      <c r="A161" s="428"/>
      <c r="B161" s="415" t="s">
        <v>213</v>
      </c>
      <c r="C161" s="429">
        <v>433624.7084651019</v>
      </c>
      <c r="D161" s="430">
        <v>502944.01325664471</v>
      </c>
      <c r="E161" s="430">
        <v>578484.60192436585</v>
      </c>
      <c r="F161" s="430">
        <v>691772.2540324732</v>
      </c>
      <c r="G161" s="430">
        <v>758051.94675126299</v>
      </c>
      <c r="H161" s="430">
        <v>736577.34617297107</v>
      </c>
      <c r="I161" s="430">
        <v>1148546.0029745237</v>
      </c>
      <c r="J161" s="430">
        <v>1366751.924826843</v>
      </c>
      <c r="K161" s="430">
        <v>1596776.8131379036</v>
      </c>
      <c r="L161" s="430">
        <v>1183732.3384166558</v>
      </c>
      <c r="M161" s="526">
        <v>1530513.2461840266</v>
      </c>
      <c r="N161" s="521">
        <v>1873367.8271766291</v>
      </c>
      <c r="O161" s="521">
        <v>1693273.4881465912</v>
      </c>
      <c r="P161" s="522">
        <v>1741478.7072129122</v>
      </c>
    </row>
    <row r="162" spans="1:16">
      <c r="A162" s="431"/>
      <c r="B162" s="424" t="s">
        <v>214</v>
      </c>
      <c r="C162" s="425">
        <v>373938.84720740502</v>
      </c>
      <c r="D162" s="426">
        <v>421842.32838031242</v>
      </c>
      <c r="E162" s="426">
        <v>482065.12007416051</v>
      </c>
      <c r="F162" s="426">
        <v>563759.17532607715</v>
      </c>
      <c r="G162" s="426">
        <v>667804.68111257942</v>
      </c>
      <c r="H162" s="426">
        <v>748685.12493681605</v>
      </c>
      <c r="I162" s="426">
        <v>940850.48766939482</v>
      </c>
      <c r="J162" s="426">
        <v>1120863.8871575706</v>
      </c>
      <c r="K162" s="426">
        <v>1304902.1655660395</v>
      </c>
      <c r="L162" s="426">
        <v>1184857.6908447917</v>
      </c>
      <c r="M162" s="525">
        <v>1276857.1511081266</v>
      </c>
      <c r="N162" s="516">
        <v>1442210.1521766291</v>
      </c>
      <c r="O162" s="516">
        <v>1341255.4415242651</v>
      </c>
      <c r="P162" s="517">
        <v>1394905.6591852359</v>
      </c>
    </row>
    <row r="163" spans="1:16">
      <c r="A163" s="431"/>
      <c r="B163" s="432" t="s">
        <v>286</v>
      </c>
      <c r="C163" s="410">
        <v>72014.029611999998</v>
      </c>
      <c r="D163" s="433">
        <v>67782.984217727309</v>
      </c>
      <c r="E163" s="433">
        <v>74903.914588920627</v>
      </c>
      <c r="F163" s="433">
        <v>94150.231883102562</v>
      </c>
      <c r="G163" s="433">
        <v>105358.75122872461</v>
      </c>
      <c r="H163" s="433">
        <v>142821.5089811431</v>
      </c>
      <c r="I163" s="433">
        <v>243535.79280237755</v>
      </c>
      <c r="J163" s="433">
        <v>253228.88245794619</v>
      </c>
      <c r="K163" s="433">
        <v>221875.40829669128</v>
      </c>
      <c r="L163" s="433">
        <v>206829.59310927606</v>
      </c>
      <c r="M163" s="527">
        <v>270683.9043758699</v>
      </c>
      <c r="N163" s="523">
        <v>295886.94024773955</v>
      </c>
      <c r="O163" s="523">
        <v>396088.56504275999</v>
      </c>
      <c r="P163" s="524">
        <v>400099.19507773605</v>
      </c>
    </row>
    <row r="164" spans="1:16">
      <c r="A164" s="431"/>
      <c r="B164" s="432" t="s">
        <v>287</v>
      </c>
      <c r="C164" s="434">
        <v>63111.1</v>
      </c>
      <c r="D164" s="434">
        <v>71962.756999999983</v>
      </c>
      <c r="E164" s="434">
        <v>48260.343000000015</v>
      </c>
      <c r="F164" s="434">
        <v>54746.7</v>
      </c>
      <c r="G164" s="434">
        <v>26675.3</v>
      </c>
      <c r="H164" s="434">
        <v>135156.9</v>
      </c>
      <c r="I164" s="434">
        <v>141642.4</v>
      </c>
      <c r="J164" s="434">
        <v>89184</v>
      </c>
      <c r="K164" s="434">
        <v>99681.71361097433</v>
      </c>
      <c r="L164" s="434">
        <v>93024.849157977136</v>
      </c>
      <c r="M164" s="528">
        <v>61161.67</v>
      </c>
      <c r="N164" s="528">
        <v>66867.72</v>
      </c>
      <c r="O164" s="529">
        <v>79984.13</v>
      </c>
      <c r="P164" s="517">
        <v>97832.559455105977</v>
      </c>
    </row>
    <row r="165" spans="1:16">
      <c r="A165" s="428"/>
      <c r="B165" s="432" t="s">
        <v>216</v>
      </c>
      <c r="C165" s="410">
        <v>238813.71759540503</v>
      </c>
      <c r="D165" s="410">
        <v>282096.58716258511</v>
      </c>
      <c r="E165" s="410">
        <v>358900.86248523986</v>
      </c>
      <c r="F165" s="410">
        <v>414862.24344297458</v>
      </c>
      <c r="G165" s="410">
        <v>535770.62988385477</v>
      </c>
      <c r="H165" s="410">
        <v>470706.7159556729</v>
      </c>
      <c r="I165" s="410">
        <v>555672.29486701719</v>
      </c>
      <c r="J165" s="410">
        <v>778451.00469962438</v>
      </c>
      <c r="K165" s="410">
        <v>983345.04365837388</v>
      </c>
      <c r="L165" s="410">
        <v>885003.24857753853</v>
      </c>
      <c r="M165" s="518">
        <v>945011.57673225668</v>
      </c>
      <c r="N165" s="510">
        <v>1079455.4919288896</v>
      </c>
      <c r="O165" s="510">
        <v>865182.74648150511</v>
      </c>
      <c r="P165" s="511">
        <v>896973.90465239389</v>
      </c>
    </row>
    <row r="166" spans="1:16">
      <c r="A166" s="427"/>
      <c r="B166" s="424" t="s">
        <v>217</v>
      </c>
      <c r="C166" s="408">
        <v>59685.861257696903</v>
      </c>
      <c r="D166" s="408">
        <v>81101.684876332307</v>
      </c>
      <c r="E166" s="408">
        <v>96419.481850205295</v>
      </c>
      <c r="F166" s="408">
        <v>128013.078706396</v>
      </c>
      <c r="G166" s="408">
        <v>90247.265638683602</v>
      </c>
      <c r="H166" s="408">
        <v>-12107.778763845001</v>
      </c>
      <c r="I166" s="408">
        <v>207695.515305129</v>
      </c>
      <c r="J166" s="408">
        <v>245888.03766927234</v>
      </c>
      <c r="K166" s="408">
        <v>291874.64757186401</v>
      </c>
      <c r="L166" s="408">
        <v>-1125.352428135986</v>
      </c>
      <c r="M166" s="516">
        <v>253656.0950759</v>
      </c>
      <c r="N166" s="516">
        <v>431157.67499999999</v>
      </c>
      <c r="O166" s="516">
        <v>352018.04662232613</v>
      </c>
      <c r="P166" s="517">
        <v>346573.04802767636</v>
      </c>
    </row>
    <row r="167" spans="1:16">
      <c r="A167" s="428"/>
      <c r="B167" s="415" t="s">
        <v>218</v>
      </c>
      <c r="C167" s="429">
        <v>-322517.19789649994</v>
      </c>
      <c r="D167" s="430">
        <v>-359084.3</v>
      </c>
      <c r="E167" s="430">
        <v>-453719.00000000006</v>
      </c>
      <c r="F167" s="430">
        <v>-574530.5</v>
      </c>
      <c r="G167" s="430">
        <v>-635879.20000000007</v>
      </c>
      <c r="H167" s="430">
        <v>-671772.59190160967</v>
      </c>
      <c r="I167" s="430">
        <v>-892926.93775961094</v>
      </c>
      <c r="J167" s="430">
        <v>-1134107.9443190626</v>
      </c>
      <c r="K167" s="430">
        <v>-1300060.2867160144</v>
      </c>
      <c r="L167" s="430">
        <v>-1061938.3125001502</v>
      </c>
      <c r="M167" s="526">
        <v>-1428309.4626212073</v>
      </c>
      <c r="N167" s="521">
        <v>-1770092.8833312262</v>
      </c>
      <c r="O167" s="522">
        <v>-1483007.9595060793</v>
      </c>
      <c r="P167" s="522">
        <v>-1469239.4783301651</v>
      </c>
    </row>
    <row r="168" spans="1:16">
      <c r="A168" s="423"/>
      <c r="B168" s="424" t="s">
        <v>219</v>
      </c>
      <c r="C168" s="425">
        <v>444232.22719949996</v>
      </c>
      <c r="D168" s="426">
        <v>512947.6</v>
      </c>
      <c r="E168" s="426">
        <v>634899.30000000005</v>
      </c>
      <c r="F168" s="426">
        <v>800552.3</v>
      </c>
      <c r="G168" s="426">
        <v>883443.9</v>
      </c>
      <c r="H168" s="426">
        <v>885111.07343435206</v>
      </c>
      <c r="I168" s="426">
        <v>1133319.3040414501</v>
      </c>
      <c r="J168" s="426">
        <v>1404212.5347048461</v>
      </c>
      <c r="K168" s="426">
        <v>1600282.620618507</v>
      </c>
      <c r="L168" s="426">
        <v>1326575.866408977</v>
      </c>
      <c r="M168" s="525">
        <v>1651123.9734256428</v>
      </c>
      <c r="N168" s="516">
        <v>2103641.2317636861</v>
      </c>
      <c r="O168" s="517">
        <v>1855000.435878712</v>
      </c>
      <c r="P168" s="517">
        <v>1922322.8115314166</v>
      </c>
    </row>
    <row r="169" spans="1:16">
      <c r="A169" s="420"/>
      <c r="B169" s="421" t="s">
        <v>220</v>
      </c>
      <c r="C169" s="367">
        <v>382545.12719949998</v>
      </c>
      <c r="D169" s="422">
        <v>454653.1</v>
      </c>
      <c r="E169" s="422">
        <v>547294.30000000005</v>
      </c>
      <c r="F169" s="422">
        <v>696373.3</v>
      </c>
      <c r="G169" s="422">
        <v>761773</v>
      </c>
      <c r="H169" s="422">
        <v>756487.88655387657</v>
      </c>
      <c r="I169" s="433">
        <v>977945.75328046305</v>
      </c>
      <c r="J169" s="433">
        <v>1229272.2591082701</v>
      </c>
      <c r="K169" s="433">
        <v>1398685.06502843</v>
      </c>
      <c r="L169" s="433">
        <v>1169261.40853944</v>
      </c>
      <c r="M169" s="527">
        <v>1499201.5830256499</v>
      </c>
      <c r="N169" s="523">
        <v>1873440.07191605</v>
      </c>
      <c r="O169" s="524">
        <v>1582793.48671371</v>
      </c>
      <c r="P169" s="524">
        <v>1586578.7640310735</v>
      </c>
    </row>
    <row r="170" spans="1:16">
      <c r="A170" s="420"/>
      <c r="B170" s="421" t="s">
        <v>221</v>
      </c>
      <c r="C170" s="367">
        <v>61687.1</v>
      </c>
      <c r="D170" s="422">
        <v>58294.5</v>
      </c>
      <c r="E170" s="422">
        <v>87605</v>
      </c>
      <c r="F170" s="422">
        <v>104179</v>
      </c>
      <c r="G170" s="422">
        <v>121670.9</v>
      </c>
      <c r="H170" s="422">
        <v>128623.18688047546</v>
      </c>
      <c r="I170" s="433">
        <v>155373.55076098701</v>
      </c>
      <c r="J170" s="433">
        <v>174940.27559657599</v>
      </c>
      <c r="K170" s="433">
        <v>201597.55559007701</v>
      </c>
      <c r="L170" s="433">
        <v>157314.457869537</v>
      </c>
      <c r="M170" s="527">
        <v>151922.39039999299</v>
      </c>
      <c r="N170" s="523">
        <v>230201.15984763601</v>
      </c>
      <c r="O170" s="524">
        <v>272206.94916500198</v>
      </c>
      <c r="P170" s="524">
        <v>335744.04750034312</v>
      </c>
    </row>
    <row r="171" spans="1:16">
      <c r="A171" s="382"/>
      <c r="B171" s="419" t="s">
        <v>222</v>
      </c>
      <c r="C171" s="407">
        <v>121715.029303</v>
      </c>
      <c r="D171" s="408">
        <v>153863.29999999999</v>
      </c>
      <c r="E171" s="408">
        <v>181180.3</v>
      </c>
      <c r="F171" s="408">
        <v>226021.8</v>
      </c>
      <c r="G171" s="408">
        <v>247564.69999999998</v>
      </c>
      <c r="H171" s="408">
        <v>213338.48153274236</v>
      </c>
      <c r="I171" s="426">
        <v>240392.3662818392</v>
      </c>
      <c r="J171" s="426">
        <v>270104.59038578352</v>
      </c>
      <c r="K171" s="426">
        <v>300222.33390249271</v>
      </c>
      <c r="L171" s="426">
        <v>264637.55390882678</v>
      </c>
      <c r="M171" s="525">
        <v>222814.51080443559</v>
      </c>
      <c r="N171" s="516">
        <v>333548.34843245975</v>
      </c>
      <c r="O171" s="517">
        <v>371992.47637263266</v>
      </c>
      <c r="P171" s="517">
        <v>453083.33320125152</v>
      </c>
    </row>
    <row r="172" spans="1:16">
      <c r="A172" s="383"/>
      <c r="B172" s="421" t="s">
        <v>220</v>
      </c>
      <c r="C172" s="422">
        <v>68702.529303000003</v>
      </c>
      <c r="D172" s="422">
        <v>81511.8</v>
      </c>
      <c r="E172" s="422">
        <v>85989.5</v>
      </c>
      <c r="F172" s="422">
        <v>100960.6</v>
      </c>
      <c r="G172" s="422">
        <v>98276.299999999988</v>
      </c>
      <c r="H172" s="422">
        <v>74866.121901952371</v>
      </c>
      <c r="I172" s="433">
        <v>82127.4824455786</v>
      </c>
      <c r="J172" s="433">
        <v>93473.56955684998</v>
      </c>
      <c r="K172" s="433">
        <v>113850.82300612597</v>
      </c>
      <c r="L172" s="433">
        <v>108288.0835693877</v>
      </c>
      <c r="M172" s="527">
        <v>143744.64402002192</v>
      </c>
      <c r="N172" s="523">
        <v>211464.68151665281</v>
      </c>
      <c r="O172" s="524">
        <v>183630.96358201816</v>
      </c>
      <c r="P172" s="524">
        <v>200580.9322147159</v>
      </c>
    </row>
    <row r="173" spans="1:16">
      <c r="A173" s="420"/>
      <c r="B173" s="421" t="s">
        <v>221</v>
      </c>
      <c r="C173" s="422">
        <v>53012.5</v>
      </c>
      <c r="D173" s="422">
        <v>72351.5</v>
      </c>
      <c r="E173" s="422">
        <v>95190.8</v>
      </c>
      <c r="F173" s="422">
        <v>125061.2</v>
      </c>
      <c r="G173" s="422">
        <v>149288.4</v>
      </c>
      <c r="H173" s="422">
        <v>138472.35963078999</v>
      </c>
      <c r="I173" s="433">
        <v>158264.88383626062</v>
      </c>
      <c r="J173" s="433">
        <v>176631.02082893354</v>
      </c>
      <c r="K173" s="433">
        <v>186371.51089636676</v>
      </c>
      <c r="L173" s="433">
        <v>156349.47033943908</v>
      </c>
      <c r="M173" s="527">
        <v>79069.86678441368</v>
      </c>
      <c r="N173" s="523">
        <v>122083.66691580696</v>
      </c>
      <c r="O173" s="524">
        <v>188361.51279061454</v>
      </c>
      <c r="P173" s="524">
        <v>252502.40098653562</v>
      </c>
    </row>
    <row r="174" spans="1:16" ht="15.75" thickBot="1">
      <c r="A174" s="420"/>
      <c r="B174" s="435" t="s">
        <v>288</v>
      </c>
      <c r="C174" s="436">
        <v>1559222.8657224893</v>
      </c>
      <c r="D174" s="437">
        <v>1741863.5664387417</v>
      </c>
      <c r="E174" s="437">
        <v>1914628.2428819183</v>
      </c>
      <c r="F174" s="437">
        <v>2140697.357640068</v>
      </c>
      <c r="G174" s="437">
        <v>2361002.2542103431</v>
      </c>
      <c r="H174" s="437">
        <v>2577976.7124489658</v>
      </c>
      <c r="I174" s="437">
        <v>2933204.251207558</v>
      </c>
      <c r="J174" s="437">
        <v>3177402.6566455057</v>
      </c>
      <c r="K174" s="437">
        <v>3565099.0924604703</v>
      </c>
      <c r="L174" s="437">
        <v>3788088.8140076138</v>
      </c>
      <c r="M174" s="530">
        <v>4177372.6508430364</v>
      </c>
      <c r="N174" s="530">
        <v>4752190.410475878</v>
      </c>
      <c r="O174" s="531">
        <v>5162592.1523899604</v>
      </c>
      <c r="P174" s="531">
        <v>5542626.6264464501</v>
      </c>
    </row>
    <row r="175" spans="1:16">
      <c r="A175" s="383"/>
      <c r="B175" s="438" t="s">
        <v>289</v>
      </c>
      <c r="C175" s="439">
        <v>0</v>
      </c>
      <c r="D175" s="439">
        <v>16515.611418705201</v>
      </c>
      <c r="E175" s="439">
        <v>34666.57562264055</v>
      </c>
      <c r="F175" s="439">
        <v>91827.9258876862</v>
      </c>
      <c r="G175" s="439">
        <v>62636.228637652006</v>
      </c>
      <c r="H175" s="439">
        <v>30207.725274903234</v>
      </c>
      <c r="I175" s="439">
        <v>143940.66810139921</v>
      </c>
      <c r="J175" s="439">
        <v>278546.63318791986</v>
      </c>
      <c r="K175" s="439">
        <v>293831.30992490193</v>
      </c>
      <c r="L175" s="439">
        <v>100614.83690621983</v>
      </c>
      <c r="M175" s="532">
        <v>175177.59015235957</v>
      </c>
      <c r="N175" s="601">
        <v>224367.28523005918</v>
      </c>
      <c r="O175" s="601">
        <v>185935.48524837382</v>
      </c>
      <c r="P175" s="602">
        <v>162217.74965494871</v>
      </c>
    </row>
    <row r="176" spans="1:16" ht="15.75" thickBot="1">
      <c r="A176" s="383"/>
      <c r="B176" s="438" t="s">
        <v>290</v>
      </c>
      <c r="C176" s="440">
        <v>-1.3525645814814304E-2</v>
      </c>
      <c r="D176" s="440">
        <v>0.94815757886661245</v>
      </c>
      <c r="E176" s="440">
        <v>1.8106165388253159</v>
      </c>
      <c r="F176" s="440">
        <v>4.2896267218696655</v>
      </c>
      <c r="G176" s="440">
        <v>2.6529508189140301</v>
      </c>
      <c r="H176" s="440">
        <v>1.1717609832948106</v>
      </c>
      <c r="I176" s="440">
        <v>4.9072841770954376</v>
      </c>
      <c r="J176" s="440">
        <v>8.7664883330207566</v>
      </c>
      <c r="K176" s="440">
        <v>8.241883389617449</v>
      </c>
      <c r="L176" s="440">
        <v>2.6560844226821132</v>
      </c>
      <c r="M176" s="533">
        <v>4.1934872656622328</v>
      </c>
      <c r="N176" s="603">
        <v>4.7213445979659578</v>
      </c>
      <c r="O176" s="603">
        <v>3.6015915989469982</v>
      </c>
      <c r="P176" s="604">
        <v>2.926730602435538</v>
      </c>
    </row>
    <row r="177" spans="1:16">
      <c r="A177" s="383"/>
      <c r="B177" s="395" t="s">
        <v>189</v>
      </c>
      <c r="C177" s="441"/>
      <c r="D177" s="381"/>
      <c r="E177" s="381"/>
      <c r="F177" s="381"/>
      <c r="G177" s="381"/>
      <c r="H177" s="360"/>
      <c r="I177" s="360"/>
      <c r="J177" s="381"/>
      <c r="M177" s="394"/>
      <c r="N177" s="394"/>
      <c r="P177" s="591">
        <v>45410</v>
      </c>
    </row>
    <row r="178" spans="1:16">
      <c r="A178" s="383"/>
      <c r="C178" s="443"/>
      <c r="D178" s="444"/>
      <c r="E178" s="444"/>
      <c r="F178" s="444"/>
      <c r="G178" s="444"/>
      <c r="H178" s="444"/>
      <c r="I178" s="444"/>
      <c r="J178" s="444"/>
      <c r="K178" s="445"/>
    </row>
    <row r="179" spans="1:16">
      <c r="A179" s="383"/>
      <c r="B179" s="395"/>
      <c r="C179" s="443"/>
      <c r="D179" s="446"/>
      <c r="E179" s="446"/>
      <c r="F179" s="446"/>
      <c r="G179" s="446"/>
      <c r="H179" s="446"/>
      <c r="I179" s="446"/>
      <c r="J179" s="446"/>
    </row>
    <row r="180" spans="1:16" ht="18.75">
      <c r="A180" s="383"/>
      <c r="B180" s="772" t="s">
        <v>343</v>
      </c>
      <c r="C180" s="772"/>
      <c r="D180" s="772"/>
      <c r="E180" s="772"/>
      <c r="F180" s="772"/>
      <c r="G180" s="772"/>
      <c r="H180" s="772"/>
      <c r="I180" s="772"/>
      <c r="J180" s="772"/>
      <c r="K180" s="772"/>
    </row>
    <row r="181" spans="1:16">
      <c r="A181" s="383"/>
      <c r="B181" s="773" t="s">
        <v>149</v>
      </c>
      <c r="C181" s="773"/>
      <c r="D181" s="773"/>
      <c r="E181" s="773"/>
      <c r="F181" s="773"/>
      <c r="G181" s="773"/>
      <c r="H181" s="773"/>
      <c r="I181" s="773"/>
      <c r="J181" s="773"/>
      <c r="K181" s="773"/>
    </row>
    <row r="182" spans="1:16" ht="15.75" thickBot="1">
      <c r="A182" s="383"/>
      <c r="B182" s="384"/>
      <c r="C182" s="392"/>
      <c r="D182" s="386"/>
      <c r="E182" s="360"/>
      <c r="F182" s="360"/>
      <c r="G182" s="386"/>
      <c r="H182" s="360"/>
      <c r="I182" s="386"/>
      <c r="J182" s="386"/>
      <c r="M182" s="509"/>
      <c r="N182" s="509"/>
      <c r="O182" s="509" t="s">
        <v>192</v>
      </c>
    </row>
    <row r="183" spans="1:16" ht="14.45" customHeight="1">
      <c r="A183" s="383"/>
      <c r="B183" s="774" t="s">
        <v>201</v>
      </c>
      <c r="C183" s="608" t="s">
        <v>327</v>
      </c>
      <c r="D183" s="498" t="s">
        <v>328</v>
      </c>
      <c r="E183" s="498" t="s">
        <v>329</v>
      </c>
      <c r="F183" s="498" t="s">
        <v>330</v>
      </c>
      <c r="G183" s="498" t="s">
        <v>331</v>
      </c>
      <c r="H183" s="498" t="s">
        <v>332</v>
      </c>
      <c r="I183" s="498" t="s">
        <v>333</v>
      </c>
      <c r="J183" s="498" t="s">
        <v>334</v>
      </c>
      <c r="K183" s="498" t="s">
        <v>335</v>
      </c>
      <c r="L183" s="498" t="s">
        <v>336</v>
      </c>
      <c r="M183" s="498" t="s">
        <v>350</v>
      </c>
      <c r="N183" s="498" t="s">
        <v>351</v>
      </c>
      <c r="O183" s="499" t="s">
        <v>374</v>
      </c>
      <c r="P183" s="499" t="s">
        <v>375</v>
      </c>
    </row>
    <row r="184" spans="1:16" ht="14.45" customHeight="1">
      <c r="A184" s="383"/>
      <c r="B184" s="775"/>
      <c r="C184" s="609" t="s">
        <v>152</v>
      </c>
      <c r="D184" s="500" t="s">
        <v>49</v>
      </c>
      <c r="E184" s="500" t="s">
        <v>50</v>
      </c>
      <c r="F184" s="500" t="s">
        <v>51</v>
      </c>
      <c r="G184" s="500" t="s">
        <v>52</v>
      </c>
      <c r="H184" s="500" t="s">
        <v>53</v>
      </c>
      <c r="I184" s="500" t="s">
        <v>54</v>
      </c>
      <c r="J184" s="500" t="s">
        <v>55</v>
      </c>
      <c r="K184" s="500" t="s">
        <v>68</v>
      </c>
      <c r="L184" s="500" t="s">
        <v>153</v>
      </c>
      <c r="M184" s="500" t="s">
        <v>267</v>
      </c>
      <c r="N184" s="500" t="s">
        <v>337</v>
      </c>
      <c r="O184" s="501" t="s">
        <v>352</v>
      </c>
      <c r="P184" s="501" t="s">
        <v>376</v>
      </c>
    </row>
    <row r="185" spans="1:16">
      <c r="A185" s="420"/>
      <c r="B185" s="610" t="s">
        <v>202</v>
      </c>
      <c r="C185" s="521">
        <v>1559221.7637687016</v>
      </c>
      <c r="D185" s="521">
        <v>1632040.4760740653</v>
      </c>
      <c r="E185" s="521">
        <v>1689572.4027144122</v>
      </c>
      <c r="F185" s="521">
        <v>1791140.7577866078</v>
      </c>
      <c r="G185" s="521">
        <v>1862357.4685282134</v>
      </c>
      <c r="H185" s="521">
        <v>1870423.5941984504</v>
      </c>
      <c r="I185" s="521">
        <v>2038336.7453567567</v>
      </c>
      <c r="J185" s="521">
        <v>2193706.4384289305</v>
      </c>
      <c r="K185" s="521">
        <v>2339742.7043330343</v>
      </c>
      <c r="L185" s="521">
        <v>2284299.6618638085</v>
      </c>
      <c r="M185" s="521">
        <v>2394817.5020087142</v>
      </c>
      <c r="N185" s="521">
        <v>2529677.2086448441</v>
      </c>
      <c r="O185" s="521">
        <v>2579070.2852054397</v>
      </c>
      <c r="P185" s="522">
        <v>2678836.1392985936</v>
      </c>
    </row>
    <row r="186" spans="1:16">
      <c r="A186" s="383"/>
      <c r="B186" s="610" t="s">
        <v>203</v>
      </c>
      <c r="C186" s="521">
        <v>1448115.3551538873</v>
      </c>
      <c r="D186" s="521">
        <v>1489235.7631485397</v>
      </c>
      <c r="E186" s="521">
        <v>1520656.4508233455</v>
      </c>
      <c r="F186" s="521">
        <v>1577436.8318451345</v>
      </c>
      <c r="G186" s="521">
        <v>1630533.6890182747</v>
      </c>
      <c r="H186" s="521">
        <v>1673400.4869033017</v>
      </c>
      <c r="I186" s="521">
        <v>1714634.3856881345</v>
      </c>
      <c r="J186" s="521">
        <v>1813624.4718476769</v>
      </c>
      <c r="K186" s="521">
        <v>1963977.1361513413</v>
      </c>
      <c r="L186" s="521">
        <v>2035007.409284316</v>
      </c>
      <c r="M186" s="521">
        <v>2178659.0247630607</v>
      </c>
      <c r="N186" s="521">
        <v>2332777.9692035168</v>
      </c>
      <c r="O186" s="521">
        <v>2303854.4969566311</v>
      </c>
      <c r="P186" s="522">
        <v>2320034.4429673469</v>
      </c>
    </row>
    <row r="187" spans="1:16">
      <c r="A187" s="382"/>
      <c r="B187" s="611" t="s">
        <v>204</v>
      </c>
      <c r="C187" s="516">
        <v>127813.81615169325</v>
      </c>
      <c r="D187" s="516">
        <v>128860.06835417321</v>
      </c>
      <c r="E187" s="516">
        <v>124254.94993562822</v>
      </c>
      <c r="F187" s="516">
        <v>138532.71661001607</v>
      </c>
      <c r="G187" s="516">
        <v>154466.9407975699</v>
      </c>
      <c r="H187" s="516">
        <v>135990.54575243115</v>
      </c>
      <c r="I187" s="516">
        <v>165119.25661970139</v>
      </c>
      <c r="J187" s="516">
        <v>168506.77980241587</v>
      </c>
      <c r="K187" s="516">
        <v>184955.20584764989</v>
      </c>
      <c r="L187" s="516">
        <v>192010.76992859296</v>
      </c>
      <c r="M187" s="516">
        <v>188831.63652775224</v>
      </c>
      <c r="N187" s="516">
        <v>207022.78856231828</v>
      </c>
      <c r="O187" s="516">
        <v>163114.0715780287</v>
      </c>
      <c r="P187" s="517">
        <v>156230.9956041371</v>
      </c>
    </row>
    <row r="188" spans="1:16">
      <c r="A188" s="383"/>
      <c r="B188" s="612" t="s">
        <v>205</v>
      </c>
      <c r="C188" s="523">
        <v>78387.561019865912</v>
      </c>
      <c r="D188" s="523">
        <v>80682.579738395347</v>
      </c>
      <c r="E188" s="523">
        <v>78126.71685668666</v>
      </c>
      <c r="F188" s="523">
        <v>87056.412270353787</v>
      </c>
      <c r="G188" s="523">
        <v>93912.994744094714</v>
      </c>
      <c r="H188" s="523">
        <v>86528.593915917329</v>
      </c>
      <c r="I188" s="523">
        <v>105651.21773723311</v>
      </c>
      <c r="J188" s="523">
        <v>105892.64436447366</v>
      </c>
      <c r="K188" s="523">
        <v>112449.28646205546</v>
      </c>
      <c r="L188" s="523">
        <v>119417.70778647641</v>
      </c>
      <c r="M188" s="523">
        <v>116411.59150057279</v>
      </c>
      <c r="N188" s="523">
        <v>131028.20439061109</v>
      </c>
      <c r="O188" s="523">
        <v>137929.95876374026</v>
      </c>
      <c r="P188" s="524">
        <v>125948.80682640726</v>
      </c>
    </row>
    <row r="189" spans="1:16">
      <c r="A189" s="383"/>
      <c r="B189" s="612" t="s">
        <v>206</v>
      </c>
      <c r="C189" s="534">
        <v>49426.255131827333</v>
      </c>
      <c r="D189" s="534">
        <v>48177.48861577786</v>
      </c>
      <c r="E189" s="534">
        <v>46128.233078941565</v>
      </c>
      <c r="F189" s="534">
        <v>51476.304339662282</v>
      </c>
      <c r="G189" s="534">
        <v>60553.946053475178</v>
      </c>
      <c r="H189" s="534">
        <v>49461.951836513836</v>
      </c>
      <c r="I189" s="534">
        <v>59468.038882468274</v>
      </c>
      <c r="J189" s="534">
        <v>62614.135437942226</v>
      </c>
      <c r="K189" s="534">
        <v>72505.919385594418</v>
      </c>
      <c r="L189" s="534">
        <v>72593.062142116542</v>
      </c>
      <c r="M189" s="534">
        <v>72420.045027179454</v>
      </c>
      <c r="N189" s="534">
        <v>75994.584171707189</v>
      </c>
      <c r="O189" s="534">
        <v>25184.112814288441</v>
      </c>
      <c r="P189" s="535">
        <v>30282.188777729851</v>
      </c>
    </row>
    <row r="190" spans="1:16">
      <c r="A190" s="447"/>
      <c r="B190" s="611" t="s">
        <v>207</v>
      </c>
      <c r="C190" s="516">
        <v>1297998.3045489721</v>
      </c>
      <c r="D190" s="516">
        <v>1336938.2536854413</v>
      </c>
      <c r="E190" s="516">
        <v>1372458.5441750269</v>
      </c>
      <c r="F190" s="516">
        <v>1413613.3955335424</v>
      </c>
      <c r="G190" s="516">
        <v>1449768.5363017237</v>
      </c>
      <c r="H190" s="516">
        <v>1511106.4145522206</v>
      </c>
      <c r="I190" s="516">
        <v>1521253.5915047447</v>
      </c>
      <c r="J190" s="516">
        <v>1615489.9310297591</v>
      </c>
      <c r="K190" s="516">
        <v>1744319.9616910429</v>
      </c>
      <c r="L190" s="516">
        <v>1806373.7678120837</v>
      </c>
      <c r="M190" s="516">
        <v>1949679.4032870913</v>
      </c>
      <c r="N190" s="516">
        <v>2081871.9133056742</v>
      </c>
      <c r="O190" s="516">
        <v>2095592.0354966058</v>
      </c>
      <c r="P190" s="517">
        <v>2117104.2100392808</v>
      </c>
    </row>
    <row r="191" spans="1:16">
      <c r="A191" s="383"/>
      <c r="B191" s="612" t="s">
        <v>208</v>
      </c>
      <c r="C191" s="534">
        <v>614515.63142903696</v>
      </c>
      <c r="D191" s="534">
        <v>632951.10037190816</v>
      </c>
      <c r="E191" s="534">
        <v>649767.58900849009</v>
      </c>
      <c r="F191" s="534">
        <v>669251.66643780086</v>
      </c>
      <c r="G191" s="534">
        <v>686368.71434202371</v>
      </c>
      <c r="H191" s="534">
        <v>715408.10896335891</v>
      </c>
      <c r="I191" s="534">
        <v>720212.12051741802</v>
      </c>
      <c r="J191" s="534">
        <v>764826.74249637185</v>
      </c>
      <c r="K191" s="534">
        <v>825819.17011464224</v>
      </c>
      <c r="L191" s="534">
        <v>855197.5088361993</v>
      </c>
      <c r="M191" s="534">
        <v>923043.16993038997</v>
      </c>
      <c r="N191" s="534">
        <v>985627.50727471791</v>
      </c>
      <c r="O191" s="534">
        <v>992123.07011320244</v>
      </c>
      <c r="P191" s="535">
        <v>1002307.6500746518</v>
      </c>
    </row>
    <row r="192" spans="1:16">
      <c r="A192" s="383"/>
      <c r="B192" s="612" t="s">
        <v>209</v>
      </c>
      <c r="C192" s="534">
        <v>227642.22983382602</v>
      </c>
      <c r="D192" s="534">
        <v>234471.49672884081</v>
      </c>
      <c r="E192" s="534">
        <v>240701.02576832919</v>
      </c>
      <c r="F192" s="534">
        <v>247918.74099869502</v>
      </c>
      <c r="G192" s="534">
        <v>254259.60973140472</v>
      </c>
      <c r="H192" s="534">
        <v>265017.01313423179</v>
      </c>
      <c r="I192" s="534">
        <v>266796.61945566966</v>
      </c>
      <c r="J192" s="534">
        <v>283323.73693006882</v>
      </c>
      <c r="K192" s="534">
        <v>305917.87695822975</v>
      </c>
      <c r="L192" s="534">
        <v>316800.83939782868</v>
      </c>
      <c r="M192" s="534">
        <v>341933.70304869447</v>
      </c>
      <c r="N192" s="534">
        <v>365117.55285997572</v>
      </c>
      <c r="O192" s="534">
        <v>367523.78035518114</v>
      </c>
      <c r="P192" s="535">
        <v>371296.57371269661</v>
      </c>
    </row>
    <row r="193" spans="1:16">
      <c r="A193" s="383"/>
      <c r="B193" s="612" t="s">
        <v>210</v>
      </c>
      <c r="C193" s="534">
        <v>455840.44328610908</v>
      </c>
      <c r="D193" s="534">
        <v>469515.65658469236</v>
      </c>
      <c r="E193" s="534">
        <v>481989.92939820758</v>
      </c>
      <c r="F193" s="534">
        <v>496442.98809704644</v>
      </c>
      <c r="G193" s="534">
        <v>509140.21222829534</v>
      </c>
      <c r="H193" s="534">
        <v>530681.29245463002</v>
      </c>
      <c r="I193" s="534">
        <v>534244.85153165704</v>
      </c>
      <c r="J193" s="534">
        <v>567339.45160331845</v>
      </c>
      <c r="K193" s="534">
        <v>612582.91461817094</v>
      </c>
      <c r="L193" s="534">
        <v>634375.41957805562</v>
      </c>
      <c r="M193" s="534">
        <v>684702.5303080068</v>
      </c>
      <c r="N193" s="534">
        <v>731126.85317098058</v>
      </c>
      <c r="O193" s="534">
        <v>735945.18502822216</v>
      </c>
      <c r="P193" s="535">
        <v>743499.98625193234</v>
      </c>
    </row>
    <row r="194" spans="1:16">
      <c r="A194" s="447"/>
      <c r="B194" s="611" t="s">
        <v>211</v>
      </c>
      <c r="C194" s="536">
        <v>22303.234453222001</v>
      </c>
      <c r="D194" s="536">
        <v>23437.441108925337</v>
      </c>
      <c r="E194" s="536">
        <v>23942.956712690393</v>
      </c>
      <c r="F194" s="536">
        <v>25290.719701576127</v>
      </c>
      <c r="G194" s="536">
        <v>26298.211918980935</v>
      </c>
      <c r="H194" s="536">
        <v>26303.52659864986</v>
      </c>
      <c r="I194" s="536">
        <v>28261.537563688427</v>
      </c>
      <c r="J194" s="536">
        <v>29627.761015501936</v>
      </c>
      <c r="K194" s="536">
        <v>34701.968612648583</v>
      </c>
      <c r="L194" s="536">
        <v>36622.871543639318</v>
      </c>
      <c r="M194" s="536">
        <v>40147.984948217629</v>
      </c>
      <c r="N194" s="536">
        <v>43883.267335524542</v>
      </c>
      <c r="O194" s="536">
        <v>45148.389881996583</v>
      </c>
      <c r="P194" s="537">
        <v>46699.237323929097</v>
      </c>
    </row>
    <row r="195" spans="1:16" ht="27">
      <c r="A195" s="382"/>
      <c r="B195" s="613" t="s">
        <v>212</v>
      </c>
      <c r="C195" s="516">
        <v>1369727.7941340215</v>
      </c>
      <c r="D195" s="516">
        <v>1408553.1834101444</v>
      </c>
      <c r="E195" s="516">
        <v>1442529.7339666588</v>
      </c>
      <c r="F195" s="516">
        <v>1490380.4195747806</v>
      </c>
      <c r="G195" s="516">
        <v>1536620.6942741799</v>
      </c>
      <c r="H195" s="516">
        <v>1586871.8929873842</v>
      </c>
      <c r="I195" s="516">
        <v>1608983.1679509014</v>
      </c>
      <c r="J195" s="516">
        <v>1707731.8274832035</v>
      </c>
      <c r="K195" s="516">
        <v>1851527.8496892857</v>
      </c>
      <c r="L195" s="516">
        <v>1915589.7014978395</v>
      </c>
      <c r="M195" s="516">
        <v>2062247.4332624883</v>
      </c>
      <c r="N195" s="516">
        <v>2201749.7648129058</v>
      </c>
      <c r="O195" s="516">
        <v>2165924.5381928906</v>
      </c>
      <c r="P195" s="517">
        <v>2194085.6361409398</v>
      </c>
    </row>
    <row r="196" spans="1:16">
      <c r="A196" s="383"/>
      <c r="B196" s="614" t="s">
        <v>213</v>
      </c>
      <c r="C196" s="521">
        <v>433623.55612607818</v>
      </c>
      <c r="D196" s="521">
        <v>453543.94777896797</v>
      </c>
      <c r="E196" s="521">
        <v>493898.74386820471</v>
      </c>
      <c r="F196" s="521">
        <v>567566.80906216905</v>
      </c>
      <c r="G196" s="521">
        <v>607188.3700528607</v>
      </c>
      <c r="H196" s="521">
        <v>560903.84302158118</v>
      </c>
      <c r="I196" s="521">
        <v>870362.58114203403</v>
      </c>
      <c r="J196" s="521">
        <v>976405.95655383845</v>
      </c>
      <c r="K196" s="521">
        <v>1085030.486427054</v>
      </c>
      <c r="L196" s="521">
        <v>795614.26756651641</v>
      </c>
      <c r="M196" s="521">
        <v>1041194.1320766396</v>
      </c>
      <c r="N196" s="521">
        <v>1163038.7068194116</v>
      </c>
      <c r="O196" s="521">
        <v>1008544.1866111743</v>
      </c>
      <c r="P196" s="522">
        <v>1132837.1127841242</v>
      </c>
    </row>
    <row r="197" spans="1:16">
      <c r="A197" s="447"/>
      <c r="B197" s="613" t="s">
        <v>214</v>
      </c>
      <c r="C197" s="516">
        <v>373938.79486838129</v>
      </c>
      <c r="D197" s="516">
        <v>381170.18329721462</v>
      </c>
      <c r="E197" s="516">
        <v>414556.81682452996</v>
      </c>
      <c r="F197" s="516">
        <v>466472.99671119236</v>
      </c>
      <c r="G197" s="516">
        <v>536416.65513316612</v>
      </c>
      <c r="H197" s="516">
        <v>570679.4841689195</v>
      </c>
      <c r="I197" s="516">
        <v>702407.5335964032</v>
      </c>
      <c r="J197" s="516">
        <v>785371.39796816779</v>
      </c>
      <c r="K197" s="516">
        <v>874480.50454316242</v>
      </c>
      <c r="L197" s="516">
        <v>796389.39548745798</v>
      </c>
      <c r="M197" s="516">
        <v>874411.66456336412</v>
      </c>
      <c r="N197" s="516">
        <v>904141.66115851852</v>
      </c>
      <c r="O197" s="516">
        <v>813727.49504266668</v>
      </c>
      <c r="P197" s="517">
        <v>952061.16919991991</v>
      </c>
    </row>
    <row r="198" spans="1:16">
      <c r="A198" s="383"/>
      <c r="B198" s="615" t="s">
        <v>291</v>
      </c>
      <c r="C198" s="534">
        <v>72014.019532426741</v>
      </c>
      <c r="D198" s="534">
        <v>61247.652927351759</v>
      </c>
      <c r="E198" s="534">
        <v>64414.385332219019</v>
      </c>
      <c r="F198" s="534">
        <v>77903.017333885698</v>
      </c>
      <c r="G198" s="534">
        <v>84629.818450751831</v>
      </c>
      <c r="H198" s="534">
        <v>108864.59789148869</v>
      </c>
      <c r="I198" s="534">
        <v>181815.68464560536</v>
      </c>
      <c r="J198" s="534">
        <v>177433.42764504263</v>
      </c>
      <c r="K198" s="534">
        <v>148689.85898942579</v>
      </c>
      <c r="L198" s="534">
        <v>139018.29384064829</v>
      </c>
      <c r="M198" s="534">
        <v>185368.55371049381</v>
      </c>
      <c r="N198" s="534">
        <v>185495.65003889852</v>
      </c>
      <c r="O198" s="534">
        <v>240303.33512086514</v>
      </c>
      <c r="P198" s="535">
        <v>273078.61643069889</v>
      </c>
    </row>
    <row r="199" spans="1:16">
      <c r="A199" s="383"/>
      <c r="B199" s="612" t="s">
        <v>287</v>
      </c>
      <c r="C199" s="538">
        <v>63111.091166541308</v>
      </c>
      <c r="D199" s="538">
        <v>65024.430766780024</v>
      </c>
      <c r="E199" s="538">
        <v>41501.974193574068</v>
      </c>
      <c r="F199" s="538">
        <v>45299.231173093707</v>
      </c>
      <c r="G199" s="538">
        <v>21427.03638560075</v>
      </c>
      <c r="H199" s="538">
        <v>103022.3085845062</v>
      </c>
      <c r="I199" s="538">
        <v>105745.48256134313</v>
      </c>
      <c r="J199" s="538">
        <v>62489.80233810185</v>
      </c>
      <c r="K199" s="538">
        <v>66801.724690555202</v>
      </c>
      <c r="L199" s="538">
        <v>62525.756542458308</v>
      </c>
      <c r="M199" s="538">
        <v>41884.464229817626</v>
      </c>
      <c r="N199" s="538">
        <v>41920.306376596876</v>
      </c>
      <c r="O199" s="538">
        <v>48525.645252257884</v>
      </c>
      <c r="P199" s="539">
        <v>66773.390965417289</v>
      </c>
    </row>
    <row r="200" spans="1:16">
      <c r="A200" s="383"/>
      <c r="B200" s="615" t="s">
        <v>216</v>
      </c>
      <c r="C200" s="534">
        <v>238813.68416941323</v>
      </c>
      <c r="D200" s="534">
        <v>254898.09960308284</v>
      </c>
      <c r="E200" s="534">
        <v>308640.4572987369</v>
      </c>
      <c r="F200" s="534">
        <v>343270.74820421299</v>
      </c>
      <c r="G200" s="534">
        <v>430359.80029681348</v>
      </c>
      <c r="H200" s="534">
        <v>358792.57769292459</v>
      </c>
      <c r="I200" s="534">
        <v>414846.36638945463</v>
      </c>
      <c r="J200" s="534">
        <v>545448.16798502323</v>
      </c>
      <c r="K200" s="534">
        <v>658988.92086318135</v>
      </c>
      <c r="L200" s="534">
        <v>594845.34510435141</v>
      </c>
      <c r="M200" s="534">
        <v>647158.64662305266</v>
      </c>
      <c r="N200" s="534">
        <v>676725.70474302326</v>
      </c>
      <c r="O200" s="534">
        <v>524898.5146695436</v>
      </c>
      <c r="P200" s="535">
        <v>612209.16180380376</v>
      </c>
    </row>
    <row r="201" spans="1:16">
      <c r="A201" s="382"/>
      <c r="B201" s="613" t="s">
        <v>217</v>
      </c>
      <c r="C201" s="516">
        <v>59684.761257696904</v>
      </c>
      <c r="D201" s="516">
        <v>72373.764481753344</v>
      </c>
      <c r="E201" s="516">
        <v>79341.927043674732</v>
      </c>
      <c r="F201" s="516">
        <v>101093.81235097664</v>
      </c>
      <c r="G201" s="516">
        <v>70771.714919694627</v>
      </c>
      <c r="H201" s="516">
        <v>-9775.6411473383359</v>
      </c>
      <c r="I201" s="516">
        <v>167955.04754563086</v>
      </c>
      <c r="J201" s="516">
        <v>191034.55858567066</v>
      </c>
      <c r="K201" s="516">
        <v>210549.98188389154</v>
      </c>
      <c r="L201" s="516">
        <v>-775.12792094155145</v>
      </c>
      <c r="M201" s="516">
        <v>166782.46751327545</v>
      </c>
      <c r="N201" s="516">
        <v>258897.04566089303</v>
      </c>
      <c r="O201" s="516">
        <v>194816.69156850755</v>
      </c>
      <c r="P201" s="517">
        <v>180775.94358420424</v>
      </c>
    </row>
    <row r="202" spans="1:16">
      <c r="A202" s="383"/>
      <c r="B202" s="614" t="s">
        <v>218</v>
      </c>
      <c r="C202" s="521">
        <v>-322517.19789649994</v>
      </c>
      <c r="D202" s="521">
        <v>-311452.81749885785</v>
      </c>
      <c r="E202" s="521">
        <v>-357213.08834632445</v>
      </c>
      <c r="F202" s="521">
        <v>-437502.40733299823</v>
      </c>
      <c r="G202" s="521">
        <v>-493579.97235130449</v>
      </c>
      <c r="H202" s="521">
        <v>-549886.65959450905</v>
      </c>
      <c r="I202" s="521">
        <v>-737142.91065735521</v>
      </c>
      <c r="J202" s="521">
        <v>-897831.65504824813</v>
      </c>
      <c r="K202" s="521">
        <v>-950567.2876808201</v>
      </c>
      <c r="L202" s="521">
        <v>-742269.81654348609</v>
      </c>
      <c r="M202" s="521">
        <v>-950733.346397941</v>
      </c>
      <c r="N202" s="521">
        <v>-1082320.0673166905</v>
      </c>
      <c r="O202" s="521">
        <v>-839852.87705353054</v>
      </c>
      <c r="P202" s="522">
        <v>-782074.41614628071</v>
      </c>
    </row>
    <row r="203" spans="1:16">
      <c r="A203" s="382"/>
      <c r="B203" s="611" t="s">
        <v>219</v>
      </c>
      <c r="C203" s="516">
        <v>444232.22719949996</v>
      </c>
      <c r="D203" s="516">
        <v>457745.71577013447</v>
      </c>
      <c r="E203" s="516">
        <v>522447.67316775303</v>
      </c>
      <c r="F203" s="516">
        <v>632207.9338390223</v>
      </c>
      <c r="G203" s="516">
        <v>692794.83866759285</v>
      </c>
      <c r="H203" s="516">
        <v>714625.56412634021</v>
      </c>
      <c r="I203" s="516">
        <v>916469.94551144494</v>
      </c>
      <c r="J203" s="516">
        <v>1090956.3729513977</v>
      </c>
      <c r="K203" s="516">
        <v>1154397.8882145749</v>
      </c>
      <c r="L203" s="516">
        <v>913727.97320394067</v>
      </c>
      <c r="M203" s="516">
        <v>1085637.3483785307</v>
      </c>
      <c r="N203" s="516">
        <v>1263172.4578115426</v>
      </c>
      <c r="O203" s="516">
        <v>1026609.4344979809</v>
      </c>
      <c r="P203" s="517">
        <v>1002702.6686168656</v>
      </c>
    </row>
    <row r="204" spans="1:16">
      <c r="A204" s="383"/>
      <c r="B204" s="612" t="s">
        <v>220</v>
      </c>
      <c r="C204" s="534">
        <v>382545.12719949998</v>
      </c>
      <c r="D204" s="534">
        <v>405724.69524491491</v>
      </c>
      <c r="E204" s="534">
        <v>450359.03106677579</v>
      </c>
      <c r="F204" s="534">
        <v>549936.24423246505</v>
      </c>
      <c r="G204" s="534">
        <v>597380.77611530083</v>
      </c>
      <c r="H204" s="534">
        <v>610777.1091210997</v>
      </c>
      <c r="I204" s="534">
        <v>790825.57583375915</v>
      </c>
      <c r="J204" s="534">
        <v>955042.3258744186</v>
      </c>
      <c r="K204" s="534">
        <v>1008971.2057999037</v>
      </c>
      <c r="L204" s="534">
        <v>805371.84794597246</v>
      </c>
      <c r="M204" s="534">
        <v>985746.22952390893</v>
      </c>
      <c r="N204" s="534">
        <v>1124943.6759807102</v>
      </c>
      <c r="O204" s="534">
        <v>875962.44987000804</v>
      </c>
      <c r="P204" s="535">
        <v>827575.23924789892</v>
      </c>
    </row>
    <row r="205" spans="1:16">
      <c r="A205" s="420"/>
      <c r="B205" s="612" t="s">
        <v>221</v>
      </c>
      <c r="C205" s="534">
        <v>61687.1</v>
      </c>
      <c r="D205" s="534">
        <v>52021.020525219545</v>
      </c>
      <c r="E205" s="534">
        <v>72088.642100977275</v>
      </c>
      <c r="F205" s="534">
        <v>82271.689606557251</v>
      </c>
      <c r="G205" s="534">
        <v>95414.062552292031</v>
      </c>
      <c r="H205" s="534">
        <v>103848.45500524054</v>
      </c>
      <c r="I205" s="534">
        <v>125644.36967768574</v>
      </c>
      <c r="J205" s="534">
        <v>135914.04707697901</v>
      </c>
      <c r="K205" s="534">
        <v>145426.68241467114</v>
      </c>
      <c r="L205" s="534">
        <v>108356.12525796816</v>
      </c>
      <c r="M205" s="534">
        <v>99891.118854621833</v>
      </c>
      <c r="N205" s="534">
        <v>138228.78183083245</v>
      </c>
      <c r="O205" s="534">
        <v>150646.98462797288</v>
      </c>
      <c r="P205" s="535">
        <v>175127.42936896675</v>
      </c>
    </row>
    <row r="206" spans="1:16">
      <c r="A206" s="382"/>
      <c r="B206" s="611" t="s">
        <v>222</v>
      </c>
      <c r="C206" s="516">
        <v>121715.029303</v>
      </c>
      <c r="D206" s="516">
        <v>146292.89827127662</v>
      </c>
      <c r="E206" s="516">
        <v>165234.58482142858</v>
      </c>
      <c r="F206" s="516">
        <v>194705.52650602409</v>
      </c>
      <c r="G206" s="516">
        <v>199214.86631628836</v>
      </c>
      <c r="H206" s="516">
        <v>164738.90453183113</v>
      </c>
      <c r="I206" s="516">
        <v>179327.03485408972</v>
      </c>
      <c r="J206" s="516">
        <v>193124.71790314955</v>
      </c>
      <c r="K206" s="516">
        <v>203830.6005337548</v>
      </c>
      <c r="L206" s="516">
        <v>171458.15666045458</v>
      </c>
      <c r="M206" s="516">
        <v>134904.00198058964</v>
      </c>
      <c r="N206" s="516">
        <v>180852.39049485221</v>
      </c>
      <c r="O206" s="516">
        <v>186756.5574444503</v>
      </c>
      <c r="P206" s="517">
        <v>220628.25247058488</v>
      </c>
    </row>
    <row r="207" spans="1:16">
      <c r="A207" s="383"/>
      <c r="B207" s="612" t="s">
        <v>220</v>
      </c>
      <c r="C207" s="534">
        <v>68702.529303000003</v>
      </c>
      <c r="D207" s="534">
        <v>77501.246010638308</v>
      </c>
      <c r="E207" s="534">
        <v>78421.546556122456</v>
      </c>
      <c r="F207" s="534">
        <v>86972.083132530126</v>
      </c>
      <c r="G207" s="534">
        <v>79082.76085629109</v>
      </c>
      <c r="H207" s="534">
        <v>57811.243522801989</v>
      </c>
      <c r="I207" s="534">
        <v>61265.164675528795</v>
      </c>
      <c r="J207" s="534">
        <v>66833.580007965749</v>
      </c>
      <c r="K207" s="534">
        <v>77296.986279967765</v>
      </c>
      <c r="L207" s="534">
        <v>70159.550878361973</v>
      </c>
      <c r="M207" s="534">
        <v>87030.811734682386</v>
      </c>
      <c r="N207" s="534">
        <v>114657.72004943165</v>
      </c>
      <c r="O207" s="534">
        <v>92190.8070109236</v>
      </c>
      <c r="P207" s="535">
        <v>97672.585395669041</v>
      </c>
    </row>
    <row r="208" spans="1:16">
      <c r="A208" s="383"/>
      <c r="B208" s="612" t="s">
        <v>221</v>
      </c>
      <c r="C208" s="534">
        <v>53012.5</v>
      </c>
      <c r="D208" s="534">
        <v>68791.652260638293</v>
      </c>
      <c r="E208" s="534">
        <v>86813.038265306124</v>
      </c>
      <c r="F208" s="534">
        <v>107733.44337349397</v>
      </c>
      <c r="G208" s="534">
        <v>120132.10545999726</v>
      </c>
      <c r="H208" s="534">
        <v>106927.66100902914</v>
      </c>
      <c r="I208" s="534">
        <v>118061.87017856093</v>
      </c>
      <c r="J208" s="534">
        <v>126291.13789518378</v>
      </c>
      <c r="K208" s="534">
        <v>126533.61425378703</v>
      </c>
      <c r="L208" s="534">
        <v>101298.60578209261</v>
      </c>
      <c r="M208" s="534">
        <v>47873.190245907252</v>
      </c>
      <c r="N208" s="534">
        <v>66194.670445420576</v>
      </c>
      <c r="O208" s="534">
        <v>94565.7504335267</v>
      </c>
      <c r="P208" s="535">
        <v>122955.66707491582</v>
      </c>
    </row>
    <row r="209" spans="1:16" ht="15.75" thickBot="1">
      <c r="A209" s="420"/>
      <c r="B209" s="616" t="s">
        <v>288</v>
      </c>
      <c r="C209" s="617">
        <v>1559221.7133834655</v>
      </c>
      <c r="D209" s="530">
        <v>1631326.8934286498</v>
      </c>
      <c r="E209" s="530">
        <v>1657342.1063452258</v>
      </c>
      <c r="F209" s="530">
        <v>1707501.2335743052</v>
      </c>
      <c r="G209" s="530">
        <v>1744142.0867198308</v>
      </c>
      <c r="H209" s="530">
        <v>1684417.6703303738</v>
      </c>
      <c r="I209" s="530">
        <v>1847854.0561728133</v>
      </c>
      <c r="J209" s="530">
        <v>1892198.7733532672</v>
      </c>
      <c r="K209" s="530">
        <v>2098440.3348975754</v>
      </c>
      <c r="L209" s="530">
        <v>2088351.8603073466</v>
      </c>
      <c r="M209" s="530">
        <v>2269119.8104417594</v>
      </c>
      <c r="N209" s="530">
        <v>2413496.6087062377</v>
      </c>
      <c r="O209" s="530">
        <v>2472545.8065142748</v>
      </c>
      <c r="P209" s="531">
        <v>2670797.1396051901</v>
      </c>
    </row>
    <row r="210" spans="1:16">
      <c r="A210" s="383"/>
      <c r="B210" s="618" t="s">
        <v>289</v>
      </c>
      <c r="C210" s="605">
        <v>5.0385236041620374E-2</v>
      </c>
      <c r="D210" s="532">
        <v>713.58264541556127</v>
      </c>
      <c r="E210" s="532">
        <v>32230.29636918637</v>
      </c>
      <c r="F210" s="532">
        <v>83639.52421230264</v>
      </c>
      <c r="G210" s="532">
        <v>118215.38180838269</v>
      </c>
      <c r="H210" s="532">
        <v>186005.92386807664</v>
      </c>
      <c r="I210" s="532">
        <v>190482.68918394344</v>
      </c>
      <c r="J210" s="532">
        <v>301507.66507566324</v>
      </c>
      <c r="K210" s="532">
        <v>241302.36943545891</v>
      </c>
      <c r="L210" s="532">
        <v>195947.80155646196</v>
      </c>
      <c r="M210" s="532">
        <v>125697.69156695483</v>
      </c>
      <c r="N210" s="532">
        <v>116180.59993860638</v>
      </c>
      <c r="O210" s="605">
        <v>106524.47869116487</v>
      </c>
      <c r="P210" s="606">
        <v>8038.9996934034862</v>
      </c>
    </row>
    <row r="211" spans="1:16" ht="15.75" thickBot="1">
      <c r="A211" s="383"/>
      <c r="B211" s="619" t="s">
        <v>377</v>
      </c>
      <c r="C211" s="560">
        <v>3.2314349915180365E-6</v>
      </c>
      <c r="D211" s="560">
        <v>4.3742468066334958E-2</v>
      </c>
      <c r="E211" s="560">
        <v>1.944697853616999</v>
      </c>
      <c r="F211" s="560">
        <v>4.8983580548999299</v>
      </c>
      <c r="G211" s="560">
        <v>6.7778527167306493</v>
      </c>
      <c r="H211" s="560">
        <v>11.042743563215787</v>
      </c>
      <c r="I211" s="560">
        <v>10.308318914452695</v>
      </c>
      <c r="J211" s="560">
        <v>15.934249050449667</v>
      </c>
      <c r="K211" s="560">
        <v>11.499129397321504</v>
      </c>
      <c r="L211" s="560">
        <v>9.3828920921220611</v>
      </c>
      <c r="M211" s="560">
        <v>5.5394911713579198</v>
      </c>
      <c r="N211" s="560">
        <v>4.8137875777204986</v>
      </c>
      <c r="O211" s="560">
        <v>4.3082914140765736</v>
      </c>
      <c r="P211" s="561">
        <v>0.30099626715160588</v>
      </c>
    </row>
    <row r="212" spans="1:16">
      <c r="A212" s="383"/>
      <c r="B212" s="621" t="s">
        <v>189</v>
      </c>
      <c r="C212" s="392"/>
      <c r="D212" s="448"/>
      <c r="E212" s="448"/>
      <c r="F212" s="448"/>
      <c r="G212" s="448"/>
      <c r="H212" s="448"/>
      <c r="I212" s="448"/>
      <c r="J212" s="449"/>
      <c r="N212" s="607"/>
      <c r="O212" s="607"/>
      <c r="P212" s="620">
        <v>45410</v>
      </c>
    </row>
    <row r="213" spans="1:16">
      <c r="A213" s="383"/>
      <c r="C213" s="392"/>
      <c r="D213" s="448"/>
      <c r="E213" s="448"/>
      <c r="F213" s="448"/>
      <c r="G213" s="448"/>
      <c r="H213" s="448"/>
      <c r="I213" s="448"/>
      <c r="J213" s="449"/>
      <c r="N213" s="607"/>
      <c r="O213" s="607"/>
      <c r="P213" s="607"/>
    </row>
    <row r="214" spans="1:16">
      <c r="A214" s="383"/>
      <c r="B214" s="773"/>
      <c r="C214" s="773"/>
      <c r="D214" s="773"/>
      <c r="E214" s="773"/>
      <c r="F214" s="773"/>
      <c r="G214" s="388"/>
      <c r="H214" s="388"/>
      <c r="I214" s="388"/>
      <c r="J214" s="388"/>
    </row>
    <row r="215" spans="1:16" ht="18.75">
      <c r="A215" s="383"/>
      <c r="B215" s="772" t="s">
        <v>344</v>
      </c>
      <c r="C215" s="772"/>
      <c r="D215" s="772"/>
      <c r="E215" s="772"/>
      <c r="F215" s="772"/>
      <c r="G215" s="772"/>
      <c r="H215" s="772"/>
      <c r="I215" s="772"/>
      <c r="J215" s="772"/>
      <c r="K215" s="772"/>
    </row>
    <row r="216" spans="1:16">
      <c r="A216" s="383"/>
      <c r="B216" s="773" t="s">
        <v>191</v>
      </c>
      <c r="C216" s="773"/>
      <c r="D216" s="773"/>
      <c r="E216" s="773"/>
      <c r="F216" s="773"/>
      <c r="G216" s="773"/>
      <c r="H216" s="773"/>
      <c r="I216" s="773"/>
      <c r="J216" s="773"/>
      <c r="K216" s="773"/>
    </row>
    <row r="217" spans="1:16" ht="15.75" thickBot="1">
      <c r="A217" s="383"/>
      <c r="B217" s="384"/>
      <c r="C217" s="392"/>
      <c r="D217" s="386"/>
      <c r="E217" s="360"/>
      <c r="F217" s="360"/>
      <c r="G217" s="386"/>
      <c r="H217" s="360"/>
      <c r="I217" s="360"/>
      <c r="J217" s="386"/>
      <c r="M217" s="509"/>
      <c r="N217" s="509"/>
      <c r="O217" s="509" t="s">
        <v>192</v>
      </c>
    </row>
    <row r="218" spans="1:16" ht="14.45" customHeight="1">
      <c r="A218" s="383"/>
      <c r="B218" s="770" t="s">
        <v>201</v>
      </c>
      <c r="C218" s="361" t="s">
        <v>327</v>
      </c>
      <c r="D218" s="362" t="s">
        <v>328</v>
      </c>
      <c r="E218" s="362" t="s">
        <v>329</v>
      </c>
      <c r="F218" s="362" t="s">
        <v>330</v>
      </c>
      <c r="G218" s="362" t="s">
        <v>331</v>
      </c>
      <c r="H218" s="362" t="s">
        <v>332</v>
      </c>
      <c r="I218" s="362" t="s">
        <v>333</v>
      </c>
      <c r="J218" s="362" t="s">
        <v>334</v>
      </c>
      <c r="K218" s="362" t="s">
        <v>335</v>
      </c>
      <c r="L218" s="362" t="s">
        <v>336</v>
      </c>
      <c r="M218" s="498" t="s">
        <v>350</v>
      </c>
      <c r="N218" s="498" t="s">
        <v>351</v>
      </c>
      <c r="O218" s="622" t="s">
        <v>374</v>
      </c>
      <c r="P218" s="499" t="s">
        <v>375</v>
      </c>
    </row>
    <row r="219" spans="1:16" ht="14.45" customHeight="1">
      <c r="A219" s="383"/>
      <c r="B219" s="771"/>
      <c r="C219" s="363" t="s">
        <v>152</v>
      </c>
      <c r="D219" s="364" t="s">
        <v>49</v>
      </c>
      <c r="E219" s="364" t="s">
        <v>50</v>
      </c>
      <c r="F219" s="364" t="s">
        <v>51</v>
      </c>
      <c r="G219" s="364" t="s">
        <v>52</v>
      </c>
      <c r="H219" s="364" t="s">
        <v>53</v>
      </c>
      <c r="I219" s="364" t="s">
        <v>54</v>
      </c>
      <c r="J219" s="364" t="s">
        <v>55</v>
      </c>
      <c r="K219" s="364" t="s">
        <v>68</v>
      </c>
      <c r="L219" s="364" t="s">
        <v>153</v>
      </c>
      <c r="M219" s="500" t="s">
        <v>267</v>
      </c>
      <c r="N219" s="500" t="s">
        <v>337</v>
      </c>
      <c r="O219" s="592" t="s">
        <v>352</v>
      </c>
      <c r="P219" s="501" t="s">
        <v>376</v>
      </c>
    </row>
    <row r="220" spans="1:16">
      <c r="A220" s="383"/>
      <c r="B220" s="450" t="s">
        <v>188</v>
      </c>
      <c r="C220" s="451">
        <v>1559011.9707602081</v>
      </c>
      <c r="D220" s="452">
        <v>1758379.1778574469</v>
      </c>
      <c r="E220" s="452">
        <v>1949294.8185045589</v>
      </c>
      <c r="F220" s="452">
        <v>2232525.2835277542</v>
      </c>
      <c r="G220" s="452">
        <v>2423638.4828479951</v>
      </c>
      <c r="H220" s="452">
        <v>2608184.437723869</v>
      </c>
      <c r="I220" s="452">
        <v>3077144.9193089572</v>
      </c>
      <c r="J220" s="452">
        <v>3455949.2898334255</v>
      </c>
      <c r="K220" s="452">
        <v>3858930.4023853722</v>
      </c>
      <c r="L220" s="452">
        <v>3888703.6509138336</v>
      </c>
      <c r="M220" s="540">
        <v>4352550.2409953959</v>
      </c>
      <c r="N220" s="540">
        <v>4976557.6957059372</v>
      </c>
      <c r="O220" s="540">
        <v>5348527.6376383342</v>
      </c>
      <c r="P220" s="541">
        <v>5704844.3761013988</v>
      </c>
    </row>
    <row r="221" spans="1:16">
      <c r="A221" s="383"/>
      <c r="B221" s="415" t="s">
        <v>224</v>
      </c>
      <c r="C221" s="372">
        <v>578879</v>
      </c>
      <c r="D221" s="418">
        <v>737440</v>
      </c>
      <c r="E221" s="418">
        <v>805560</v>
      </c>
      <c r="F221" s="418">
        <v>916003</v>
      </c>
      <c r="G221" s="418">
        <v>1011564</v>
      </c>
      <c r="H221" s="418">
        <v>1072003</v>
      </c>
      <c r="I221" s="418">
        <v>1226772</v>
      </c>
      <c r="J221" s="418">
        <v>1302767</v>
      </c>
      <c r="K221" s="418">
        <v>1423500</v>
      </c>
      <c r="L221" s="418">
        <v>1557945.3044999999</v>
      </c>
      <c r="M221" s="521">
        <v>1616196.879435255</v>
      </c>
      <c r="N221" s="521">
        <v>1729330.660995723</v>
      </c>
      <c r="O221" s="522">
        <v>1902263.7270952954</v>
      </c>
      <c r="P221" s="522">
        <v>2029715.3968106802</v>
      </c>
    </row>
    <row r="222" spans="1:16">
      <c r="A222" s="383"/>
      <c r="B222" s="415" t="s">
        <v>225</v>
      </c>
      <c r="C222" s="429">
        <v>123823.04083953428</v>
      </c>
      <c r="D222" s="429">
        <v>140795.98187825349</v>
      </c>
      <c r="E222" s="429">
        <v>173111.95777628224</v>
      </c>
      <c r="F222" s="429">
        <v>211363.75826291225</v>
      </c>
      <c r="G222" s="429">
        <v>238477.43337196938</v>
      </c>
      <c r="H222" s="429">
        <v>268191.81245440309</v>
      </c>
      <c r="I222" s="429">
        <v>358035.3106974893</v>
      </c>
      <c r="J222" s="429">
        <v>446578.84502833645</v>
      </c>
      <c r="K222" s="429">
        <v>518733.42564556509</v>
      </c>
      <c r="L222" s="429">
        <v>462307.12285409687</v>
      </c>
      <c r="M222" s="542">
        <v>639372.47595034237</v>
      </c>
      <c r="N222" s="544">
        <v>722744.83509614482</v>
      </c>
      <c r="O222" s="545">
        <v>611970.89912326355</v>
      </c>
      <c r="P222" s="545">
        <v>657469.76698621025</v>
      </c>
    </row>
    <row r="223" spans="1:16">
      <c r="A223" s="383"/>
      <c r="B223" s="453" t="s">
        <v>226</v>
      </c>
      <c r="C223" s="367">
        <v>673.46982582129328</v>
      </c>
      <c r="D223" s="422">
        <v>840.80430954348321</v>
      </c>
      <c r="E223" s="422">
        <v>1110.3173826722584</v>
      </c>
      <c r="F223" s="422">
        <v>1293.8528460279827</v>
      </c>
      <c r="G223" s="422">
        <v>1447.0450229976959</v>
      </c>
      <c r="H223" s="422">
        <v>1409.4218523997558</v>
      </c>
      <c r="I223" s="422">
        <v>1453.1921872677917</v>
      </c>
      <c r="J223" s="422">
        <v>1651.4715420673583</v>
      </c>
      <c r="K223" s="422">
        <v>2283.6796204438738</v>
      </c>
      <c r="L223" s="422">
        <v>2127.9212519314992</v>
      </c>
      <c r="M223" s="523">
        <v>1755.5350328434868</v>
      </c>
      <c r="N223" s="523">
        <v>2171.7723891306778</v>
      </c>
      <c r="O223" s="524">
        <v>2383.9545515487448</v>
      </c>
      <c r="P223" s="524">
        <v>2717.708188765569</v>
      </c>
    </row>
    <row r="224" spans="1:16">
      <c r="A224" s="428"/>
      <c r="B224" s="453" t="s">
        <v>187</v>
      </c>
      <c r="C224" s="367">
        <v>123149.57101371299</v>
      </c>
      <c r="D224" s="367">
        <v>139955.17756871</v>
      </c>
      <c r="E224" s="367">
        <v>172001.64039361</v>
      </c>
      <c r="F224" s="367">
        <v>210069.90541688426</v>
      </c>
      <c r="G224" s="367">
        <v>237030.3883489717</v>
      </c>
      <c r="H224" s="367">
        <v>266782.39060200332</v>
      </c>
      <c r="I224" s="367">
        <v>356582.11851022154</v>
      </c>
      <c r="J224" s="367">
        <v>444927.37348626909</v>
      </c>
      <c r="K224" s="367">
        <v>516449.74602512119</v>
      </c>
      <c r="L224" s="367">
        <v>460179.20160216535</v>
      </c>
      <c r="M224" s="510">
        <v>637616.9409174989</v>
      </c>
      <c r="N224" s="510">
        <v>720573.06270701415</v>
      </c>
      <c r="O224" s="511">
        <v>609586.94457171485</v>
      </c>
      <c r="P224" s="511">
        <v>654752.05879744468</v>
      </c>
    </row>
    <row r="225" spans="1:16">
      <c r="A225" s="431"/>
      <c r="B225" s="415" t="s">
        <v>227</v>
      </c>
      <c r="C225" s="429">
        <v>856309.92992067384</v>
      </c>
      <c r="D225" s="430">
        <v>880143.19597919344</v>
      </c>
      <c r="E225" s="430">
        <v>970622.86072827666</v>
      </c>
      <c r="F225" s="430">
        <v>1105158.525264842</v>
      </c>
      <c r="G225" s="430">
        <v>1173597.0494760256</v>
      </c>
      <c r="H225" s="430">
        <v>1267989.6252694658</v>
      </c>
      <c r="I225" s="430">
        <v>1492337.6086114678</v>
      </c>
      <c r="J225" s="430">
        <v>1706603.4448050892</v>
      </c>
      <c r="K225" s="430">
        <v>1916696.9767398071</v>
      </c>
      <c r="L225" s="430">
        <v>1868451.2235597372</v>
      </c>
      <c r="M225" s="526">
        <v>2096980.8856097984</v>
      </c>
      <c r="N225" s="521">
        <v>2524482.1996140694</v>
      </c>
      <c r="O225" s="521">
        <v>2834293.011419775</v>
      </c>
      <c r="P225" s="522">
        <v>3017659.2123045083</v>
      </c>
    </row>
    <row r="226" spans="1:16">
      <c r="A226" s="431"/>
      <c r="B226" s="453" t="s">
        <v>292</v>
      </c>
      <c r="C226" s="410">
        <v>17504</v>
      </c>
      <c r="D226" s="433">
        <v>22521.3</v>
      </c>
      <c r="E226" s="326">
        <v>23320.14</v>
      </c>
      <c r="F226" s="327">
        <v>39539.799999999996</v>
      </c>
      <c r="G226" s="327">
        <v>42831.5</v>
      </c>
      <c r="H226" s="328">
        <v>43085.254032349287</v>
      </c>
      <c r="I226" s="433">
        <v>51958.827345880141</v>
      </c>
      <c r="J226" s="433">
        <v>69142.832647786825</v>
      </c>
      <c r="K226" s="433">
        <v>79916.698801712802</v>
      </c>
      <c r="L226" s="433">
        <v>68041.391098843014</v>
      </c>
      <c r="M226" s="527">
        <v>60878.554963328752</v>
      </c>
      <c r="N226" s="524">
        <v>57494.026992937026</v>
      </c>
      <c r="O226" s="524">
        <v>96171.051087977612</v>
      </c>
      <c r="P226" s="524">
        <v>126549.33288573977</v>
      </c>
    </row>
    <row r="227" spans="1:16">
      <c r="A227" s="431"/>
      <c r="B227" s="453" t="s">
        <v>293</v>
      </c>
      <c r="C227" s="410">
        <v>9954.6</v>
      </c>
      <c r="D227" s="433">
        <v>10229.9</v>
      </c>
      <c r="E227" s="326">
        <v>10241.299999999999</v>
      </c>
      <c r="F227" s="327">
        <v>6788.1</v>
      </c>
      <c r="G227" s="327">
        <v>8589</v>
      </c>
      <c r="H227" s="328">
        <v>9080.9320000000007</v>
      </c>
      <c r="I227" s="433">
        <v>20963.755000000001</v>
      </c>
      <c r="J227" s="433">
        <v>46528.057000000001</v>
      </c>
      <c r="K227" s="433">
        <v>40001.156000000003</v>
      </c>
      <c r="L227" s="433">
        <v>21940.10476428</v>
      </c>
      <c r="M227" s="527">
        <v>37593.027978409998</v>
      </c>
      <c r="N227" s="524">
        <v>28654.482</v>
      </c>
      <c r="O227" s="524">
        <v>33803.568398329997</v>
      </c>
      <c r="P227" s="524">
        <v>39118.50725966569</v>
      </c>
    </row>
    <row r="228" spans="1:16">
      <c r="A228" s="431"/>
      <c r="B228" s="415" t="s">
        <v>229</v>
      </c>
      <c r="C228" s="429">
        <v>1566561.370760208</v>
      </c>
      <c r="D228" s="429">
        <v>1770670.5778574471</v>
      </c>
      <c r="E228" s="429">
        <v>1962373.6585045587</v>
      </c>
      <c r="F228" s="429">
        <v>2265276.983527754</v>
      </c>
      <c r="G228" s="429">
        <v>2457880.9828479951</v>
      </c>
      <c r="H228" s="429">
        <v>2642188.7597562182</v>
      </c>
      <c r="I228" s="429">
        <v>3108139.9916548375</v>
      </c>
      <c r="J228" s="429">
        <v>3478564.0654812125</v>
      </c>
      <c r="K228" s="429">
        <v>3898845.9451870848</v>
      </c>
      <c r="L228" s="429">
        <v>3934804.9372483967</v>
      </c>
      <c r="M228" s="542">
        <v>4375835.7679803148</v>
      </c>
      <c r="N228" s="544">
        <v>5005397.240698874</v>
      </c>
      <c r="O228" s="545">
        <v>5410895.1203279812</v>
      </c>
      <c r="P228" s="545">
        <v>5792275.2017274722</v>
      </c>
    </row>
    <row r="229" spans="1:16">
      <c r="A229" s="428"/>
      <c r="B229" s="453" t="s">
        <v>294</v>
      </c>
      <c r="C229" s="410">
        <v>311156.7</v>
      </c>
      <c r="D229" s="433">
        <v>427805.7</v>
      </c>
      <c r="E229" s="326">
        <v>505068.2</v>
      </c>
      <c r="F229" s="327">
        <v>634854.80000000005</v>
      </c>
      <c r="G229" s="327">
        <v>712522.2</v>
      </c>
      <c r="H229" s="328">
        <v>781989.59876815509</v>
      </c>
      <c r="I229" s="433">
        <v>855708.843463692</v>
      </c>
      <c r="J229" s="433">
        <v>870475.70609414612</v>
      </c>
      <c r="K229" s="433">
        <v>1005588.0952605744</v>
      </c>
      <c r="L229" s="433">
        <v>987673.52274271101</v>
      </c>
      <c r="M229" s="527">
        <v>1077413.977805678</v>
      </c>
      <c r="N229" s="524">
        <v>1125595.3402601213</v>
      </c>
      <c r="O229" s="524">
        <v>1356265.7561855896</v>
      </c>
      <c r="P229" s="524">
        <v>1572285.5424490399</v>
      </c>
    </row>
    <row r="230" spans="1:16">
      <c r="A230" s="428"/>
      <c r="B230" s="453" t="s">
        <v>295</v>
      </c>
      <c r="C230" s="410">
        <v>3298</v>
      </c>
      <c r="D230" s="433">
        <v>5033.6000000000004</v>
      </c>
      <c r="E230" s="326">
        <v>7367.6</v>
      </c>
      <c r="F230" s="327">
        <v>3354.5</v>
      </c>
      <c r="G230" s="327">
        <v>2565.6999999999998</v>
      </c>
      <c r="H230" s="328">
        <v>3802.7973375725201</v>
      </c>
      <c r="I230" s="433">
        <v>3907.5870817062</v>
      </c>
      <c r="J230" s="433">
        <v>5804.7585265767002</v>
      </c>
      <c r="K230" s="433">
        <v>10802.9758774202</v>
      </c>
      <c r="L230" s="433">
        <v>5452.2633257542402</v>
      </c>
      <c r="M230" s="527">
        <v>6061.9766997672205</v>
      </c>
      <c r="N230" s="524">
        <v>7718.5286690042703</v>
      </c>
      <c r="O230" s="524">
        <v>7783.7149784671101</v>
      </c>
      <c r="P230" s="524">
        <v>31722.611925620837</v>
      </c>
    </row>
    <row r="231" spans="1:16">
      <c r="A231" s="431"/>
      <c r="B231" s="415" t="s">
        <v>231</v>
      </c>
      <c r="C231" s="429">
        <v>1874420.0707602079</v>
      </c>
      <c r="D231" s="429">
        <v>2193442.6778574469</v>
      </c>
      <c r="E231" s="429">
        <v>2460074.2585045588</v>
      </c>
      <c r="F231" s="429">
        <v>2896777.2835277542</v>
      </c>
      <c r="G231" s="429">
        <v>3167837.4828479951</v>
      </c>
      <c r="H231" s="429">
        <v>3420375.5611868007</v>
      </c>
      <c r="I231" s="429">
        <v>3959941.2480368232</v>
      </c>
      <c r="J231" s="429">
        <v>4343235.013048782</v>
      </c>
      <c r="K231" s="429">
        <v>4893631.0645702388</v>
      </c>
      <c r="L231" s="429">
        <v>4917026.1966653531</v>
      </c>
      <c r="M231" s="542">
        <v>5447187.769086225</v>
      </c>
      <c r="N231" s="544">
        <v>6123274.0522899907</v>
      </c>
      <c r="O231" s="544">
        <v>6759377.1615351038</v>
      </c>
      <c r="P231" s="545">
        <v>7332838.132250892</v>
      </c>
    </row>
    <row r="232" spans="1:16">
      <c r="A232" s="431"/>
      <c r="B232" s="453" t="s">
        <v>203</v>
      </c>
      <c r="C232" s="410">
        <v>1448115.3551538873</v>
      </c>
      <c r="D232" s="433">
        <v>1598003.8531820972</v>
      </c>
      <c r="E232" s="433">
        <v>1789862.6409575525</v>
      </c>
      <c r="F232" s="433">
        <v>2023455.6036075947</v>
      </c>
      <c r="G232" s="433">
        <v>2238829.5074590803</v>
      </c>
      <c r="H232" s="433">
        <v>2513171.9581776042</v>
      </c>
      <c r="I232" s="433">
        <v>2677585.1859926451</v>
      </c>
      <c r="J232" s="433">
        <v>2944758.6761377258</v>
      </c>
      <c r="K232" s="433">
        <v>3268382.5660385811</v>
      </c>
      <c r="L232" s="433">
        <v>3666294.7880911082</v>
      </c>
      <c r="M232" s="527">
        <v>4075168.8672802169</v>
      </c>
      <c r="N232" s="523">
        <v>4648915.4666304747</v>
      </c>
      <c r="O232" s="523">
        <v>4952326.6237494489</v>
      </c>
      <c r="P232" s="524">
        <v>5270387.3975637034</v>
      </c>
    </row>
    <row r="233" spans="1:16">
      <c r="A233" s="431"/>
      <c r="B233" s="415" t="s">
        <v>232</v>
      </c>
      <c r="C233" s="429">
        <v>110896.61560632079</v>
      </c>
      <c r="D233" s="430">
        <v>160375.32467534975</v>
      </c>
      <c r="E233" s="430">
        <v>159432.1775470064</v>
      </c>
      <c r="F233" s="430">
        <v>209069.67992015951</v>
      </c>
      <c r="G233" s="430">
        <v>184808.97538891481</v>
      </c>
      <c r="H233" s="430">
        <v>95012.479546264745</v>
      </c>
      <c r="I233" s="430">
        <v>399559.73331631208</v>
      </c>
      <c r="J233" s="430">
        <v>511190.61369569972</v>
      </c>
      <c r="K233" s="430">
        <v>590547.83634679113</v>
      </c>
      <c r="L233" s="430">
        <v>222408.86282272544</v>
      </c>
      <c r="M233" s="526">
        <v>277381.37371517904</v>
      </c>
      <c r="N233" s="521">
        <v>327642.22907546256</v>
      </c>
      <c r="O233" s="521">
        <v>396201.01388888527</v>
      </c>
      <c r="P233" s="522">
        <v>434456.97853769548</v>
      </c>
    </row>
    <row r="234" spans="1:16">
      <c r="A234" s="431"/>
      <c r="B234" s="415" t="s">
        <v>233</v>
      </c>
      <c r="C234" s="429">
        <v>426304.71560632065</v>
      </c>
      <c r="D234" s="430">
        <v>595438.82467534975</v>
      </c>
      <c r="E234" s="430">
        <v>670211.61754700635</v>
      </c>
      <c r="F234" s="430">
        <v>873321.67992015951</v>
      </c>
      <c r="G234" s="430">
        <v>929007.97538891481</v>
      </c>
      <c r="H234" s="430">
        <v>907203.60300919646</v>
      </c>
      <c r="I234" s="430">
        <v>1282356.0620441781</v>
      </c>
      <c r="J234" s="430">
        <v>1398476.3369110562</v>
      </c>
      <c r="K234" s="430">
        <v>1625248.4985316577</v>
      </c>
      <c r="L234" s="430">
        <v>1250731.4085742449</v>
      </c>
      <c r="M234" s="526">
        <v>1372018.9018060081</v>
      </c>
      <c r="N234" s="521">
        <v>1474358.585659516</v>
      </c>
      <c r="O234" s="521">
        <v>1807050.5377856549</v>
      </c>
      <c r="P234" s="522">
        <v>2062450.7346871886</v>
      </c>
    </row>
    <row r="235" spans="1:16">
      <c r="A235" s="431"/>
      <c r="B235" s="453" t="s">
        <v>213</v>
      </c>
      <c r="C235" s="410">
        <v>433624.7084651019</v>
      </c>
      <c r="D235" s="433">
        <v>502944.01325664471</v>
      </c>
      <c r="E235" s="433">
        <v>578484.60192436585</v>
      </c>
      <c r="F235" s="433">
        <v>691772.2540324732</v>
      </c>
      <c r="G235" s="433">
        <v>758051.94675126299</v>
      </c>
      <c r="H235" s="433">
        <v>736577.34617297107</v>
      </c>
      <c r="I235" s="433">
        <v>1148546.0029745237</v>
      </c>
      <c r="J235" s="433">
        <v>1366751.924826843</v>
      </c>
      <c r="K235" s="433">
        <v>1596776.8131379036</v>
      </c>
      <c r="L235" s="433">
        <v>1183732.3384166558</v>
      </c>
      <c r="M235" s="527">
        <v>1530513.2461840266</v>
      </c>
      <c r="N235" s="523">
        <v>1873367.8271766291</v>
      </c>
      <c r="O235" s="523">
        <v>1693273.4881465912</v>
      </c>
      <c r="P235" s="524">
        <v>1741478.7072129122</v>
      </c>
    </row>
    <row r="236" spans="1:16" ht="15.75" thickBot="1">
      <c r="A236" s="431"/>
      <c r="B236" s="454" t="s">
        <v>234</v>
      </c>
      <c r="C236" s="455">
        <v>-7319.9928587812465</v>
      </c>
      <c r="D236" s="456">
        <v>92494.811418705038</v>
      </c>
      <c r="E236" s="456">
        <v>91727.015622640494</v>
      </c>
      <c r="F236" s="456">
        <v>181549.42588768632</v>
      </c>
      <c r="G236" s="456">
        <v>170956.02863765182</v>
      </c>
      <c r="H236" s="456">
        <v>170626.2568362254</v>
      </c>
      <c r="I236" s="456">
        <v>133810.05906965444</v>
      </c>
      <c r="J236" s="456">
        <v>31724.412084213225</v>
      </c>
      <c r="K236" s="456">
        <v>28471.68539375416</v>
      </c>
      <c r="L236" s="456">
        <v>66999.070157589158</v>
      </c>
      <c r="M236" s="543">
        <v>-333671.93453037809</v>
      </c>
      <c r="N236" s="623">
        <v>-623376.52674717223</v>
      </c>
      <c r="O236" s="623">
        <v>-72158.435609310167</v>
      </c>
      <c r="P236" s="624">
        <v>158754.27781932778</v>
      </c>
    </row>
    <row r="237" spans="1:16">
      <c r="A237" s="431"/>
      <c r="B237" s="403"/>
      <c r="C237" s="393"/>
      <c r="D237" s="457"/>
      <c r="E237" s="457"/>
      <c r="F237" s="457"/>
      <c r="G237" s="457"/>
      <c r="H237" s="457"/>
      <c r="I237" s="457"/>
      <c r="J237" s="457"/>
      <c r="K237" s="457"/>
      <c r="M237" s="394"/>
      <c r="N237" s="394"/>
      <c r="P237" s="591">
        <v>45410</v>
      </c>
    </row>
    <row r="238" spans="1:16">
      <c r="A238" s="431"/>
      <c r="B238" s="395" t="s">
        <v>189</v>
      </c>
      <c r="C238" s="458"/>
      <c r="D238" s="381"/>
      <c r="E238" s="381"/>
      <c r="F238" s="459"/>
      <c r="G238" s="381"/>
      <c r="H238" s="459"/>
      <c r="I238" s="459"/>
      <c r="J238" s="381"/>
    </row>
    <row r="239" spans="1:16">
      <c r="A239" s="431"/>
      <c r="B239" s="383"/>
      <c r="C239" s="458"/>
      <c r="D239" s="460"/>
      <c r="E239" s="461"/>
      <c r="F239" s="461"/>
      <c r="G239" s="461"/>
      <c r="H239" s="461"/>
      <c r="I239" s="461"/>
      <c r="J239" s="461"/>
    </row>
    <row r="240" spans="1:16" ht="18.75">
      <c r="A240" s="383"/>
      <c r="B240" s="769" t="s">
        <v>345</v>
      </c>
      <c r="C240" s="769"/>
      <c r="D240" s="769"/>
      <c r="E240" s="769"/>
      <c r="F240" s="769"/>
      <c r="G240" s="769"/>
      <c r="H240" s="769"/>
      <c r="I240" s="769"/>
      <c r="J240" s="769"/>
      <c r="K240" s="769"/>
    </row>
    <row r="241" spans="1:16" ht="19.5" thickBot="1">
      <c r="A241" s="383"/>
      <c r="B241" s="462"/>
      <c r="C241" s="463"/>
      <c r="D241" s="464"/>
      <c r="E241" s="360"/>
      <c r="F241" s="386"/>
      <c r="G241" s="386"/>
      <c r="H241" s="386"/>
      <c r="I241" s="386"/>
      <c r="J241" s="386"/>
      <c r="M241" s="508"/>
      <c r="N241" s="508"/>
      <c r="O241" s="508"/>
    </row>
    <row r="242" spans="1:16">
      <c r="A242" s="383"/>
      <c r="B242" s="770" t="s">
        <v>201</v>
      </c>
      <c r="C242" s="361" t="s">
        <v>327</v>
      </c>
      <c r="D242" s="362" t="s">
        <v>328</v>
      </c>
      <c r="E242" s="362" t="s">
        <v>329</v>
      </c>
      <c r="F242" s="362" t="s">
        <v>330</v>
      </c>
      <c r="G242" s="362" t="s">
        <v>331</v>
      </c>
      <c r="H242" s="362" t="s">
        <v>332</v>
      </c>
      <c r="I242" s="362" t="s">
        <v>333</v>
      </c>
      <c r="J242" s="362" t="s">
        <v>334</v>
      </c>
      <c r="K242" s="362" t="s">
        <v>335</v>
      </c>
      <c r="L242" s="362" t="s">
        <v>336</v>
      </c>
      <c r="M242" s="498" t="s">
        <v>350</v>
      </c>
      <c r="N242" s="498" t="s">
        <v>351</v>
      </c>
      <c r="O242" s="499" t="s">
        <v>374</v>
      </c>
      <c r="P242" s="499" t="s">
        <v>375</v>
      </c>
    </row>
    <row r="243" spans="1:16">
      <c r="A243" s="383"/>
      <c r="B243" s="771"/>
      <c r="C243" s="363" t="s">
        <v>152</v>
      </c>
      <c r="D243" s="364" t="s">
        <v>49</v>
      </c>
      <c r="E243" s="364" t="s">
        <v>50</v>
      </c>
      <c r="F243" s="364" t="s">
        <v>51</v>
      </c>
      <c r="G243" s="364" t="s">
        <v>52</v>
      </c>
      <c r="H243" s="364" t="s">
        <v>53</v>
      </c>
      <c r="I243" s="364" t="s">
        <v>54</v>
      </c>
      <c r="J243" s="364" t="s">
        <v>55</v>
      </c>
      <c r="K243" s="364" t="s">
        <v>68</v>
      </c>
      <c r="L243" s="364" t="s">
        <v>153</v>
      </c>
      <c r="M243" s="500" t="s">
        <v>267</v>
      </c>
      <c r="N243" s="500" t="s">
        <v>337</v>
      </c>
      <c r="O243" s="501" t="s">
        <v>352</v>
      </c>
      <c r="P243" s="501" t="s">
        <v>376</v>
      </c>
    </row>
    <row r="244" spans="1:16">
      <c r="A244" s="420"/>
      <c r="B244" s="417" t="s">
        <v>235</v>
      </c>
      <c r="C244" s="372">
        <v>58842.844189882104</v>
      </c>
      <c r="D244" s="372">
        <v>65483.66615642549</v>
      </c>
      <c r="E244" s="372">
        <v>71626.582249989107</v>
      </c>
      <c r="F244" s="372">
        <v>80941.143080086098</v>
      </c>
      <c r="G244" s="372">
        <v>86699.588058498921</v>
      </c>
      <c r="H244" s="372">
        <v>93762.480733408214</v>
      </c>
      <c r="I244" s="372">
        <v>109558.5772267712</v>
      </c>
      <c r="J244" s="372">
        <v>121863.4415138839</v>
      </c>
      <c r="K244" s="372">
        <v>134766.10205618737</v>
      </c>
      <c r="L244" s="372">
        <v>134501.21662591523</v>
      </c>
      <c r="M244" s="544">
        <v>150495.36753256831</v>
      </c>
      <c r="N244" s="544">
        <v>170506.03192276656</v>
      </c>
      <c r="O244" s="545">
        <v>181569.07752813489</v>
      </c>
      <c r="P244" s="545">
        <v>191888.2505136808</v>
      </c>
    </row>
    <row r="245" spans="1:16">
      <c r="A245" s="383"/>
      <c r="B245" s="465" t="s">
        <v>236</v>
      </c>
      <c r="C245" s="367"/>
      <c r="D245" s="368">
        <v>11.28569167240434</v>
      </c>
      <c r="E245" s="368">
        <v>9.3808371676833069</v>
      </c>
      <c r="F245" s="368">
        <v>13.004335174876234</v>
      </c>
      <c r="G245" s="368">
        <v>7.1143608297145109</v>
      </c>
      <c r="H245" s="368">
        <v>8.1463970395611796</v>
      </c>
      <c r="I245" s="368">
        <v>16.84692679823128</v>
      </c>
      <c r="J245" s="368">
        <v>11.23131077327092</v>
      </c>
      <c r="K245" s="368">
        <v>10.587802528811299</v>
      </c>
      <c r="L245" s="368">
        <v>-0.19655197132711261</v>
      </c>
      <c r="M245" s="502">
        <v>10.909899036191891</v>
      </c>
      <c r="N245" s="502">
        <v>13.296531792493738</v>
      </c>
      <c r="O245" s="503">
        <v>6.4883602536592448</v>
      </c>
      <c r="P245" s="503">
        <v>5.6833317247794648</v>
      </c>
    </row>
    <row r="246" spans="1:16">
      <c r="A246" s="383"/>
      <c r="B246" s="465"/>
      <c r="C246" s="367"/>
      <c r="D246" s="368"/>
      <c r="E246" s="368"/>
      <c r="F246" s="368"/>
      <c r="G246" s="368"/>
      <c r="H246" s="368"/>
      <c r="I246" s="368"/>
      <c r="J246" s="368"/>
      <c r="K246" s="368"/>
      <c r="L246" s="466"/>
      <c r="M246" s="546"/>
      <c r="N246" s="546"/>
      <c r="O246" s="547"/>
      <c r="P246" s="625"/>
    </row>
    <row r="247" spans="1:16">
      <c r="A247" s="420"/>
      <c r="B247" s="417" t="s">
        <v>237</v>
      </c>
      <c r="C247" s="372">
        <v>59127.786304669375</v>
      </c>
      <c r="D247" s="372">
        <v>65941.409255485516</v>
      </c>
      <c r="E247" s="372">
        <v>72107.162509117436</v>
      </c>
      <c r="F247" s="372">
        <v>82128.569737860424</v>
      </c>
      <c r="G247" s="372">
        <v>87924.527613264756</v>
      </c>
      <c r="H247" s="372">
        <v>94984.913297338833</v>
      </c>
      <c r="I247" s="372">
        <v>110662.12487119545</v>
      </c>
      <c r="J247" s="372">
        <v>122660.88214694263</v>
      </c>
      <c r="K247" s="372">
        <v>136160.07954578361</v>
      </c>
      <c r="L247" s="372">
        <v>136095.75291786465</v>
      </c>
      <c r="M247" s="544">
        <v>151300.49642201301</v>
      </c>
      <c r="N247" s="544">
        <v>171494.12784767599</v>
      </c>
      <c r="O247" s="545">
        <v>183686.29689520379</v>
      </c>
      <c r="P247" s="545">
        <v>194829.0753748524</v>
      </c>
    </row>
    <row r="248" spans="1:16">
      <c r="A248" s="383"/>
      <c r="B248" s="465" t="s">
        <v>238</v>
      </c>
      <c r="C248" s="367"/>
      <c r="D248" s="368">
        <v>11.523554958928106</v>
      </c>
      <c r="E248" s="368">
        <v>9.3503510514055392</v>
      </c>
      <c r="F248" s="368">
        <v>13.897935905432213</v>
      </c>
      <c r="G248" s="368">
        <v>7.0571761981293282</v>
      </c>
      <c r="H248" s="368">
        <v>8.0300524503573332</v>
      </c>
      <c r="I248" s="368">
        <v>16.50494908047239</v>
      </c>
      <c r="J248" s="368">
        <v>10.842695538074173</v>
      </c>
      <c r="K248" s="368">
        <v>11.005299458607755</v>
      </c>
      <c r="L248" s="368">
        <v>-4.7243383033810517E-2</v>
      </c>
      <c r="M248" s="502">
        <v>10.200983856767422</v>
      </c>
      <c r="N248" s="502">
        <v>13.346705333562259</v>
      </c>
      <c r="O248" s="503">
        <v>7.1093798957111192</v>
      </c>
      <c r="P248" s="503">
        <v>6.0662001836782391</v>
      </c>
    </row>
    <row r="249" spans="1:16">
      <c r="A249" s="420"/>
      <c r="B249" s="417" t="s">
        <v>239</v>
      </c>
      <c r="C249" s="372">
        <v>70747.505624570593</v>
      </c>
      <c r="D249" s="372">
        <v>81685.833100622374</v>
      </c>
      <c r="E249" s="372">
        <v>90395.105730101044</v>
      </c>
      <c r="F249" s="372">
        <v>105023.87870235658</v>
      </c>
      <c r="G249" s="372">
        <v>113321.44077711394</v>
      </c>
      <c r="H249" s="372">
        <v>122960.20673164941</v>
      </c>
      <c r="I249" s="372">
        <v>140989.63175707334</v>
      </c>
      <c r="J249" s="372">
        <v>153150.84846607631</v>
      </c>
      <c r="K249" s="372">
        <v>170901.13443495607</v>
      </c>
      <c r="L249" s="372">
        <v>170068.50225719111</v>
      </c>
      <c r="M249" s="544">
        <v>188343.95467887016</v>
      </c>
      <c r="N249" s="544">
        <v>209794.64619338716</v>
      </c>
      <c r="O249" s="545">
        <v>229463.87473966362</v>
      </c>
      <c r="P249" s="545">
        <v>246647.47848200033</v>
      </c>
    </row>
    <row r="250" spans="1:16">
      <c r="A250" s="383"/>
      <c r="B250" s="465" t="s">
        <v>240</v>
      </c>
      <c r="C250" s="367"/>
      <c r="D250" s="368">
        <v>15.461078633778577</v>
      </c>
      <c r="E250" s="368">
        <v>10.661913209295912</v>
      </c>
      <c r="F250" s="368">
        <v>16.183147145082923</v>
      </c>
      <c r="G250" s="368">
        <v>7.9006433368101936</v>
      </c>
      <c r="H250" s="368">
        <v>8.5056860276719028</v>
      </c>
      <c r="I250" s="368">
        <v>14.662812876341105</v>
      </c>
      <c r="J250" s="368">
        <v>8.6256106618938322</v>
      </c>
      <c r="K250" s="368">
        <v>11.59006701344625</v>
      </c>
      <c r="L250" s="368">
        <v>-0.48720108296405262</v>
      </c>
      <c r="M250" s="502">
        <v>9.7777267512895438</v>
      </c>
      <c r="N250" s="502">
        <v>11.389105400856014</v>
      </c>
      <c r="O250" s="503">
        <v>9.3754673454085697</v>
      </c>
      <c r="P250" s="503">
        <v>7.4885878057416351</v>
      </c>
    </row>
    <row r="251" spans="1:16">
      <c r="A251" s="420"/>
      <c r="B251" s="417" t="s">
        <v>241</v>
      </c>
      <c r="C251" s="372">
        <v>58850.804067466284</v>
      </c>
      <c r="D251" s="372">
        <v>60778.696105369832</v>
      </c>
      <c r="E251" s="372">
        <v>62083.116171814996</v>
      </c>
      <c r="F251" s="372">
        <v>64938.561467708161</v>
      </c>
      <c r="G251" s="372">
        <v>66621.167505695092</v>
      </c>
      <c r="H251" s="372">
        <v>67240.473364449819</v>
      </c>
      <c r="I251" s="372">
        <v>72572.88154647089</v>
      </c>
      <c r="J251" s="372">
        <v>77354.322600896659</v>
      </c>
      <c r="K251" s="372">
        <v>81711.243668826588</v>
      </c>
      <c r="L251" s="372">
        <v>79008.613632422377</v>
      </c>
      <c r="M251" s="544">
        <v>82804.085003693312</v>
      </c>
      <c r="N251" s="544">
        <v>86671.400044987968</v>
      </c>
      <c r="O251" s="545">
        <v>87552.957428812369</v>
      </c>
      <c r="P251" s="545">
        <v>90105.381723684288</v>
      </c>
    </row>
    <row r="252" spans="1:16">
      <c r="A252" s="420"/>
      <c r="B252" s="465" t="s">
        <v>242</v>
      </c>
      <c r="C252" s="367"/>
      <c r="D252" s="368">
        <v>3.2758975318220322</v>
      </c>
      <c r="E252" s="368">
        <v>2.1461797472320527</v>
      </c>
      <c r="F252" s="368">
        <v>4.5993910614775224</v>
      </c>
      <c r="G252" s="368">
        <v>2.5910737779795689</v>
      </c>
      <c r="H252" s="368">
        <v>0.92959322380801312</v>
      </c>
      <c r="I252" s="368">
        <v>7.9303549115707526</v>
      </c>
      <c r="J252" s="368">
        <v>6.5884679683885086</v>
      </c>
      <c r="K252" s="368">
        <v>5.6324209448631706</v>
      </c>
      <c r="L252" s="368">
        <v>-3.3075375126560251</v>
      </c>
      <c r="M252" s="502">
        <v>3.8844902071730845</v>
      </c>
      <c r="N252" s="502">
        <v>4.6704399198688833</v>
      </c>
      <c r="O252" s="503">
        <v>1.0171260454623066</v>
      </c>
      <c r="P252" s="503">
        <v>2.9152919214033925</v>
      </c>
    </row>
    <row r="253" spans="1:16">
      <c r="A253" s="420"/>
      <c r="B253" s="417" t="s">
        <v>243</v>
      </c>
      <c r="C253" s="372">
        <v>59136.470727871463</v>
      </c>
      <c r="D253" s="372">
        <v>61408.522239215687</v>
      </c>
      <c r="E253" s="372">
        <v>63027.670665437574</v>
      </c>
      <c r="F253" s="372">
        <v>66707.77115569236</v>
      </c>
      <c r="G253" s="372">
        <v>68374.08564671826</v>
      </c>
      <c r="H253" s="372">
        <v>68982.99414739295</v>
      </c>
      <c r="I253" s="372">
        <v>75108.827177958025</v>
      </c>
      <c r="J253" s="372">
        <v>80767.919418591147</v>
      </c>
      <c r="K253" s="372">
        <v>85923.436994541276</v>
      </c>
      <c r="L253" s="372">
        <v>81698.524101791641</v>
      </c>
      <c r="M253" s="544">
        <v>87584.700681126269</v>
      </c>
      <c r="N253" s="544">
        <v>91226.625696391056</v>
      </c>
      <c r="O253" s="545">
        <v>89783.589896894613</v>
      </c>
      <c r="P253" s="545">
        <v>92525.760874860644</v>
      </c>
    </row>
    <row r="254" spans="1:16">
      <c r="A254" s="420"/>
      <c r="B254" s="465" t="s">
        <v>244</v>
      </c>
      <c r="C254" s="367"/>
      <c r="D254" s="368">
        <v>3.8420478655203012</v>
      </c>
      <c r="E254" s="368">
        <v>2.6366835858946853</v>
      </c>
      <c r="F254" s="368">
        <v>5.8388648214360233</v>
      </c>
      <c r="G254" s="368">
        <v>2.4979315935122628</v>
      </c>
      <c r="H254" s="368">
        <v>0.89055450601687958</v>
      </c>
      <c r="I254" s="368">
        <v>8.8802075153135185</v>
      </c>
      <c r="J254" s="368">
        <v>7.534523508435079</v>
      </c>
      <c r="K254" s="368">
        <v>6.3831253956548402</v>
      </c>
      <c r="L254" s="368">
        <v>-4.9170669150700341</v>
      </c>
      <c r="M254" s="502">
        <v>6.2682996186318229</v>
      </c>
      <c r="N254" s="502">
        <v>4.1581748718010862</v>
      </c>
      <c r="O254" s="503">
        <v>-1.5818142877485932</v>
      </c>
      <c r="P254" s="503">
        <v>3.0542006408020397</v>
      </c>
    </row>
    <row r="255" spans="1:16">
      <c r="A255" s="420"/>
      <c r="B255" s="417" t="s">
        <v>245</v>
      </c>
      <c r="C255" s="372">
        <v>70757.896699862496</v>
      </c>
      <c r="D255" s="372">
        <v>76070.656590815022</v>
      </c>
      <c r="E255" s="372">
        <v>79012.857467575741</v>
      </c>
      <c r="F255" s="372">
        <v>85304.16259191648</v>
      </c>
      <c r="G255" s="372">
        <v>88123.87291273837</v>
      </c>
      <c r="H255" s="372">
        <v>89300.110163592064</v>
      </c>
      <c r="I255" s="372">
        <v>95692.775625369832</v>
      </c>
      <c r="J255" s="372">
        <v>100844.50047390461</v>
      </c>
      <c r="K255" s="372">
        <v>107846.68241898292</v>
      </c>
      <c r="L255" s="372">
        <v>102092.4263448554</v>
      </c>
      <c r="M255" s="544">
        <v>109028.38580011699</v>
      </c>
      <c r="N255" s="544">
        <v>111600.65887731375</v>
      </c>
      <c r="O255" s="545">
        <v>112159.10372199512</v>
      </c>
      <c r="P255" s="545">
        <v>117134.70163785706</v>
      </c>
    </row>
    <row r="256" spans="1:16">
      <c r="A256" s="420"/>
      <c r="B256" s="465" t="s">
        <v>246</v>
      </c>
      <c r="C256" s="367"/>
      <c r="D256" s="368">
        <v>7.508363219850839</v>
      </c>
      <c r="E256" s="368">
        <v>3.8677211537516394</v>
      </c>
      <c r="F256" s="368">
        <v>7.9623814730690912</v>
      </c>
      <c r="G256" s="368">
        <v>3.3054779921010433</v>
      </c>
      <c r="H256" s="368">
        <v>1.3347543769648231</v>
      </c>
      <c r="I256" s="368">
        <v>7.1586311036647272</v>
      </c>
      <c r="J256" s="368">
        <v>5.3836089661599997</v>
      </c>
      <c r="K256" s="368">
        <v>6.9435436857464063</v>
      </c>
      <c r="L256" s="368">
        <v>-5.3355893246417301</v>
      </c>
      <c r="M256" s="502">
        <v>5.860147065664612</v>
      </c>
      <c r="N256" s="502">
        <v>2.3592691557522829</v>
      </c>
      <c r="O256" s="503">
        <v>0.50039565205013115</v>
      </c>
      <c r="P256" s="503">
        <v>4.4361962165770974</v>
      </c>
    </row>
    <row r="257" spans="1:16">
      <c r="A257" s="420"/>
      <c r="B257" s="467" t="s">
        <v>247</v>
      </c>
      <c r="C257" s="367"/>
      <c r="D257" s="368"/>
      <c r="E257" s="368"/>
      <c r="F257" s="368"/>
      <c r="G257" s="368"/>
      <c r="H257" s="368"/>
      <c r="I257" s="368"/>
      <c r="J257" s="368"/>
      <c r="K257" s="368"/>
      <c r="L257" s="368"/>
      <c r="M257" s="502"/>
      <c r="N257" s="502"/>
      <c r="O257" s="503"/>
      <c r="P257" s="503"/>
    </row>
    <row r="258" spans="1:16">
      <c r="A258" s="383"/>
      <c r="B258" s="465" t="s">
        <v>248</v>
      </c>
      <c r="C258" s="367">
        <v>814.20844319748312</v>
      </c>
      <c r="D258" s="367">
        <v>808.24075729974686</v>
      </c>
      <c r="E258" s="367">
        <v>814.30857492029463</v>
      </c>
      <c r="F258" s="367">
        <v>824.14418321467178</v>
      </c>
      <c r="G258" s="367">
        <v>871.44022573624409</v>
      </c>
      <c r="H258" s="367">
        <v>881.64062748855872</v>
      </c>
      <c r="I258" s="367">
        <v>1031.5035986331307</v>
      </c>
      <c r="J258" s="367">
        <v>1167.5762790881045</v>
      </c>
      <c r="K258" s="367">
        <v>1193.8899736559342</v>
      </c>
      <c r="L258" s="367">
        <v>1156.3946458024009</v>
      </c>
      <c r="M258" s="510">
        <v>1276.8097796850977</v>
      </c>
      <c r="N258" s="510">
        <v>1411.0033568553085</v>
      </c>
      <c r="O258" s="511">
        <v>1388.6736331023701</v>
      </c>
      <c r="P258" s="511">
        <v>1433.9280415011269</v>
      </c>
    </row>
    <row r="259" spans="1:16">
      <c r="A259" s="383"/>
      <c r="B259" s="465" t="s">
        <v>249</v>
      </c>
      <c r="C259" s="367">
        <v>818.15118727922209</v>
      </c>
      <c r="D259" s="367">
        <v>813.89051166977936</v>
      </c>
      <c r="E259" s="367">
        <v>819.772197693468</v>
      </c>
      <c r="F259" s="367">
        <v>836.23458292684882</v>
      </c>
      <c r="G259" s="367">
        <v>883.75241344119775</v>
      </c>
      <c r="H259" s="367">
        <v>893.13505686261249</v>
      </c>
      <c r="I259" s="367">
        <v>1041.893596343037</v>
      </c>
      <c r="J259" s="367">
        <v>1175.2165751077628</v>
      </c>
      <c r="K259" s="367">
        <v>1206.2391899865895</v>
      </c>
      <c r="L259" s="367">
        <v>1170.1039138432718</v>
      </c>
      <c r="M259" s="510">
        <v>1283.6405310683754</v>
      </c>
      <c r="N259" s="510">
        <v>1419.1802327770577</v>
      </c>
      <c r="O259" s="511">
        <v>1404.8665154508894</v>
      </c>
      <c r="P259" s="511">
        <v>1455.9040156542551</v>
      </c>
    </row>
    <row r="260" spans="1:16">
      <c r="A260" s="383"/>
      <c r="B260" s="465" t="s">
        <v>250</v>
      </c>
      <c r="C260" s="367">
        <v>978.93324511651576</v>
      </c>
      <c r="D260" s="367">
        <v>1008.2181325675435</v>
      </c>
      <c r="E260" s="367">
        <v>1027.6842397692253</v>
      </c>
      <c r="F260" s="367">
        <v>1069.3550330213395</v>
      </c>
      <c r="G260" s="367">
        <v>1139.023427250115</v>
      </c>
      <c r="H260" s="367">
        <v>1156.1843604292376</v>
      </c>
      <c r="I260" s="367">
        <v>1327.4297294529322</v>
      </c>
      <c r="J260" s="367">
        <v>1467.3416044206751</v>
      </c>
      <c r="K260" s="367">
        <v>1514.0094413597476</v>
      </c>
      <c r="L260" s="367">
        <v>1462.1897880435702</v>
      </c>
      <c r="M260" s="510">
        <v>1597.918973994377</v>
      </c>
      <c r="N260" s="510">
        <v>1736.1318346979565</v>
      </c>
      <c r="O260" s="511">
        <v>1754.9818335729531</v>
      </c>
      <c r="P260" s="511">
        <v>1843.1286689732501</v>
      </c>
    </row>
    <row r="261" spans="1:16" ht="26.25">
      <c r="A261" s="420"/>
      <c r="B261" s="417" t="s">
        <v>251</v>
      </c>
      <c r="C261" s="468">
        <v>92.886737389691419</v>
      </c>
      <c r="D261" s="373">
        <v>90.879366254167991</v>
      </c>
      <c r="E261" s="373">
        <v>91.821033122669562</v>
      </c>
      <c r="F261" s="373">
        <v>90.6352827686773</v>
      </c>
      <c r="G261" s="373">
        <v>92.374730113554421</v>
      </c>
      <c r="H261" s="373">
        <v>96.35714107591329</v>
      </c>
      <c r="I261" s="373">
        <v>87.015244852165026</v>
      </c>
      <c r="J261" s="373">
        <v>85.208387889269673</v>
      </c>
      <c r="K261" s="373">
        <v>84.696592714350388</v>
      </c>
      <c r="L261" s="373">
        <v>94.280642527993621</v>
      </c>
      <c r="M261" s="548">
        <v>93.627152856212774</v>
      </c>
      <c r="N261" s="548">
        <v>93.416287942202075</v>
      </c>
      <c r="O261" s="549">
        <v>92.592334924087083</v>
      </c>
      <c r="P261" s="549">
        <v>92.384420154251487</v>
      </c>
    </row>
    <row r="262" spans="1:16">
      <c r="A262" s="420"/>
      <c r="B262" s="417" t="s">
        <v>252</v>
      </c>
      <c r="C262" s="468">
        <v>7.1132626103085776</v>
      </c>
      <c r="D262" s="373">
        <v>9.1206337458320093</v>
      </c>
      <c r="E262" s="373">
        <v>8.1789668773304403</v>
      </c>
      <c r="F262" s="373">
        <v>9.3647172313226967</v>
      </c>
      <c r="G262" s="373">
        <v>7.6252698864455848</v>
      </c>
      <c r="H262" s="373">
        <v>3.6428589240867102</v>
      </c>
      <c r="I262" s="373">
        <v>12.984755147834971</v>
      </c>
      <c r="J262" s="373">
        <v>14.791612110730329</v>
      </c>
      <c r="K262" s="373">
        <v>15.303407285649618</v>
      </c>
      <c r="L262" s="373">
        <v>5.7193574720063856</v>
      </c>
      <c r="M262" s="548">
        <v>6.3728471437872249</v>
      </c>
      <c r="N262" s="548">
        <v>6.5837120577979285</v>
      </c>
      <c r="O262" s="549">
        <v>7.407665075912921</v>
      </c>
      <c r="P262" s="549">
        <v>7.6155798457485098</v>
      </c>
    </row>
    <row r="263" spans="1:16">
      <c r="A263" s="420"/>
      <c r="B263" s="417" t="s">
        <v>253</v>
      </c>
      <c r="C263" s="468">
        <v>27.34454408316347</v>
      </c>
      <c r="D263" s="373">
        <v>33.862936514118708</v>
      </c>
      <c r="E263" s="373">
        <v>34.382260250461897</v>
      </c>
      <c r="F263" s="373">
        <v>39.118109271316683</v>
      </c>
      <c r="G263" s="373">
        <v>38.331128258751122</v>
      </c>
      <c r="H263" s="373">
        <v>34.782954375761172</v>
      </c>
      <c r="I263" s="373">
        <v>41.673567403259007</v>
      </c>
      <c r="J263" s="373">
        <v>40.465765543060442</v>
      </c>
      <c r="K263" s="373">
        <v>42.116553787210599</v>
      </c>
      <c r="L263" s="373">
        <v>32.163196809310136</v>
      </c>
      <c r="M263" s="548">
        <v>31.522184141227456</v>
      </c>
      <c r="N263" s="548">
        <v>29.626072394009984</v>
      </c>
      <c r="O263" s="549">
        <v>33.785943725319626</v>
      </c>
      <c r="P263" s="549">
        <v>36.152620452315212</v>
      </c>
    </row>
    <row r="264" spans="1:16" ht="26.25">
      <c r="A264" s="420"/>
      <c r="B264" s="417" t="s">
        <v>254</v>
      </c>
      <c r="C264" s="468">
        <v>7.8071901682479776</v>
      </c>
      <c r="D264" s="373">
        <v>8.7502912874275296</v>
      </c>
      <c r="E264" s="373">
        <v>9.2946586775927589</v>
      </c>
      <c r="F264" s="373">
        <v>10.12404211802917</v>
      </c>
      <c r="G264" s="373">
        <v>10.214588592812282</v>
      </c>
      <c r="H264" s="373">
        <v>8.1795780408428573</v>
      </c>
      <c r="I264" s="373">
        <v>7.8121886549244737</v>
      </c>
      <c r="J264" s="373">
        <v>7.8156410217119356</v>
      </c>
      <c r="K264" s="373">
        <v>7.779936474545182</v>
      </c>
      <c r="L264" s="373">
        <v>6.805289825740199</v>
      </c>
      <c r="M264" s="548">
        <v>5.1191714849333838</v>
      </c>
      <c r="N264" s="548">
        <v>6.7023908658843574</v>
      </c>
      <c r="O264" s="549">
        <v>6.9550444828006457</v>
      </c>
      <c r="P264" s="549">
        <v>7.9420805079153016</v>
      </c>
    </row>
    <row r="265" spans="1:16" ht="26.25">
      <c r="A265" s="420"/>
      <c r="B265" s="417" t="s">
        <v>255</v>
      </c>
      <c r="C265" s="468">
        <v>28.494471853406147</v>
      </c>
      <c r="D265" s="373">
        <v>29.171614772248226</v>
      </c>
      <c r="E265" s="373">
        <v>32.570717059981511</v>
      </c>
      <c r="F265" s="373">
        <v>35.858599492991935</v>
      </c>
      <c r="G265" s="373">
        <v>36.451141795779428</v>
      </c>
      <c r="H265" s="373">
        <v>33.935908083508764</v>
      </c>
      <c r="I265" s="373">
        <v>36.830221967445162</v>
      </c>
      <c r="J265" s="373">
        <v>40.631745923926104</v>
      </c>
      <c r="K265" s="373">
        <v>41.469590113086852</v>
      </c>
      <c r="L265" s="373">
        <v>34.113575769581608</v>
      </c>
      <c r="M265" s="548">
        <v>37.934633307025152</v>
      </c>
      <c r="N265" s="548">
        <v>42.271010613999913</v>
      </c>
      <c r="O265" s="549">
        <v>34.682450228448211</v>
      </c>
      <c r="P265" s="549">
        <v>33.696323419169268</v>
      </c>
    </row>
    <row r="266" spans="1:16" ht="26.25">
      <c r="A266" s="420"/>
      <c r="B266" s="415" t="s">
        <v>256</v>
      </c>
      <c r="C266" s="468">
        <v>23.985630272297673</v>
      </c>
      <c r="D266" s="373">
        <v>23.990407398608966</v>
      </c>
      <c r="E266" s="373">
        <v>24.730231440515833</v>
      </c>
      <c r="F266" s="373">
        <v>25.252084690178545</v>
      </c>
      <c r="G266" s="373">
        <v>27.55380746091506</v>
      </c>
      <c r="H266" s="373">
        <v>28.705221690157178</v>
      </c>
      <c r="I266" s="373">
        <v>30.575436397733398</v>
      </c>
      <c r="J266" s="373">
        <v>32.432880032553818</v>
      </c>
      <c r="K266" s="373">
        <v>33.815125682479859</v>
      </c>
      <c r="L266" s="373">
        <v>30.469220522020336</v>
      </c>
      <c r="M266" s="548">
        <v>29.335839459859258</v>
      </c>
      <c r="N266" s="548">
        <v>28.980074990812462</v>
      </c>
      <c r="O266" s="548">
        <v>25.077096584219994</v>
      </c>
      <c r="P266" s="549">
        <v>24.451248223855888</v>
      </c>
    </row>
    <row r="267" spans="1:16">
      <c r="A267" s="420"/>
      <c r="B267" s="417" t="s">
        <v>257</v>
      </c>
      <c r="C267" s="468">
        <v>-0.46952768779651249</v>
      </c>
      <c r="D267" s="373">
        <v>5.260231273405334</v>
      </c>
      <c r="E267" s="373">
        <v>4.7056512309928955</v>
      </c>
      <c r="F267" s="373">
        <v>8.13202104483263</v>
      </c>
      <c r="G267" s="373">
        <v>7.0536934385017265</v>
      </c>
      <c r="H267" s="373">
        <v>6.5419551764954491</v>
      </c>
      <c r="I267" s="373">
        <v>4.348513397272967</v>
      </c>
      <c r="J267" s="373">
        <v>0.91796520792532588</v>
      </c>
      <c r="K267" s="373">
        <v>0.73781287623520175</v>
      </c>
      <c r="L267" s="373">
        <v>1.7229152995971955</v>
      </c>
      <c r="M267" s="548">
        <v>-7.666124824651531</v>
      </c>
      <c r="N267" s="548">
        <v>-12.526259411903487</v>
      </c>
      <c r="O267" s="549">
        <v>-1.3491270962408646</v>
      </c>
      <c r="P267" s="549">
        <v>2.7827976953127327</v>
      </c>
    </row>
    <row r="268" spans="1:16">
      <c r="A268" s="420"/>
      <c r="B268" s="417" t="s">
        <v>258</v>
      </c>
      <c r="C268" s="468">
        <v>16.263608282389438</v>
      </c>
      <c r="D268" s="373">
        <v>20.448058332794325</v>
      </c>
      <c r="E268" s="373">
        <v>22.294303348807862</v>
      </c>
      <c r="F268" s="373">
        <v>24.335406367336041</v>
      </c>
      <c r="G268" s="373">
        <v>25.469095509435942</v>
      </c>
      <c r="H268" s="373">
        <v>25.499130299293938</v>
      </c>
      <c r="I268" s="373">
        <v>22.600573391597234</v>
      </c>
      <c r="J268" s="373">
        <v>21.84808053049592</v>
      </c>
      <c r="K268" s="373">
        <v>22.785365588777768</v>
      </c>
      <c r="L268" s="373">
        <v>22.501764992335335</v>
      </c>
      <c r="M268" s="548">
        <v>22.080263846741762</v>
      </c>
      <c r="N268" s="548">
        <v>20.241036792414203</v>
      </c>
      <c r="O268" s="549">
        <v>22.82047694740416</v>
      </c>
      <c r="P268" s="549">
        <v>22.964144456189363</v>
      </c>
    </row>
    <row r="269" spans="1:16">
      <c r="A269" s="431"/>
      <c r="B269" s="469" t="s">
        <v>296</v>
      </c>
      <c r="C269" s="470">
        <v>7.9639837188575369</v>
      </c>
      <c r="D269" s="470">
        <v>8.0246761262882416</v>
      </c>
      <c r="E269" s="470">
        <v>8.886098433948149</v>
      </c>
      <c r="F269" s="470">
        <v>9.4681615206698364</v>
      </c>
      <c r="G269" s="470">
        <v>9.8435289047072239</v>
      </c>
      <c r="H269" s="470">
        <v>10.280539382189497</v>
      </c>
      <c r="I269" s="470">
        <v>11.639977394384053</v>
      </c>
      <c r="J269" s="470">
        <v>12.938795922575377</v>
      </c>
      <c r="K269" s="470">
        <v>13.445092393459197</v>
      </c>
      <c r="L269" s="470">
        <v>11.896861554951158</v>
      </c>
      <c r="M269" s="550">
        <v>14.704697788294569</v>
      </c>
      <c r="N269" s="548">
        <v>14.530105947093347</v>
      </c>
      <c r="O269" s="548">
        <v>11.438610280127143</v>
      </c>
      <c r="P269" s="549">
        <v>11.512381008767418</v>
      </c>
    </row>
    <row r="270" spans="1:16" ht="15.75" thickBot="1">
      <c r="A270" s="431"/>
      <c r="B270" s="471" t="s">
        <v>297</v>
      </c>
      <c r="C270" s="472">
        <v>11.021268997454548</v>
      </c>
      <c r="D270" s="472">
        <v>12.040536281132939</v>
      </c>
      <c r="E270" s="472">
        <v>13.294222025694774</v>
      </c>
      <c r="F270" s="472">
        <v>13.994960531943548</v>
      </c>
      <c r="G270" s="472">
        <v>14.686304567783756</v>
      </c>
      <c r="H270" s="472">
        <v>16.143749756759266</v>
      </c>
      <c r="I270" s="472">
        <v>17.792024176844766</v>
      </c>
      <c r="J270" s="472">
        <v>19.082784093702283</v>
      </c>
      <c r="K270" s="472">
        <v>18.892035252808771</v>
      </c>
      <c r="L270" s="472">
        <v>18.002283388672446</v>
      </c>
      <c r="M270" s="551">
        <v>19.990731887162617</v>
      </c>
      <c r="N270" s="626">
        <v>19.779334472674293</v>
      </c>
      <c r="O270" s="626">
        <v>16.184259497750453</v>
      </c>
      <c r="P270" s="627">
        <v>16.706641288785047</v>
      </c>
    </row>
    <row r="271" spans="1:16">
      <c r="A271" s="383"/>
      <c r="B271" s="473" t="s">
        <v>298</v>
      </c>
      <c r="C271" s="474">
        <v>72.27</v>
      </c>
      <c r="D271" s="475">
        <v>81.02</v>
      </c>
      <c r="E271" s="475">
        <v>87.96</v>
      </c>
      <c r="F271" s="476">
        <v>98.212357411012235</v>
      </c>
      <c r="G271" s="476">
        <v>99.49</v>
      </c>
      <c r="H271" s="476">
        <v>106.35</v>
      </c>
      <c r="I271" s="476">
        <v>106.21250121856076</v>
      </c>
      <c r="J271" s="476">
        <v>104.37300217255284</v>
      </c>
      <c r="K271" s="476">
        <v>112.87983401310099</v>
      </c>
      <c r="L271" s="476">
        <v>116.310826164875</v>
      </c>
      <c r="M271" s="552">
        <v>117.86827601656161</v>
      </c>
      <c r="N271" s="552">
        <v>120.84027376290014</v>
      </c>
      <c r="O271" s="552">
        <v>130.75</v>
      </c>
      <c r="P271" s="628">
        <v>133.82</v>
      </c>
    </row>
    <row r="272" spans="1:16" ht="15.75" thickBot="1">
      <c r="A272" s="383"/>
      <c r="B272" s="477" t="s">
        <v>299</v>
      </c>
      <c r="C272" s="478">
        <v>26.494503999999999</v>
      </c>
      <c r="D272" s="368">
        <v>26.852179804000002</v>
      </c>
      <c r="E272" s="368">
        <v>27.214684231354003</v>
      </c>
      <c r="F272" s="368">
        <v>27.582082468477285</v>
      </c>
      <c r="G272" s="368">
        <v>27.95444058180173</v>
      </c>
      <c r="H272" s="368">
        <v>27.816930794948082</v>
      </c>
      <c r="I272" s="368">
        <v>28.08675502365908</v>
      </c>
      <c r="J272" s="368">
        <v>28.359196547388574</v>
      </c>
      <c r="K272" s="368">
        <v>28.634280753898242</v>
      </c>
      <c r="L272" s="368">
        <v>28.912033277211055</v>
      </c>
      <c r="M272" s="502">
        <v>28.921489826279682</v>
      </c>
      <c r="N272" s="560">
        <v>29.18698910288493</v>
      </c>
      <c r="O272" s="560">
        <v>29.457260621977646</v>
      </c>
      <c r="P272" s="561">
        <v>29.730034855337159</v>
      </c>
    </row>
    <row r="273" spans="1:16">
      <c r="A273" s="383"/>
      <c r="B273" s="395" t="s">
        <v>189</v>
      </c>
      <c r="C273" s="392"/>
      <c r="D273" s="381"/>
      <c r="E273" s="381"/>
      <c r="F273" s="360"/>
      <c r="G273" s="381"/>
      <c r="H273" s="360"/>
      <c r="I273" s="360"/>
      <c r="J273" s="381"/>
      <c r="M273" s="394"/>
      <c r="N273" s="394"/>
      <c r="P273" s="591">
        <v>45410</v>
      </c>
    </row>
    <row r="274" spans="1:16">
      <c r="A274" s="383"/>
      <c r="B274" s="395"/>
      <c r="C274" s="392"/>
      <c r="D274" s="381"/>
      <c r="E274" s="381"/>
      <c r="F274" s="360"/>
      <c r="G274" s="381"/>
      <c r="H274" s="360"/>
      <c r="I274" s="360"/>
      <c r="J274" s="381"/>
      <c r="K274" s="394"/>
      <c r="N274" s="369"/>
    </row>
    <row r="275" spans="1:16" ht="18.75">
      <c r="A275" s="383"/>
      <c r="B275" s="769" t="s">
        <v>346</v>
      </c>
      <c r="C275" s="769"/>
      <c r="D275" s="769"/>
      <c r="E275" s="769"/>
      <c r="F275" s="769"/>
      <c r="G275" s="769"/>
      <c r="H275" s="769"/>
      <c r="I275" s="769"/>
      <c r="J275" s="769"/>
      <c r="K275" s="769"/>
    </row>
    <row r="276" spans="1:16" ht="15.75" thickBot="1">
      <c r="A276" s="383"/>
      <c r="B276" s="479"/>
      <c r="C276" s="392"/>
      <c r="D276" s="360"/>
      <c r="E276" s="360"/>
      <c r="F276" s="386"/>
      <c r="G276" s="386"/>
      <c r="H276" s="386"/>
      <c r="I276" s="386"/>
      <c r="J276" s="386"/>
      <c r="M276" s="508"/>
      <c r="N276" s="508"/>
      <c r="O276" s="508"/>
    </row>
    <row r="277" spans="1:16">
      <c r="A277" s="383"/>
      <c r="B277" s="770" t="s">
        <v>201</v>
      </c>
      <c r="C277" s="361" t="s">
        <v>327</v>
      </c>
      <c r="D277" s="362" t="s">
        <v>328</v>
      </c>
      <c r="E277" s="362" t="s">
        <v>329</v>
      </c>
      <c r="F277" s="362" t="s">
        <v>330</v>
      </c>
      <c r="G277" s="362" t="s">
        <v>331</v>
      </c>
      <c r="H277" s="362" t="s">
        <v>332</v>
      </c>
      <c r="I277" s="362" t="s">
        <v>333</v>
      </c>
      <c r="J277" s="362" t="s">
        <v>334</v>
      </c>
      <c r="K277" s="362" t="s">
        <v>335</v>
      </c>
      <c r="L277" s="362" t="s">
        <v>336</v>
      </c>
      <c r="M277" s="498" t="s">
        <v>350</v>
      </c>
      <c r="N277" s="498" t="s">
        <v>351</v>
      </c>
      <c r="O277" s="499" t="s">
        <v>374</v>
      </c>
      <c r="P277" s="499" t="s">
        <v>375</v>
      </c>
    </row>
    <row r="278" spans="1:16">
      <c r="A278" s="383"/>
      <c r="B278" s="771"/>
      <c r="C278" s="363" t="s">
        <v>152</v>
      </c>
      <c r="D278" s="364" t="s">
        <v>49</v>
      </c>
      <c r="E278" s="364" t="s">
        <v>50</v>
      </c>
      <c r="F278" s="364" t="s">
        <v>51</v>
      </c>
      <c r="G278" s="364" t="s">
        <v>52</v>
      </c>
      <c r="H278" s="364" t="s">
        <v>53</v>
      </c>
      <c r="I278" s="364" t="s">
        <v>54</v>
      </c>
      <c r="J278" s="364" t="s">
        <v>55</v>
      </c>
      <c r="K278" s="364" t="s">
        <v>68</v>
      </c>
      <c r="L278" s="364" t="s">
        <v>153</v>
      </c>
      <c r="M278" s="500" t="s">
        <v>267</v>
      </c>
      <c r="N278" s="500" t="s">
        <v>337</v>
      </c>
      <c r="O278" s="501" t="s">
        <v>352</v>
      </c>
      <c r="P278" s="501" t="s">
        <v>376</v>
      </c>
    </row>
    <row r="279" spans="1:16">
      <c r="A279" s="383"/>
      <c r="B279" s="480" t="s">
        <v>259</v>
      </c>
      <c r="C279" s="481">
        <v>1435862.3997464951</v>
      </c>
      <c r="D279" s="481">
        <v>1618424.000288737</v>
      </c>
      <c r="E279" s="481">
        <v>1777293.178110949</v>
      </c>
      <c r="F279" s="481">
        <v>2022455.37811087</v>
      </c>
      <c r="G279" s="481">
        <v>2186608.0944990236</v>
      </c>
      <c r="H279" s="481">
        <v>2341402.0471218657</v>
      </c>
      <c r="I279" s="481">
        <v>2720562.8007987356</v>
      </c>
      <c r="J279" s="481">
        <v>3011021.9163471563</v>
      </c>
      <c r="K279" s="481">
        <v>3342480.6563602509</v>
      </c>
      <c r="L279" s="481">
        <v>3428524.4493116681</v>
      </c>
      <c r="M279" s="553">
        <v>3714933.3000778966</v>
      </c>
      <c r="N279" s="629">
        <v>4255984.6329989228</v>
      </c>
      <c r="O279" s="630">
        <v>4738940.6930666193</v>
      </c>
      <c r="P279" s="630">
        <v>5050092.3173039546</v>
      </c>
    </row>
    <row r="280" spans="1:16">
      <c r="A280" s="383"/>
      <c r="B280" s="482" t="s">
        <v>260</v>
      </c>
      <c r="C280" s="483">
        <v>488850.86907831824</v>
      </c>
      <c r="D280" s="483">
        <v>538830.47219444602</v>
      </c>
      <c r="E280" s="483">
        <v>568506.53364654514</v>
      </c>
      <c r="F280" s="483">
        <v>625190.01397340768</v>
      </c>
      <c r="G280" s="483">
        <v>655458.96453283133</v>
      </c>
      <c r="H280" s="483">
        <v>679135.16567964689</v>
      </c>
      <c r="I280" s="483">
        <v>744937.45119585213</v>
      </c>
      <c r="J280" s="483">
        <v>790324.48690312414</v>
      </c>
      <c r="K280" s="483">
        <v>854885.99503673613</v>
      </c>
      <c r="L280" s="483">
        <v>882960.84522335778</v>
      </c>
      <c r="M280" s="554">
        <v>978943.10642487952</v>
      </c>
      <c r="N280" s="538">
        <v>1064069.2591398712</v>
      </c>
      <c r="O280" s="539">
        <v>1157353.7492950037</v>
      </c>
      <c r="P280" s="539">
        <v>1240468.7711627574</v>
      </c>
    </row>
    <row r="281" spans="1:16">
      <c r="A281" s="383"/>
      <c r="B281" s="482" t="s">
        <v>261</v>
      </c>
      <c r="C281" s="483">
        <v>200099.43637801424</v>
      </c>
      <c r="D281" s="483">
        <v>235792.15378810282</v>
      </c>
      <c r="E281" s="483">
        <v>258403.7255839947</v>
      </c>
      <c r="F281" s="483">
        <v>290736.09167308523</v>
      </c>
      <c r="G281" s="483">
        <v>306244.73745174636</v>
      </c>
      <c r="H281" s="483">
        <v>316494.7253862847</v>
      </c>
      <c r="I281" s="483">
        <v>380132.40827110288</v>
      </c>
      <c r="J281" s="483">
        <v>437757.8648905264</v>
      </c>
      <c r="K281" s="483">
        <v>480074.24736510392</v>
      </c>
      <c r="L281" s="483">
        <v>448041.70161102293</v>
      </c>
      <c r="M281" s="554">
        <v>492806.24430994678</v>
      </c>
      <c r="N281" s="538">
        <v>582952.29269283742</v>
      </c>
      <c r="O281" s="539">
        <v>620666.40338655072</v>
      </c>
      <c r="P281" s="539">
        <v>632899.90997583535</v>
      </c>
    </row>
    <row r="282" spans="1:16">
      <c r="A282" s="383"/>
      <c r="B282" s="482" t="s">
        <v>262</v>
      </c>
      <c r="C282" s="483">
        <v>746912.09429016279</v>
      </c>
      <c r="D282" s="483">
        <v>843801.37430618831</v>
      </c>
      <c r="E282" s="483">
        <v>950382.91888040956</v>
      </c>
      <c r="F282" s="483">
        <v>1106529.2724643776</v>
      </c>
      <c r="G282" s="483">
        <v>1224904.3925144454</v>
      </c>
      <c r="H282" s="483">
        <v>1345772.1560559343</v>
      </c>
      <c r="I282" s="483">
        <v>1595492.9413317805</v>
      </c>
      <c r="J282" s="483">
        <v>1782939.5645535064</v>
      </c>
      <c r="K282" s="483">
        <v>2007520.4139584107</v>
      </c>
      <c r="L282" s="483">
        <v>2097521.9024772868</v>
      </c>
      <c r="M282" s="554">
        <v>2243183.9493430699</v>
      </c>
      <c r="N282" s="538">
        <v>2608963.0811662148</v>
      </c>
      <c r="O282" s="539">
        <v>2960920.5403850651</v>
      </c>
      <c r="P282" s="539">
        <v>3176723.6361653609</v>
      </c>
    </row>
    <row r="283" spans="1:16">
      <c r="A283" s="383"/>
      <c r="B283" s="480" t="s">
        <v>263</v>
      </c>
      <c r="C283" s="481">
        <v>1436073.2927549887</v>
      </c>
      <c r="D283" s="481">
        <v>1507171.7049472022</v>
      </c>
      <c r="E283" s="481">
        <v>1553502.3873910143</v>
      </c>
      <c r="F283" s="481">
        <v>1642710.8248230638</v>
      </c>
      <c r="G283" s="481">
        <v>1700405.2587770536</v>
      </c>
      <c r="H283" s="481">
        <v>1700448.1881000644</v>
      </c>
      <c r="I283" s="481">
        <v>1846506.0332956018</v>
      </c>
      <c r="J283" s="481">
        <v>1982653.0777416285</v>
      </c>
      <c r="K283" s="481">
        <v>2109263.0603647181</v>
      </c>
      <c r="L283" s="481">
        <v>2058149.3643282028</v>
      </c>
      <c r="M283" s="553">
        <v>2150497.3799301577</v>
      </c>
      <c r="N283" s="629">
        <v>2263979.0758844139</v>
      </c>
      <c r="O283" s="630">
        <v>2316335.5945639326</v>
      </c>
      <c r="P283" s="630">
        <v>2398325.9852145701</v>
      </c>
    </row>
    <row r="284" spans="1:16">
      <c r="A284" s="383"/>
      <c r="B284" s="482" t="s">
        <v>260</v>
      </c>
      <c r="C284" s="483">
        <v>488850.86907831824</v>
      </c>
      <c r="D284" s="483">
        <v>514700.3095967861</v>
      </c>
      <c r="E284" s="483">
        <v>521511.83215071762</v>
      </c>
      <c r="F284" s="483">
        <v>545553.4685368283</v>
      </c>
      <c r="G284" s="483">
        <v>552304.06799969112</v>
      </c>
      <c r="H284" s="483">
        <v>551564.07011212024</v>
      </c>
      <c r="I284" s="483">
        <v>581073.47960857092</v>
      </c>
      <c r="J284" s="483">
        <v>597033.36952545913</v>
      </c>
      <c r="K284" s="483">
        <v>629425.88148591982</v>
      </c>
      <c r="L284" s="483">
        <v>644025.95007026405</v>
      </c>
      <c r="M284" s="554">
        <v>662638.30711483676</v>
      </c>
      <c r="N284" s="538">
        <v>679225.32063201792</v>
      </c>
      <c r="O284" s="539">
        <v>697685.26844263205</v>
      </c>
      <c r="P284" s="539">
        <v>718808.42947282491</v>
      </c>
    </row>
    <row r="285" spans="1:16">
      <c r="A285" s="383"/>
      <c r="B285" s="482" t="s">
        <v>261</v>
      </c>
      <c r="C285" s="483">
        <v>200309.2293865078</v>
      </c>
      <c r="D285" s="483">
        <v>212089.1831501424</v>
      </c>
      <c r="E285" s="483">
        <v>218032.09292848833</v>
      </c>
      <c r="F285" s="483">
        <v>233958.87307350879</v>
      </c>
      <c r="G285" s="483">
        <v>238525.27214197608</v>
      </c>
      <c r="H285" s="483">
        <v>228513.93859860345</v>
      </c>
      <c r="I285" s="483">
        <v>267935.55153326062</v>
      </c>
      <c r="J285" s="483">
        <v>295819.65237019607</v>
      </c>
      <c r="K285" s="483">
        <v>316331.08160571486</v>
      </c>
      <c r="L285" s="483">
        <v>303332.14154529083</v>
      </c>
      <c r="M285" s="554">
        <v>324742.11725404259</v>
      </c>
      <c r="N285" s="538">
        <v>359793.58299725875</v>
      </c>
      <c r="O285" s="539">
        <v>364820.63998619607</v>
      </c>
      <c r="P285" s="539">
        <v>369211.50777439034</v>
      </c>
    </row>
    <row r="286" spans="1:16">
      <c r="A286" s="383"/>
      <c r="B286" s="482" t="s">
        <v>262</v>
      </c>
      <c r="C286" s="483">
        <v>746913.19429016276</v>
      </c>
      <c r="D286" s="483">
        <v>780382.21220027353</v>
      </c>
      <c r="E286" s="483">
        <v>813958.46231180849</v>
      </c>
      <c r="F286" s="483">
        <v>863198.48321272701</v>
      </c>
      <c r="G286" s="483">
        <v>909575.91863538581</v>
      </c>
      <c r="H286" s="483">
        <v>920370.1793893408</v>
      </c>
      <c r="I286" s="483">
        <v>997497.0021537703</v>
      </c>
      <c r="J286" s="483">
        <v>1089800.0558459728</v>
      </c>
      <c r="K286" s="483">
        <v>1163506.0972730841</v>
      </c>
      <c r="L286" s="483">
        <v>1110791.2727126481</v>
      </c>
      <c r="M286" s="554">
        <v>1163116.9555612791</v>
      </c>
      <c r="N286" s="538">
        <v>1224960.1722551372</v>
      </c>
      <c r="O286" s="539">
        <v>1253829.6861351046</v>
      </c>
      <c r="P286" s="539">
        <v>1310306.0479673548</v>
      </c>
    </row>
    <row r="287" spans="1:16">
      <c r="A287" s="383"/>
      <c r="B287" s="480" t="s">
        <v>264</v>
      </c>
      <c r="C287" s="481"/>
      <c r="D287" s="484">
        <v>4.9508902192462001</v>
      </c>
      <c r="E287" s="484">
        <v>3.0740148777829552</v>
      </c>
      <c r="F287" s="484">
        <v>5.7424074887884879</v>
      </c>
      <c r="G287" s="484">
        <v>3.5121479132034104</v>
      </c>
      <c r="H287" s="484">
        <v>2.5246524491297009E-3</v>
      </c>
      <c r="I287" s="484">
        <v>8.5893734497567955</v>
      </c>
      <c r="J287" s="484">
        <v>7.3732249985143312</v>
      </c>
      <c r="K287" s="484">
        <v>6.3858868727203966</v>
      </c>
      <c r="L287" s="484">
        <v>-2.4232964108173922</v>
      </c>
      <c r="M287" s="555">
        <v>4.4869445374013006</v>
      </c>
      <c r="N287" s="631">
        <v>5.2769976384691901</v>
      </c>
      <c r="O287" s="632">
        <v>2.3125884526589919</v>
      </c>
      <c r="P287" s="632">
        <v>3.5396594018179282</v>
      </c>
    </row>
    <row r="288" spans="1:16">
      <c r="A288" s="383"/>
      <c r="B288" s="482" t="s">
        <v>260</v>
      </c>
      <c r="C288" s="483"/>
      <c r="D288" s="485">
        <v>5.2877967808883142</v>
      </c>
      <c r="E288" s="485">
        <v>1.3233958532621886</v>
      </c>
      <c r="F288" s="485">
        <v>4.6099886721578001</v>
      </c>
      <c r="G288" s="485">
        <v>1.2373854905492396</v>
      </c>
      <c r="H288" s="485">
        <v>-0.13398378365217664</v>
      </c>
      <c r="I288" s="485">
        <v>5.3501326673530603</v>
      </c>
      <c r="J288" s="485">
        <v>2.7466216368434644</v>
      </c>
      <c r="K288" s="485">
        <v>5.4255781358096069</v>
      </c>
      <c r="L288" s="485">
        <v>2.3195850399219462</v>
      </c>
      <c r="M288" s="556">
        <v>2.8900011005056672</v>
      </c>
      <c r="N288" s="633">
        <v>2.5031775765276709</v>
      </c>
      <c r="O288" s="634">
        <v>2.7177944122338054</v>
      </c>
      <c r="P288" s="634">
        <v>3.0276059973781337</v>
      </c>
    </row>
    <row r="289" spans="1:16">
      <c r="A289" s="383"/>
      <c r="B289" s="482" t="s">
        <v>261</v>
      </c>
      <c r="C289" s="483"/>
      <c r="D289" s="485">
        <v>5.8808841707960102</v>
      </c>
      <c r="E289" s="485">
        <v>2.8020805635046546</v>
      </c>
      <c r="F289" s="485">
        <v>7.3047870756550655</v>
      </c>
      <c r="G289" s="485">
        <v>1.9517956333430226</v>
      </c>
      <c r="H289" s="485">
        <v>-4.1971793820713641</v>
      </c>
      <c r="I289" s="485">
        <v>17.251294680935533</v>
      </c>
      <c r="J289" s="485">
        <v>10.407017910601541</v>
      </c>
      <c r="K289" s="485">
        <v>6.9337615236766901</v>
      </c>
      <c r="L289" s="485">
        <v>-4.1092832213770034</v>
      </c>
      <c r="M289" s="556">
        <v>7.0582614818466309</v>
      </c>
      <c r="N289" s="633">
        <v>10.793630970816064</v>
      </c>
      <c r="O289" s="634">
        <v>1.397205849826292</v>
      </c>
      <c r="P289" s="634">
        <v>1.2035689067264428</v>
      </c>
    </row>
    <row r="290" spans="1:16">
      <c r="A290" s="383"/>
      <c r="B290" s="482" t="s">
        <v>262</v>
      </c>
      <c r="C290" s="483"/>
      <c r="D290" s="485">
        <v>4.480978267082083</v>
      </c>
      <c r="E290" s="485">
        <v>4.3025391387211824</v>
      </c>
      <c r="F290" s="485">
        <v>6.0494513148824316</v>
      </c>
      <c r="G290" s="485">
        <v>5.3727429235101569</v>
      </c>
      <c r="H290" s="485">
        <v>1.1867355470612453</v>
      </c>
      <c r="I290" s="485">
        <v>8.3799784577551826</v>
      </c>
      <c r="J290" s="485">
        <v>9.2534667766323242</v>
      </c>
      <c r="K290" s="485">
        <v>6.7632627684071718</v>
      </c>
      <c r="L290" s="485">
        <v>-4.5306874355006812</v>
      </c>
      <c r="M290" s="556">
        <v>4.7106678830495792</v>
      </c>
      <c r="N290" s="633">
        <v>5.3170247753816646</v>
      </c>
      <c r="O290" s="634">
        <v>2.3567716350172394</v>
      </c>
      <c r="P290" s="634">
        <v>4.5043088751820015</v>
      </c>
    </row>
    <row r="291" spans="1:16">
      <c r="A291" s="383"/>
      <c r="B291" s="480" t="s">
        <v>265</v>
      </c>
      <c r="C291" s="481">
        <v>99.985314606882696</v>
      </c>
      <c r="D291" s="481">
        <v>107.38152759744332</v>
      </c>
      <c r="E291" s="481">
        <v>114.40556464774888</v>
      </c>
      <c r="F291" s="481">
        <v>123.11694472024367</v>
      </c>
      <c r="G291" s="481">
        <v>128.59335050937511</v>
      </c>
      <c r="H291" s="481">
        <v>137.69323073218411</v>
      </c>
      <c r="I291" s="481">
        <v>147.33571143242554</v>
      </c>
      <c r="J291" s="481">
        <v>151.86831978577447</v>
      </c>
      <c r="K291" s="481">
        <v>158.46675169015163</v>
      </c>
      <c r="L291" s="481">
        <v>166.58287822714789</v>
      </c>
      <c r="M291" s="553">
        <v>172.74763200123255</v>
      </c>
      <c r="N291" s="629">
        <v>187.98692436396925</v>
      </c>
      <c r="O291" s="630">
        <v>204.58782847304821</v>
      </c>
      <c r="P291" s="630">
        <v>210.56738526944412</v>
      </c>
    </row>
    <row r="292" spans="1:16">
      <c r="A292" s="383"/>
      <c r="B292" s="482" t="s">
        <v>260</v>
      </c>
      <c r="C292" s="483">
        <v>100</v>
      </c>
      <c r="D292" s="486">
        <v>104.68819663554572</v>
      </c>
      <c r="E292" s="486">
        <v>109.01124358042293</v>
      </c>
      <c r="F292" s="486">
        <v>114.59738596294955</v>
      </c>
      <c r="G292" s="486">
        <v>118.67719296487201</v>
      </c>
      <c r="H292" s="486">
        <v>123.12897131635032</v>
      </c>
      <c r="I292" s="486">
        <v>128.2002151772036</v>
      </c>
      <c r="J292" s="486">
        <v>132.37526196086807</v>
      </c>
      <c r="K292" s="486">
        <v>135.8199623152706</v>
      </c>
      <c r="L292" s="486">
        <v>137.10019683632711</v>
      </c>
      <c r="M292" s="557">
        <v>147.73415540783495</v>
      </c>
      <c r="N292" s="635">
        <v>156.65924499836913</v>
      </c>
      <c r="O292" s="636">
        <v>165.88479098583238</v>
      </c>
      <c r="P292" s="636">
        <v>172.57293046389549</v>
      </c>
    </row>
    <row r="293" spans="1:16">
      <c r="A293" s="383"/>
      <c r="B293" s="482" t="s">
        <v>261</v>
      </c>
      <c r="C293" s="483">
        <v>99.895265430786154</v>
      </c>
      <c r="D293" s="486">
        <v>111.17594508399826</v>
      </c>
      <c r="E293" s="486">
        <v>118.51637165577627</v>
      </c>
      <c r="F293" s="486">
        <v>124.26803388719405</v>
      </c>
      <c r="G293" s="486">
        <v>128.39089740958855</v>
      </c>
      <c r="H293" s="486">
        <v>138.50127800835119</v>
      </c>
      <c r="I293" s="486">
        <v>141.87456875199877</v>
      </c>
      <c r="J293" s="486">
        <v>147.98133301255635</v>
      </c>
      <c r="K293" s="486">
        <v>151.7632238122853</v>
      </c>
      <c r="L293" s="486">
        <v>147.706635811334</v>
      </c>
      <c r="M293" s="557">
        <v>151.75310442545069</v>
      </c>
      <c r="N293" s="635">
        <v>162.02409388087361</v>
      </c>
      <c r="O293" s="636">
        <v>170.12919099369904</v>
      </c>
      <c r="P293" s="636">
        <v>171.41933462230378</v>
      </c>
    </row>
    <row r="294" spans="1:16">
      <c r="A294" s="383"/>
      <c r="B294" s="482" t="s">
        <v>262</v>
      </c>
      <c r="C294" s="483">
        <v>99.999852727196625</v>
      </c>
      <c r="D294" s="486">
        <v>108.12667960833006</v>
      </c>
      <c r="E294" s="486">
        <v>116.76061652840708</v>
      </c>
      <c r="F294" s="486">
        <v>128.18943661091723</v>
      </c>
      <c r="G294" s="486">
        <v>134.66763657860895</v>
      </c>
      <c r="H294" s="486">
        <v>146.22074749845163</v>
      </c>
      <c r="I294" s="486">
        <v>159.94964775701908</v>
      </c>
      <c r="J294" s="486">
        <v>163.60244753056782</v>
      </c>
      <c r="K294" s="486">
        <v>172.54060109039804</v>
      </c>
      <c r="L294" s="486">
        <v>188.8313271812946</v>
      </c>
      <c r="M294" s="557">
        <v>192.85970672318064</v>
      </c>
      <c r="N294" s="635">
        <v>212.9835026687557</v>
      </c>
      <c r="O294" s="636">
        <v>236.15013850182643</v>
      </c>
      <c r="P294" s="636">
        <v>242.44134727862496</v>
      </c>
    </row>
    <row r="295" spans="1:16">
      <c r="A295" s="383"/>
      <c r="B295" s="480" t="s">
        <v>266</v>
      </c>
      <c r="C295" s="487"/>
      <c r="D295" s="488"/>
      <c r="E295" s="488"/>
      <c r="F295" s="488"/>
      <c r="G295" s="488"/>
      <c r="H295" s="488"/>
      <c r="I295" s="488"/>
      <c r="J295" s="488"/>
      <c r="K295" s="488"/>
      <c r="L295" s="488"/>
      <c r="M295" s="558"/>
      <c r="N295" s="637"/>
      <c r="O295" s="638"/>
      <c r="P295" s="638"/>
    </row>
    <row r="296" spans="1:16">
      <c r="A296" s="383"/>
      <c r="B296" s="482" t="s">
        <v>260</v>
      </c>
      <c r="C296" s="486">
        <v>34.045801962961498</v>
      </c>
      <c r="D296" s="486">
        <v>33.293529513793374</v>
      </c>
      <c r="E296" s="486">
        <v>31.987211825727023</v>
      </c>
      <c r="F296" s="486">
        <v>30.91242559612779</v>
      </c>
      <c r="G296" s="486">
        <v>29.976060464689912</v>
      </c>
      <c r="H296" s="486">
        <v>29.00549124036446</v>
      </c>
      <c r="I296" s="486">
        <v>27.381740681639272</v>
      </c>
      <c r="J296" s="486">
        <v>26.247716186068555</v>
      </c>
      <c r="K296" s="486">
        <v>25.57639319198492</v>
      </c>
      <c r="L296" s="486">
        <v>25.753377532443338</v>
      </c>
      <c r="M296" s="557">
        <v>26.351566161480005</v>
      </c>
      <c r="N296" s="635">
        <v>25.00171760230462</v>
      </c>
      <c r="O296" s="636">
        <v>24.422203700254954</v>
      </c>
      <c r="P296" s="636">
        <v>24.563289009833287</v>
      </c>
    </row>
    <row r="297" spans="1:16">
      <c r="A297" s="383"/>
      <c r="B297" s="482" t="s">
        <v>261</v>
      </c>
      <c r="C297" s="486">
        <v>13.935836498911197</v>
      </c>
      <c r="D297" s="486">
        <v>14.569244755764622</v>
      </c>
      <c r="E297" s="486">
        <v>14.539172758129141</v>
      </c>
      <c r="F297" s="486">
        <v>14.375402039507801</v>
      </c>
      <c r="G297" s="486">
        <v>14.005469851784778</v>
      </c>
      <c r="H297" s="486">
        <v>13.517316505951262</v>
      </c>
      <c r="I297" s="486">
        <v>13.972565094233408</v>
      </c>
      <c r="J297" s="486">
        <v>14.538514731955043</v>
      </c>
      <c r="K297" s="486">
        <v>14.362813033834406</v>
      </c>
      <c r="L297" s="486">
        <v>13.068062025953308</v>
      </c>
      <c r="M297" s="557">
        <v>13.265547575231388</v>
      </c>
      <c r="N297" s="635">
        <v>13.697236784477482</v>
      </c>
      <c r="O297" s="636">
        <v>13.097154904146116</v>
      </c>
      <c r="P297" s="636">
        <v>12.532442383423909</v>
      </c>
    </row>
    <row r="298" spans="1:16" ht="15.75" thickBot="1">
      <c r="A298" s="383"/>
      <c r="B298" s="489" t="s">
        <v>262</v>
      </c>
      <c r="C298" s="490">
        <v>52.018361538127323</v>
      </c>
      <c r="D298" s="490">
        <v>52.137225730442019</v>
      </c>
      <c r="E298" s="490">
        <v>53.473615416143858</v>
      </c>
      <c r="F298" s="490">
        <v>54.712172364364434</v>
      </c>
      <c r="G298" s="490">
        <v>56.018469683525282</v>
      </c>
      <c r="H298" s="490">
        <v>57.477192253684287</v>
      </c>
      <c r="I298" s="490">
        <v>58.645694224127318</v>
      </c>
      <c r="J298" s="490">
        <v>59.213769081976423</v>
      </c>
      <c r="K298" s="490">
        <v>60.060793774180667</v>
      </c>
      <c r="L298" s="490">
        <v>61.178560441603338</v>
      </c>
      <c r="M298" s="559">
        <v>60.38288626328859</v>
      </c>
      <c r="N298" s="639">
        <v>61.301045613217923</v>
      </c>
      <c r="O298" s="640">
        <v>62.480641395598937</v>
      </c>
      <c r="P298" s="640">
        <v>62.904268606742789</v>
      </c>
    </row>
    <row r="299" spans="1:16">
      <c r="A299" s="383"/>
      <c r="B299" s="395" t="s">
        <v>189</v>
      </c>
      <c r="C299" s="392"/>
      <c r="D299" s="381"/>
      <c r="E299" s="381"/>
      <c r="F299" s="360"/>
      <c r="G299" s="381"/>
      <c r="H299" s="360"/>
      <c r="I299" s="360"/>
      <c r="J299" s="381"/>
      <c r="M299" s="394"/>
      <c r="N299" s="394"/>
      <c r="P299" s="591">
        <v>45410</v>
      </c>
    </row>
    <row r="300" spans="1:16">
      <c r="A300" s="383"/>
      <c r="B300" s="383"/>
      <c r="C300" s="392"/>
      <c r="D300" s="360"/>
      <c r="E300" s="360"/>
      <c r="F300" s="360"/>
      <c r="G300" s="360"/>
      <c r="H300" s="360"/>
      <c r="I300" s="360"/>
      <c r="J300" s="360"/>
    </row>
    <row r="301" spans="1:16" ht="18.75">
      <c r="A301" s="772" t="s">
        <v>347</v>
      </c>
      <c r="B301" s="772"/>
      <c r="C301" s="772"/>
      <c r="D301" s="772"/>
      <c r="E301" s="772"/>
      <c r="F301" s="772"/>
      <c r="G301" s="772"/>
      <c r="H301" s="772"/>
      <c r="I301" s="772"/>
      <c r="J301" s="772"/>
      <c r="K301" s="772"/>
    </row>
    <row r="302" spans="1:16" ht="15.75" thickBot="1">
      <c r="A302" s="384"/>
      <c r="B302" s="384"/>
      <c r="C302" s="392"/>
      <c r="D302" s="360"/>
      <c r="E302" s="360"/>
      <c r="F302" s="386"/>
      <c r="G302" s="386"/>
      <c r="H302" s="386"/>
      <c r="I302" s="386"/>
      <c r="J302" s="386"/>
      <c r="M302" s="508"/>
      <c r="N302" s="508"/>
      <c r="O302" s="508"/>
    </row>
    <row r="303" spans="1:16">
      <c r="A303" s="765" t="s">
        <v>200</v>
      </c>
      <c r="B303" s="767" t="s">
        <v>151</v>
      </c>
      <c r="C303" s="361" t="s">
        <v>327</v>
      </c>
      <c r="D303" s="362" t="s">
        <v>328</v>
      </c>
      <c r="E303" s="362" t="s">
        <v>329</v>
      </c>
      <c r="F303" s="362" t="s">
        <v>330</v>
      </c>
      <c r="G303" s="362" t="s">
        <v>331</v>
      </c>
      <c r="H303" s="362" t="s">
        <v>332</v>
      </c>
      <c r="I303" s="362" t="s">
        <v>333</v>
      </c>
      <c r="J303" s="362" t="s">
        <v>334</v>
      </c>
      <c r="K303" s="362" t="s">
        <v>335</v>
      </c>
      <c r="L303" s="362" t="s">
        <v>336</v>
      </c>
      <c r="M303" s="498" t="s">
        <v>350</v>
      </c>
      <c r="N303" s="498" t="s">
        <v>351</v>
      </c>
      <c r="O303" s="499" t="s">
        <v>374</v>
      </c>
      <c r="P303" s="499" t="s">
        <v>375</v>
      </c>
    </row>
    <row r="304" spans="1:16">
      <c r="A304" s="766"/>
      <c r="B304" s="768"/>
      <c r="C304" s="363" t="s">
        <v>152</v>
      </c>
      <c r="D304" s="364" t="s">
        <v>49</v>
      </c>
      <c r="E304" s="364" t="s">
        <v>50</v>
      </c>
      <c r="F304" s="364" t="s">
        <v>51</v>
      </c>
      <c r="G304" s="364" t="s">
        <v>52</v>
      </c>
      <c r="H304" s="364" t="s">
        <v>53</v>
      </c>
      <c r="I304" s="364" t="s">
        <v>54</v>
      </c>
      <c r="J304" s="364" t="s">
        <v>55</v>
      </c>
      <c r="K304" s="364" t="s">
        <v>68</v>
      </c>
      <c r="L304" s="364" t="s">
        <v>153</v>
      </c>
      <c r="M304" s="500" t="s">
        <v>267</v>
      </c>
      <c r="N304" s="500" t="s">
        <v>337</v>
      </c>
      <c r="O304" s="501" t="s">
        <v>352</v>
      </c>
      <c r="P304" s="501" t="s">
        <v>376</v>
      </c>
    </row>
    <row r="305" spans="1:18">
      <c r="A305" s="365" t="s">
        <v>154</v>
      </c>
      <c r="B305" s="366" t="s">
        <v>268</v>
      </c>
      <c r="C305" s="367">
        <v>100</v>
      </c>
      <c r="D305" s="368">
        <v>104.57086208148627</v>
      </c>
      <c r="E305" s="368">
        <v>108.89982254878447</v>
      </c>
      <c r="F305" s="368">
        <v>114.52644672534642</v>
      </c>
      <c r="G305" s="368">
        <v>118.6346725161481</v>
      </c>
      <c r="H305" s="368">
        <v>122.95434416684803</v>
      </c>
      <c r="I305" s="368">
        <v>128.09662537771413</v>
      </c>
      <c r="J305" s="368">
        <v>132.13262251040859</v>
      </c>
      <c r="K305" s="368">
        <v>135.58494859146279</v>
      </c>
      <c r="L305" s="368">
        <v>137.07529122100789</v>
      </c>
      <c r="M305" s="502">
        <v>148.10930954941173</v>
      </c>
      <c r="N305" s="502">
        <v>157.13466222167537</v>
      </c>
      <c r="O305" s="503">
        <v>166.50272055810356</v>
      </c>
      <c r="P305" s="503">
        <v>173.46075251697533</v>
      </c>
    </row>
    <row r="306" spans="1:18">
      <c r="A306" s="365" t="s">
        <v>156</v>
      </c>
      <c r="B306" s="366" t="s">
        <v>159</v>
      </c>
      <c r="C306" s="367">
        <v>100</v>
      </c>
      <c r="D306" s="368">
        <v>111.30682908804165</v>
      </c>
      <c r="E306" s="368">
        <v>115.23690824800701</v>
      </c>
      <c r="F306" s="368">
        <v>118.31175037497879</v>
      </c>
      <c r="G306" s="368">
        <v>120.86148500807499</v>
      </c>
      <c r="H306" s="368">
        <v>132.3393799857941</v>
      </c>
      <c r="I306" s="368">
        <v>133.21445517918659</v>
      </c>
      <c r="J306" s="368">
        <v>143.3915740213013</v>
      </c>
      <c r="K306" s="368">
        <v>145.35921392600096</v>
      </c>
      <c r="L306" s="368">
        <v>138.15931544633054</v>
      </c>
      <c r="M306" s="502">
        <v>132.05527655061783</v>
      </c>
      <c r="N306" s="502">
        <v>137.97454716141081</v>
      </c>
      <c r="O306" s="503">
        <v>141.17000289697103</v>
      </c>
      <c r="P306" s="503">
        <v>136.80926150748357</v>
      </c>
    </row>
    <row r="307" spans="1:18">
      <c r="A307" s="365" t="s">
        <v>158</v>
      </c>
      <c r="B307" s="366" t="s">
        <v>87</v>
      </c>
      <c r="C307" s="367">
        <v>99.750690788978574</v>
      </c>
      <c r="D307" s="368">
        <v>109.79945580150283</v>
      </c>
      <c r="E307" s="368">
        <v>117.58953306167801</v>
      </c>
      <c r="F307" s="368">
        <v>123.94097765414959</v>
      </c>
      <c r="G307" s="368">
        <v>128.32938408151625</v>
      </c>
      <c r="H307" s="368">
        <v>139.28035295709066</v>
      </c>
      <c r="I307" s="368">
        <v>139.71975783982572</v>
      </c>
      <c r="J307" s="368">
        <v>145.1937801574054</v>
      </c>
      <c r="K307" s="368">
        <v>154.52225592220753</v>
      </c>
      <c r="L307" s="368">
        <v>153.76230810501184</v>
      </c>
      <c r="M307" s="502">
        <v>168.69734836619071</v>
      </c>
      <c r="N307" s="502">
        <v>183.27332186012353</v>
      </c>
      <c r="O307" s="503">
        <v>190.12300987173407</v>
      </c>
      <c r="P307" s="503">
        <v>194.4213922748477</v>
      </c>
    </row>
    <row r="308" spans="1:18" ht="26.25">
      <c r="A308" s="365" t="s">
        <v>160</v>
      </c>
      <c r="B308" s="366" t="s">
        <v>269</v>
      </c>
      <c r="C308" s="367">
        <v>100</v>
      </c>
      <c r="D308" s="368">
        <v>101.19111138657691</v>
      </c>
      <c r="E308" s="368">
        <v>120.69400059612025</v>
      </c>
      <c r="F308" s="368">
        <v>119.69227790977865</v>
      </c>
      <c r="G308" s="368">
        <v>121.56742686445622</v>
      </c>
      <c r="H308" s="368">
        <v>119.59018655344266</v>
      </c>
      <c r="I308" s="368">
        <v>148.93065595070814</v>
      </c>
      <c r="J308" s="368">
        <v>143.78985686737465</v>
      </c>
      <c r="K308" s="368">
        <v>143.36564501913043</v>
      </c>
      <c r="L308" s="368">
        <v>143.05152474300405</v>
      </c>
      <c r="M308" s="502">
        <v>143.00251515401101</v>
      </c>
      <c r="N308" s="502">
        <v>143.19479989795093</v>
      </c>
      <c r="O308" s="503">
        <v>143.04908926308332</v>
      </c>
      <c r="P308" s="503">
        <v>144.65121003123159</v>
      </c>
      <c r="R308" s="369"/>
    </row>
    <row r="309" spans="1:18" ht="26.25">
      <c r="A309" s="365" t="s">
        <v>161</v>
      </c>
      <c r="B309" s="366" t="s">
        <v>270</v>
      </c>
      <c r="C309" s="367">
        <v>100</v>
      </c>
      <c r="D309" s="368">
        <v>99.666120874053149</v>
      </c>
      <c r="E309" s="368">
        <v>100.07256225920204</v>
      </c>
      <c r="F309" s="368">
        <v>129.06256981503142</v>
      </c>
      <c r="G309" s="368">
        <v>128.54051469199018</v>
      </c>
      <c r="H309" s="368">
        <v>128.23699632662613</v>
      </c>
      <c r="I309" s="368">
        <v>127.40149311024641</v>
      </c>
      <c r="J309" s="368">
        <v>127.18516636814574</v>
      </c>
      <c r="K309" s="368">
        <v>127.17467979154395</v>
      </c>
      <c r="L309" s="368">
        <v>127.02014738838704</v>
      </c>
      <c r="M309" s="502">
        <v>129.09231996248457</v>
      </c>
      <c r="N309" s="502">
        <v>127.44276330504331</v>
      </c>
      <c r="O309" s="503">
        <v>127.43308652737623</v>
      </c>
      <c r="P309" s="503">
        <v>127.63308979231365</v>
      </c>
    </row>
    <row r="310" spans="1:18">
      <c r="A310" s="365" t="s">
        <v>163</v>
      </c>
      <c r="B310" s="366" t="s">
        <v>90</v>
      </c>
      <c r="C310" s="367">
        <v>100</v>
      </c>
      <c r="D310" s="368">
        <v>115.56500032645711</v>
      </c>
      <c r="E310" s="368">
        <v>121.20336141571177</v>
      </c>
      <c r="F310" s="368">
        <v>124.79345183719744</v>
      </c>
      <c r="G310" s="368">
        <v>129.54221325603186</v>
      </c>
      <c r="H310" s="368">
        <v>142.01209710822718</v>
      </c>
      <c r="I310" s="368">
        <v>144.27776521643062</v>
      </c>
      <c r="J310" s="368">
        <v>153.14787075109723</v>
      </c>
      <c r="K310" s="368">
        <v>153.31069617661672</v>
      </c>
      <c r="L310" s="368">
        <v>146.15827479006347</v>
      </c>
      <c r="M310" s="502">
        <v>142.39722679914263</v>
      </c>
      <c r="N310" s="502">
        <v>153.82459366500512</v>
      </c>
      <c r="O310" s="503">
        <v>167.80402619703167</v>
      </c>
      <c r="P310" s="503">
        <v>168.6413104508548</v>
      </c>
    </row>
    <row r="311" spans="1:18" ht="26.25">
      <c r="A311" s="365" t="s">
        <v>164</v>
      </c>
      <c r="B311" s="366" t="s">
        <v>271</v>
      </c>
      <c r="C311" s="367">
        <v>100</v>
      </c>
      <c r="D311" s="368">
        <v>106.96291883689639</v>
      </c>
      <c r="E311" s="368">
        <v>117.67194515766887</v>
      </c>
      <c r="F311" s="368">
        <v>126.74470677882582</v>
      </c>
      <c r="G311" s="368">
        <v>132.31526480451035</v>
      </c>
      <c r="H311" s="368">
        <v>139.74779757082189</v>
      </c>
      <c r="I311" s="368">
        <v>144.48098020310988</v>
      </c>
      <c r="J311" s="368">
        <v>145.39596902665056</v>
      </c>
      <c r="K311" s="368">
        <v>154.18911423125624</v>
      </c>
      <c r="L311" s="368">
        <v>165.01420615038782</v>
      </c>
      <c r="M311" s="502">
        <v>174.18525629905497</v>
      </c>
      <c r="N311" s="502">
        <v>187.51327444882372</v>
      </c>
      <c r="O311" s="503">
        <v>192.56755535553447</v>
      </c>
      <c r="P311" s="503">
        <v>201.21952168229305</v>
      </c>
    </row>
    <row r="312" spans="1:18">
      <c r="A312" s="365" t="s">
        <v>166</v>
      </c>
      <c r="B312" s="366" t="s">
        <v>272</v>
      </c>
      <c r="C312" s="367">
        <v>99.998704585185507</v>
      </c>
      <c r="D312" s="368">
        <v>107.09202771411984</v>
      </c>
      <c r="E312" s="368">
        <v>118.57825387027334</v>
      </c>
      <c r="F312" s="368">
        <v>124.3847333601457</v>
      </c>
      <c r="G312" s="368">
        <v>127.22510314536089</v>
      </c>
      <c r="H312" s="368">
        <v>159.28425174342931</v>
      </c>
      <c r="I312" s="368">
        <v>174.89559776908084</v>
      </c>
      <c r="J312" s="368">
        <v>168.32176771284387</v>
      </c>
      <c r="K312" s="368">
        <v>168.7717594657567</v>
      </c>
      <c r="L312" s="368">
        <v>159.88512784523991</v>
      </c>
      <c r="M312" s="502">
        <v>166.72752649084836</v>
      </c>
      <c r="N312" s="502">
        <v>208.64250105069306</v>
      </c>
      <c r="O312" s="503">
        <v>255.01526155558852</v>
      </c>
      <c r="P312" s="503">
        <v>262.91717499518961</v>
      </c>
    </row>
    <row r="313" spans="1:18">
      <c r="A313" s="365" t="s">
        <v>168</v>
      </c>
      <c r="B313" s="366" t="s">
        <v>273</v>
      </c>
      <c r="C313" s="367">
        <v>100</v>
      </c>
      <c r="D313" s="368">
        <v>110.77718432479762</v>
      </c>
      <c r="E313" s="368">
        <v>124.87461876193457</v>
      </c>
      <c r="F313" s="368">
        <v>138.78694395977743</v>
      </c>
      <c r="G313" s="368">
        <v>154.05781881285731</v>
      </c>
      <c r="H313" s="368">
        <v>168.76938604333697</v>
      </c>
      <c r="I313" s="368">
        <v>180.59004733396438</v>
      </c>
      <c r="J313" s="368">
        <v>192.95247031310018</v>
      </c>
      <c r="K313" s="368">
        <v>197.27151844928542</v>
      </c>
      <c r="L313" s="368">
        <v>208.01150216311203</v>
      </c>
      <c r="M313" s="502">
        <v>218.94405680885262</v>
      </c>
      <c r="N313" s="502">
        <v>225.77951603364045</v>
      </c>
      <c r="O313" s="503">
        <v>259.84285516760372</v>
      </c>
      <c r="P313" s="503">
        <v>281.47163081986213</v>
      </c>
    </row>
    <row r="314" spans="1:18">
      <c r="A314" s="365" t="s">
        <v>170</v>
      </c>
      <c r="B314" s="366" t="s">
        <v>274</v>
      </c>
      <c r="C314" s="367">
        <v>100</v>
      </c>
      <c r="D314" s="368">
        <v>92.772142545054066</v>
      </c>
      <c r="E314" s="368">
        <v>90.907591020074335</v>
      </c>
      <c r="F314" s="368">
        <v>91.300916025354041</v>
      </c>
      <c r="G314" s="368">
        <v>91.453426740348391</v>
      </c>
      <c r="H314" s="368">
        <v>96.113879332276881</v>
      </c>
      <c r="I314" s="368">
        <v>95.871386803437744</v>
      </c>
      <c r="J314" s="368">
        <v>96.3452050543588</v>
      </c>
      <c r="K314" s="368">
        <v>94.925336271938804</v>
      </c>
      <c r="L314" s="368">
        <v>96.603222136654097</v>
      </c>
      <c r="M314" s="502">
        <v>100.12544793577183</v>
      </c>
      <c r="N314" s="502">
        <v>102.27330064473816</v>
      </c>
      <c r="O314" s="503">
        <v>103.48321913426011</v>
      </c>
      <c r="P314" s="503">
        <v>104.24000000000002</v>
      </c>
    </row>
    <row r="315" spans="1:18">
      <c r="A315" s="365" t="s">
        <v>172</v>
      </c>
      <c r="B315" s="366" t="s">
        <v>275</v>
      </c>
      <c r="C315" s="367">
        <v>100</v>
      </c>
      <c r="D315" s="368">
        <v>106.3340300910366</v>
      </c>
      <c r="E315" s="368">
        <v>114.11931250265435</v>
      </c>
      <c r="F315" s="368">
        <v>122.64374038838508</v>
      </c>
      <c r="G315" s="368">
        <v>132.25428698108072</v>
      </c>
      <c r="H315" s="368">
        <v>144.5897388334767</v>
      </c>
      <c r="I315" s="368">
        <v>163.45816622771832</v>
      </c>
      <c r="J315" s="368">
        <v>176.19007395126343</v>
      </c>
      <c r="K315" s="368">
        <v>183.84698121111026</v>
      </c>
      <c r="L315" s="368">
        <v>215.49547940916051</v>
      </c>
      <c r="M315" s="502">
        <v>215.55375845669653</v>
      </c>
      <c r="N315" s="502">
        <v>230.51862145663935</v>
      </c>
      <c r="O315" s="503">
        <v>247.6163156088266</v>
      </c>
      <c r="P315" s="503">
        <v>237.04007163103299</v>
      </c>
    </row>
    <row r="316" spans="1:18">
      <c r="A316" s="365" t="s">
        <v>174</v>
      </c>
      <c r="B316" s="366" t="s">
        <v>276</v>
      </c>
      <c r="C316" s="367">
        <v>99.999930298890376</v>
      </c>
      <c r="D316" s="368">
        <v>106.03342686077295</v>
      </c>
      <c r="E316" s="368">
        <v>117.7110329559889</v>
      </c>
      <c r="F316" s="368">
        <v>123.61640286770547</v>
      </c>
      <c r="G316" s="368">
        <v>125.32265024022145</v>
      </c>
      <c r="H316" s="368">
        <v>141.3617163982147</v>
      </c>
      <c r="I316" s="368">
        <v>152.86622941321781</v>
      </c>
      <c r="J316" s="368">
        <v>163.01313731543453</v>
      </c>
      <c r="K316" s="368">
        <v>175.73929964273455</v>
      </c>
      <c r="L316" s="368">
        <v>188.02059378040684</v>
      </c>
      <c r="M316" s="502">
        <v>188.99798247925642</v>
      </c>
      <c r="N316" s="502">
        <v>197.26600441409431</v>
      </c>
      <c r="O316" s="503">
        <v>212.8884681461297</v>
      </c>
      <c r="P316" s="503">
        <v>222.56228705471847</v>
      </c>
    </row>
    <row r="317" spans="1:18">
      <c r="A317" s="365" t="s">
        <v>176</v>
      </c>
      <c r="B317" s="366" t="s">
        <v>277</v>
      </c>
      <c r="C317" s="367">
        <v>100</v>
      </c>
      <c r="D317" s="368">
        <v>108.38339330155027</v>
      </c>
      <c r="E317" s="368">
        <v>119.27778512886296</v>
      </c>
      <c r="F317" s="368">
        <v>127.38605611771996</v>
      </c>
      <c r="G317" s="368">
        <v>133.98503078745244</v>
      </c>
      <c r="H317" s="368">
        <v>146.30272721146588</v>
      </c>
      <c r="I317" s="368">
        <v>155.76514589702393</v>
      </c>
      <c r="J317" s="368">
        <v>163.96139975076184</v>
      </c>
      <c r="K317" s="368">
        <v>170.57234063298</v>
      </c>
      <c r="L317" s="368">
        <v>181.513583185529</v>
      </c>
      <c r="M317" s="502">
        <v>187.65812577389283</v>
      </c>
      <c r="N317" s="502">
        <v>199.26853783311145</v>
      </c>
      <c r="O317" s="503">
        <v>213.15703628688772</v>
      </c>
      <c r="P317" s="503">
        <v>225.38440246350189</v>
      </c>
    </row>
    <row r="318" spans="1:18">
      <c r="A318" s="365" t="s">
        <v>178</v>
      </c>
      <c r="B318" s="366" t="s">
        <v>278</v>
      </c>
      <c r="C318" s="367">
        <v>100</v>
      </c>
      <c r="D318" s="368">
        <v>108.38339330155031</v>
      </c>
      <c r="E318" s="368">
        <v>119.27778512886307</v>
      </c>
      <c r="F318" s="368">
        <v>127.38605611771999</v>
      </c>
      <c r="G318" s="368">
        <v>133.98503078745244</v>
      </c>
      <c r="H318" s="368">
        <v>146.30272721146591</v>
      </c>
      <c r="I318" s="368">
        <v>143.10538873335537</v>
      </c>
      <c r="J318" s="368">
        <v>140.04254567870927</v>
      </c>
      <c r="K318" s="368">
        <v>170.12239505056348</v>
      </c>
      <c r="L318" s="368">
        <v>181.51358318552852</v>
      </c>
      <c r="M318" s="502">
        <v>186.06508733827579</v>
      </c>
      <c r="N318" s="502">
        <v>191.14856662021734</v>
      </c>
      <c r="O318" s="503">
        <v>197.99073950767107</v>
      </c>
      <c r="P318" s="503">
        <v>207.39811289041219</v>
      </c>
    </row>
    <row r="319" spans="1:18" ht="26.25">
      <c r="A319" s="365" t="s">
        <v>180</v>
      </c>
      <c r="B319" s="366" t="s">
        <v>279</v>
      </c>
      <c r="C319" s="367">
        <v>100</v>
      </c>
      <c r="D319" s="368">
        <v>118.66532865027597</v>
      </c>
      <c r="E319" s="368">
        <v>118.66532865027597</v>
      </c>
      <c r="F319" s="368">
        <v>155.34370296036127</v>
      </c>
      <c r="G319" s="368">
        <v>170.94831911690912</v>
      </c>
      <c r="H319" s="368">
        <v>170.94831911690912</v>
      </c>
      <c r="I319" s="368">
        <v>212.34320120421467</v>
      </c>
      <c r="J319" s="368">
        <v>212.34320120421469</v>
      </c>
      <c r="K319" s="368">
        <v>227.99799297541389</v>
      </c>
      <c r="L319" s="368">
        <v>271.85154901138628</v>
      </c>
      <c r="M319" s="502">
        <v>273.40510766149225</v>
      </c>
      <c r="N319" s="502">
        <v>340.91542174057417</v>
      </c>
      <c r="O319" s="503">
        <v>408.02239912643728</v>
      </c>
      <c r="P319" s="503">
        <v>401.95626480555956</v>
      </c>
    </row>
    <row r="320" spans="1:18">
      <c r="A320" s="365" t="s">
        <v>280</v>
      </c>
      <c r="B320" s="366" t="s">
        <v>177</v>
      </c>
      <c r="C320" s="367">
        <v>100</v>
      </c>
      <c r="D320" s="368">
        <v>114.66471880054652</v>
      </c>
      <c r="E320" s="368">
        <v>121.41127734708061</v>
      </c>
      <c r="F320" s="368">
        <v>143.24741821212626</v>
      </c>
      <c r="G320" s="368">
        <v>153.55730582329926</v>
      </c>
      <c r="H320" s="368">
        <v>161.49870606674185</v>
      </c>
      <c r="I320" s="368">
        <v>184.80316001279385</v>
      </c>
      <c r="J320" s="368">
        <v>193.79205395611078</v>
      </c>
      <c r="K320" s="368">
        <v>209.54986348256773</v>
      </c>
      <c r="L320" s="368">
        <v>232.80917081495022</v>
      </c>
      <c r="M320" s="502">
        <v>230.40127212452504</v>
      </c>
      <c r="N320" s="502">
        <v>250.6956460015748</v>
      </c>
      <c r="O320" s="503">
        <v>282.19549928506586</v>
      </c>
      <c r="P320" s="503">
        <v>298.54307247534967</v>
      </c>
    </row>
    <row r="321" spans="1:16">
      <c r="A321" s="365" t="s">
        <v>281</v>
      </c>
      <c r="B321" s="366" t="s">
        <v>282</v>
      </c>
      <c r="C321" s="367">
        <v>99.999999999999972</v>
      </c>
      <c r="D321" s="368">
        <v>112.89097952223392</v>
      </c>
      <c r="E321" s="368">
        <v>116.3051999291109</v>
      </c>
      <c r="F321" s="368">
        <v>141.83739550977356</v>
      </c>
      <c r="G321" s="368">
        <v>153.43242800549049</v>
      </c>
      <c r="H321" s="368">
        <v>153.99932921466171</v>
      </c>
      <c r="I321" s="368">
        <v>179.11927141728509</v>
      </c>
      <c r="J321" s="368">
        <v>179.81966967743088</v>
      </c>
      <c r="K321" s="368">
        <v>190.40134441208133</v>
      </c>
      <c r="L321" s="368">
        <v>219.35980553872102</v>
      </c>
      <c r="M321" s="502">
        <v>222.67440251400373</v>
      </c>
      <c r="N321" s="502">
        <v>236.44336596198187</v>
      </c>
      <c r="O321" s="503">
        <v>272.21231530059373</v>
      </c>
      <c r="P321" s="503">
        <v>267.32502688532759</v>
      </c>
    </row>
    <row r="322" spans="1:16" ht="64.5">
      <c r="A322" s="365" t="s">
        <v>283</v>
      </c>
      <c r="B322" s="366" t="s">
        <v>284</v>
      </c>
      <c r="C322" s="367">
        <v>100.00000000000004</v>
      </c>
      <c r="D322" s="368">
        <v>110.72344009596189</v>
      </c>
      <c r="E322" s="368">
        <v>120.27453483665458</v>
      </c>
      <c r="F322" s="368">
        <v>133.04811607712443</v>
      </c>
      <c r="G322" s="368">
        <v>143.36719604095825</v>
      </c>
      <c r="H322" s="368">
        <v>150.79233369454201</v>
      </c>
      <c r="I322" s="368">
        <v>166.24866041280885</v>
      </c>
      <c r="J322" s="368">
        <v>172.46810541754522</v>
      </c>
      <c r="K322" s="368">
        <v>181.92396113108634</v>
      </c>
      <c r="L322" s="368">
        <v>212.96608291475022</v>
      </c>
      <c r="M322" s="502">
        <v>221.14110493140066</v>
      </c>
      <c r="N322" s="502">
        <v>231.34223088380841</v>
      </c>
      <c r="O322" s="503">
        <v>243.86837432606404</v>
      </c>
      <c r="P322" s="503">
        <v>244.70314740597837</v>
      </c>
    </row>
    <row r="323" spans="1:16" ht="15.75" thickBot="1">
      <c r="A323" s="401"/>
      <c r="B323" s="376" t="s">
        <v>265</v>
      </c>
      <c r="C323" s="491">
        <v>99.985314606882696</v>
      </c>
      <c r="D323" s="492">
        <v>107.38152759744332</v>
      </c>
      <c r="E323" s="492">
        <v>114.40556464774888</v>
      </c>
      <c r="F323" s="492">
        <v>123.11694472024367</v>
      </c>
      <c r="G323" s="492">
        <v>128.59335050937511</v>
      </c>
      <c r="H323" s="492">
        <v>137.69323073218411</v>
      </c>
      <c r="I323" s="492">
        <v>147.33571143242554</v>
      </c>
      <c r="J323" s="492">
        <v>151.86831978577447</v>
      </c>
      <c r="K323" s="492">
        <v>158.46675169015163</v>
      </c>
      <c r="L323" s="492">
        <v>166.58287822714789</v>
      </c>
      <c r="M323" s="560">
        <v>172.74763200123255</v>
      </c>
      <c r="N323" s="560">
        <v>187.98692436396925</v>
      </c>
      <c r="O323" s="561">
        <v>204.58782847304821</v>
      </c>
      <c r="P323" s="561">
        <v>210.56738526944412</v>
      </c>
    </row>
    <row r="324" spans="1:16">
      <c r="A324" s="390" t="s">
        <v>189</v>
      </c>
      <c r="B324" s="383"/>
      <c r="C324" s="392"/>
      <c r="D324" s="381"/>
      <c r="E324" s="381"/>
      <c r="F324" s="360"/>
      <c r="G324" s="381"/>
      <c r="H324" s="360"/>
      <c r="I324" s="360"/>
      <c r="J324" s="381"/>
      <c r="M324" s="394"/>
      <c r="N324" s="394"/>
      <c r="P324" s="591">
        <v>45410</v>
      </c>
    </row>
    <row r="325" spans="1:16">
      <c r="A325" s="383"/>
      <c r="B325" s="383"/>
      <c r="C325" s="392"/>
      <c r="D325" s="493"/>
      <c r="E325" s="494"/>
      <c r="F325" s="495"/>
      <c r="G325" s="360"/>
      <c r="H325" s="360"/>
      <c r="I325" s="360"/>
      <c r="J325" s="360"/>
    </row>
    <row r="326" spans="1:16" ht="18.75">
      <c r="A326" s="772" t="s">
        <v>348</v>
      </c>
      <c r="B326" s="772"/>
      <c r="C326" s="772"/>
      <c r="D326" s="772"/>
      <c r="E326" s="772"/>
      <c r="F326" s="772"/>
      <c r="G326" s="772"/>
      <c r="H326" s="772"/>
      <c r="I326" s="772"/>
      <c r="J326" s="772"/>
      <c r="K326" s="772"/>
    </row>
    <row r="327" spans="1:16" ht="15.75">
      <c r="A327" s="764" t="s">
        <v>191</v>
      </c>
      <c r="B327" s="764"/>
      <c r="C327" s="764"/>
      <c r="D327" s="764"/>
      <c r="E327" s="764"/>
      <c r="F327" s="764"/>
      <c r="G327" s="764"/>
      <c r="H327" s="764"/>
      <c r="I327" s="764"/>
      <c r="J327" s="764"/>
      <c r="K327" s="764"/>
    </row>
    <row r="328" spans="1:16" ht="15.75" thickBot="1">
      <c r="A328" s="357"/>
      <c r="B328" s="357"/>
      <c r="C328" s="392"/>
      <c r="D328" s="386"/>
      <c r="E328" s="360"/>
      <c r="F328" s="386"/>
      <c r="G328" s="386"/>
      <c r="H328" s="386"/>
      <c r="I328" s="386"/>
      <c r="J328" s="386"/>
      <c r="M328" s="508"/>
      <c r="N328" s="508"/>
      <c r="O328" s="508"/>
    </row>
    <row r="329" spans="1:16">
      <c r="A329" s="765" t="s">
        <v>200</v>
      </c>
      <c r="B329" s="767" t="s">
        <v>151</v>
      </c>
      <c r="C329" s="361" t="s">
        <v>327</v>
      </c>
      <c r="D329" s="362" t="s">
        <v>328</v>
      </c>
      <c r="E329" s="362" t="s">
        <v>329</v>
      </c>
      <c r="F329" s="362" t="s">
        <v>330</v>
      </c>
      <c r="G329" s="362" t="s">
        <v>331</v>
      </c>
      <c r="H329" s="362" t="s">
        <v>332</v>
      </c>
      <c r="I329" s="362" t="s">
        <v>333</v>
      </c>
      <c r="J329" s="362" t="s">
        <v>334</v>
      </c>
      <c r="K329" s="362" t="s">
        <v>335</v>
      </c>
      <c r="L329" s="362" t="s">
        <v>336</v>
      </c>
      <c r="M329" s="498" t="s">
        <v>350</v>
      </c>
      <c r="N329" s="498" t="s">
        <v>351</v>
      </c>
      <c r="O329" s="499" t="s">
        <v>374</v>
      </c>
      <c r="P329" s="499" t="s">
        <v>375</v>
      </c>
    </row>
    <row r="330" spans="1:16">
      <c r="A330" s="766"/>
      <c r="B330" s="768"/>
      <c r="C330" s="363" t="s">
        <v>152</v>
      </c>
      <c r="D330" s="364" t="s">
        <v>49</v>
      </c>
      <c r="E330" s="364" t="s">
        <v>50</v>
      </c>
      <c r="F330" s="364" t="s">
        <v>51</v>
      </c>
      <c r="G330" s="364" t="s">
        <v>52</v>
      </c>
      <c r="H330" s="364" t="s">
        <v>53</v>
      </c>
      <c r="I330" s="364" t="s">
        <v>54</v>
      </c>
      <c r="J330" s="364" t="s">
        <v>55</v>
      </c>
      <c r="K330" s="364" t="s">
        <v>68</v>
      </c>
      <c r="L330" s="364" t="s">
        <v>153</v>
      </c>
      <c r="M330" s="500" t="s">
        <v>267</v>
      </c>
      <c r="N330" s="500" t="s">
        <v>337</v>
      </c>
      <c r="O330" s="501" t="s">
        <v>352</v>
      </c>
      <c r="P330" s="501" t="s">
        <v>376</v>
      </c>
    </row>
    <row r="331" spans="1:16">
      <c r="A331" s="365" t="s">
        <v>154</v>
      </c>
      <c r="B331" s="366" t="s">
        <v>268</v>
      </c>
      <c r="C331" s="368">
        <v>33.452096953945961</v>
      </c>
      <c r="D331" s="368">
        <v>32.67692044776031</v>
      </c>
      <c r="E331" s="368">
        <v>31.392681126112361</v>
      </c>
      <c r="F331" s="368">
        <v>30.314328015435855</v>
      </c>
      <c r="G331" s="368">
        <v>29.393139860012518</v>
      </c>
      <c r="H331" s="368">
        <v>28.425415236835093</v>
      </c>
      <c r="I331" s="368">
        <v>26.805830435097455</v>
      </c>
      <c r="J331" s="368">
        <v>25.634982459355864</v>
      </c>
      <c r="K331" s="368">
        <v>24.918239442833684</v>
      </c>
      <c r="L331" s="368">
        <v>25.15711904095253</v>
      </c>
      <c r="M331" s="503">
        <v>25.801130109462967</v>
      </c>
      <c r="N331" s="503">
        <v>24.45534414650248</v>
      </c>
      <c r="O331" s="503">
        <v>23.915238790732673</v>
      </c>
      <c r="P331" s="503">
        <v>24.091591455469651</v>
      </c>
    </row>
    <row r="332" spans="1:16">
      <c r="A332" s="365" t="s">
        <v>156</v>
      </c>
      <c r="B332" s="366" t="s">
        <v>159</v>
      </c>
      <c r="C332" s="368">
        <v>0.59370500901553758</v>
      </c>
      <c r="D332" s="368">
        <v>0.61660906603306853</v>
      </c>
      <c r="E332" s="368">
        <v>0.59453069961466387</v>
      </c>
      <c r="F332" s="368">
        <v>0.59809758069193819</v>
      </c>
      <c r="G332" s="368">
        <v>0.58292060467739792</v>
      </c>
      <c r="H332" s="368">
        <v>0.58007600352936517</v>
      </c>
      <c r="I332" s="368">
        <v>0.57591024654181455</v>
      </c>
      <c r="J332" s="368">
        <v>0.61273372671268922</v>
      </c>
      <c r="K332" s="368">
        <v>0.65815374915123603</v>
      </c>
      <c r="L332" s="368">
        <v>0.59625849149080923</v>
      </c>
      <c r="M332" s="503">
        <v>0.5504360520170416</v>
      </c>
      <c r="N332" s="503">
        <v>0.54637345580213748</v>
      </c>
      <c r="O332" s="503">
        <v>0.50696490952227857</v>
      </c>
      <c r="P332" s="503">
        <v>0.47169755436363414</v>
      </c>
    </row>
    <row r="333" spans="1:16">
      <c r="A333" s="365" t="s">
        <v>158</v>
      </c>
      <c r="B333" s="366" t="s">
        <v>87</v>
      </c>
      <c r="C333" s="368">
        <v>5.8459591397007307</v>
      </c>
      <c r="D333" s="368">
        <v>6.2855069933475356</v>
      </c>
      <c r="E333" s="368">
        <v>6.3069238912398529</v>
      </c>
      <c r="F333" s="368">
        <v>6.1951224232355324</v>
      </c>
      <c r="G333" s="368">
        <v>5.9366570520656419</v>
      </c>
      <c r="H333" s="368">
        <v>5.4451563026802736</v>
      </c>
      <c r="I333" s="368">
        <v>5.4921035300523373</v>
      </c>
      <c r="J333" s="368">
        <v>5.6314858120577149</v>
      </c>
      <c r="K333" s="368">
        <v>5.7511284582112063</v>
      </c>
      <c r="L333" s="368">
        <v>5.0754728073936217</v>
      </c>
      <c r="M333" s="503">
        <v>5.584062138807977</v>
      </c>
      <c r="N333" s="503">
        <v>5.650181273143005</v>
      </c>
      <c r="O333" s="503">
        <v>5.1596917652649701</v>
      </c>
      <c r="P333" s="503">
        <v>4.8719154798203652</v>
      </c>
    </row>
    <row r="334" spans="1:16" ht="26.25">
      <c r="A334" s="365" t="s">
        <v>160</v>
      </c>
      <c r="B334" s="366" t="s">
        <v>269</v>
      </c>
      <c r="C334" s="368">
        <v>0.99927240441337573</v>
      </c>
      <c r="D334" s="368">
        <v>1.0319388386183068</v>
      </c>
      <c r="E334" s="368">
        <v>1.1304462429694377</v>
      </c>
      <c r="F334" s="368">
        <v>1.0223942197661393</v>
      </c>
      <c r="G334" s="368">
        <v>0.96668050657434568</v>
      </c>
      <c r="H334" s="368">
        <v>0.81165701782005018</v>
      </c>
      <c r="I334" s="368">
        <v>1.068588351490467</v>
      </c>
      <c r="J334" s="368">
        <v>1.0289324841019172</v>
      </c>
      <c r="K334" s="368">
        <v>1.0129950774673828</v>
      </c>
      <c r="L334" s="368">
        <v>1.1776135789430759</v>
      </c>
      <c r="M334" s="503">
        <v>1.1318256692269915</v>
      </c>
      <c r="N334" s="503">
        <v>1.5103654133143756</v>
      </c>
      <c r="O334" s="503">
        <v>1.6245807607758147</v>
      </c>
      <c r="P334" s="503">
        <v>1.810479623284563</v>
      </c>
    </row>
    <row r="335" spans="1:16" ht="26.25">
      <c r="A335" s="365" t="s">
        <v>161</v>
      </c>
      <c r="B335" s="366" t="s">
        <v>270</v>
      </c>
      <c r="C335" s="368">
        <v>0.63690226265659855</v>
      </c>
      <c r="D335" s="368">
        <v>0.61770426650638366</v>
      </c>
      <c r="E335" s="368">
        <v>0.62054825278893055</v>
      </c>
      <c r="F335" s="368">
        <v>0.76798370464828236</v>
      </c>
      <c r="G335" s="368">
        <v>0.77892856011964184</v>
      </c>
      <c r="H335" s="368">
        <v>0.7789214188087793</v>
      </c>
      <c r="I335" s="368">
        <v>0.68620496932804798</v>
      </c>
      <c r="J335" s="368">
        <v>0.64721543377804047</v>
      </c>
      <c r="K335" s="368">
        <v>0.59010972835100461</v>
      </c>
      <c r="L335" s="368">
        <v>0.58694408927643194</v>
      </c>
      <c r="M335" s="503">
        <v>0.55795479456258279</v>
      </c>
      <c r="N335" s="503">
        <v>0.49559081777389646</v>
      </c>
      <c r="O335" s="503">
        <v>0.4595051113182792</v>
      </c>
      <c r="P335" s="503">
        <v>0.443968031915145</v>
      </c>
    </row>
    <row r="336" spans="1:16">
      <c r="A336" s="365" t="s">
        <v>163</v>
      </c>
      <c r="B336" s="366" t="s">
        <v>90</v>
      </c>
      <c r="C336" s="368">
        <v>6.4537026921404923</v>
      </c>
      <c r="D336" s="368">
        <v>6.6340946572923958</v>
      </c>
      <c r="E336" s="368">
        <v>6.4812543711309178</v>
      </c>
      <c r="F336" s="368">
        <v>6.3899016918578484</v>
      </c>
      <c r="G336" s="368">
        <v>6.3232037330251467</v>
      </c>
      <c r="H336" s="368">
        <v>6.4815817666421598</v>
      </c>
      <c r="I336" s="368">
        <v>6.7256682433625548</v>
      </c>
      <c r="J336" s="368">
        <v>7.2308810020173713</v>
      </c>
      <c r="K336" s="368">
        <v>7.0085797698048129</v>
      </c>
      <c r="L336" s="368">
        <v>6.2280315503401802</v>
      </c>
      <c r="M336" s="503">
        <v>5.9917049726338361</v>
      </c>
      <c r="N336" s="503">
        <v>6.0410992802462049</v>
      </c>
      <c r="O336" s="503">
        <v>5.8533772667870512</v>
      </c>
      <c r="P336" s="503">
        <v>5.4060792484038336</v>
      </c>
    </row>
    <row r="337" spans="1:16" ht="26.25">
      <c r="A337" s="365" t="s">
        <v>164</v>
      </c>
      <c r="B337" s="366" t="s">
        <v>271</v>
      </c>
      <c r="C337" s="368">
        <v>15.377777939974235</v>
      </c>
      <c r="D337" s="368">
        <v>14.994320258945487</v>
      </c>
      <c r="E337" s="368">
        <v>15.431941842157931</v>
      </c>
      <c r="F337" s="368">
        <v>15.494232956818282</v>
      </c>
      <c r="G337" s="368">
        <v>15.587949650607355</v>
      </c>
      <c r="H337" s="368">
        <v>14.981564991753626</v>
      </c>
      <c r="I337" s="368">
        <v>14.757567102772995</v>
      </c>
      <c r="J337" s="368">
        <v>15.730603522823456</v>
      </c>
      <c r="K337" s="368">
        <v>16.246758778578197</v>
      </c>
      <c r="L337" s="368">
        <v>15.020372117909417</v>
      </c>
      <c r="M337" s="503">
        <v>15.604161477166517</v>
      </c>
      <c r="N337" s="503">
        <v>15.75026610806319</v>
      </c>
      <c r="O337" s="503">
        <v>14.088356042653633</v>
      </c>
      <c r="P337" s="503">
        <v>13.836877096019453</v>
      </c>
    </row>
    <row r="338" spans="1:16">
      <c r="A338" s="365" t="s">
        <v>166</v>
      </c>
      <c r="B338" s="366" t="s">
        <v>272</v>
      </c>
      <c r="C338" s="368">
        <v>5.3761662686918221</v>
      </c>
      <c r="D338" s="368">
        <v>5.4595705441983178</v>
      </c>
      <c r="E338" s="368">
        <v>5.9595918841358362</v>
      </c>
      <c r="F338" s="368">
        <v>5.8447282090552024</v>
      </c>
      <c r="G338" s="368">
        <v>5.8555074556849069</v>
      </c>
      <c r="H338" s="368">
        <v>6.8581984968104113</v>
      </c>
      <c r="I338" s="368">
        <v>6.7666881259257154</v>
      </c>
      <c r="J338" s="368">
        <v>6.5714035981044026</v>
      </c>
      <c r="K338" s="368">
        <v>6.4561826646929177</v>
      </c>
      <c r="L338" s="368">
        <v>5.2594892467003991</v>
      </c>
      <c r="M338" s="503">
        <v>5.2862435789866709</v>
      </c>
      <c r="N338" s="503">
        <v>6.0400235366405006</v>
      </c>
      <c r="O338" s="503">
        <v>6.7259486852278867</v>
      </c>
      <c r="P338" s="503">
        <v>7.2807882140672593</v>
      </c>
    </row>
    <row r="339" spans="1:16">
      <c r="A339" s="365" t="s">
        <v>168</v>
      </c>
      <c r="B339" s="366" t="s">
        <v>273</v>
      </c>
      <c r="C339" s="368">
        <v>1.7069886839662658</v>
      </c>
      <c r="D339" s="368">
        <v>1.7830105895696904</v>
      </c>
      <c r="E339" s="368">
        <v>1.9568181279980235</v>
      </c>
      <c r="F339" s="368">
        <v>1.9399156791154213</v>
      </c>
      <c r="G339" s="368">
        <v>2.0994734781738957</v>
      </c>
      <c r="H339" s="368">
        <v>1.976422668304979</v>
      </c>
      <c r="I339" s="368">
        <v>2.0638564073652619</v>
      </c>
      <c r="J339" s="368">
        <v>2.2356301536595966</v>
      </c>
      <c r="K339" s="368">
        <v>2.2632970598156601</v>
      </c>
      <c r="L339" s="368">
        <v>1.4709722397546952</v>
      </c>
      <c r="M339" s="503">
        <v>1.5822319070645894</v>
      </c>
      <c r="N339" s="503">
        <v>1.603155822602369</v>
      </c>
      <c r="O339" s="503">
        <v>1.9557536163552931</v>
      </c>
      <c r="P339" s="503">
        <v>2.4222483543391902</v>
      </c>
    </row>
    <row r="340" spans="1:16">
      <c r="A340" s="365" t="s">
        <v>170</v>
      </c>
      <c r="B340" s="366" t="s">
        <v>274</v>
      </c>
      <c r="C340" s="368">
        <v>2.1893772630811172</v>
      </c>
      <c r="D340" s="368">
        <v>2.2975791330529738</v>
      </c>
      <c r="E340" s="368">
        <v>2.2692057814725781</v>
      </c>
      <c r="F340" s="368">
        <v>2.5224616513119407</v>
      </c>
      <c r="G340" s="368">
        <v>2.5845149840415997</v>
      </c>
      <c r="H340" s="368">
        <v>2.5795574883909014</v>
      </c>
      <c r="I340" s="368">
        <v>2.5166712329673726</v>
      </c>
      <c r="J340" s="368">
        <v>2.3339604395309927</v>
      </c>
      <c r="K340" s="368">
        <v>2.2175653039533323</v>
      </c>
      <c r="L340" s="368">
        <v>2.2445759493769519</v>
      </c>
      <c r="M340" s="503">
        <v>2.2259556605103326</v>
      </c>
      <c r="N340" s="503">
        <v>2.0677294889873421</v>
      </c>
      <c r="O340" s="503">
        <v>1.9570046323501098</v>
      </c>
      <c r="P340" s="503">
        <v>1.9407659455376667</v>
      </c>
    </row>
    <row r="341" spans="1:16">
      <c r="A341" s="365" t="s">
        <v>172</v>
      </c>
      <c r="B341" s="366" t="s">
        <v>275</v>
      </c>
      <c r="C341" s="368">
        <v>4.7725108504473788</v>
      </c>
      <c r="D341" s="368">
        <v>4.5842528527484783</v>
      </c>
      <c r="E341" s="368">
        <v>4.5665247872702697</v>
      </c>
      <c r="F341" s="368">
        <v>4.5929177116910838</v>
      </c>
      <c r="G341" s="368">
        <v>4.8968403234420608</v>
      </c>
      <c r="H341" s="368">
        <v>5.4448005351684374</v>
      </c>
      <c r="I341" s="368">
        <v>5.8165673451254865</v>
      </c>
      <c r="J341" s="368">
        <v>6.1991129606405435</v>
      </c>
      <c r="K341" s="368">
        <v>6.1970231096292796</v>
      </c>
      <c r="L341" s="368">
        <v>7.0568246759499962</v>
      </c>
      <c r="M341" s="503">
        <v>6.8180090107395674</v>
      </c>
      <c r="N341" s="503">
        <v>6.8045016439276598</v>
      </c>
      <c r="O341" s="503">
        <v>7.041228728862051</v>
      </c>
      <c r="P341" s="503">
        <v>6.818587428112906</v>
      </c>
    </row>
    <row r="342" spans="1:16">
      <c r="A342" s="365" t="s">
        <v>174</v>
      </c>
      <c r="B342" s="366" t="s">
        <v>276</v>
      </c>
      <c r="C342" s="368">
        <v>9.9918793741413161</v>
      </c>
      <c r="D342" s="368">
        <v>9.5322808614967762</v>
      </c>
      <c r="E342" s="368">
        <v>9.8170856181960282</v>
      </c>
      <c r="F342" s="368">
        <v>9.2060769994851714</v>
      </c>
      <c r="G342" s="368">
        <v>8.7622238562730672</v>
      </c>
      <c r="H342" s="368">
        <v>9.2661930782542914</v>
      </c>
      <c r="I342" s="368">
        <v>8.9727740856279432</v>
      </c>
      <c r="J342" s="368">
        <v>8.7803096636207734</v>
      </c>
      <c r="K342" s="368">
        <v>8.8471541344623024</v>
      </c>
      <c r="L342" s="368">
        <v>9.4196734137404565</v>
      </c>
      <c r="M342" s="503">
        <v>8.9802958236963413</v>
      </c>
      <c r="N342" s="503">
        <v>8.3220074790659346</v>
      </c>
      <c r="O342" s="503">
        <v>8.2415205768598732</v>
      </c>
      <c r="P342" s="503">
        <v>8.3264203658661682</v>
      </c>
    </row>
    <row r="343" spans="1:16">
      <c r="A343" s="365" t="s">
        <v>176</v>
      </c>
      <c r="B343" s="366" t="s">
        <v>277</v>
      </c>
      <c r="C343" s="368">
        <v>0.86098836965869396</v>
      </c>
      <c r="D343" s="368">
        <v>0.87095623166258651</v>
      </c>
      <c r="E343" s="368">
        <v>0.91459490887717321</v>
      </c>
      <c r="F343" s="368">
        <v>0.91600410539948418</v>
      </c>
      <c r="G343" s="368">
        <v>0.95712248629777585</v>
      </c>
      <c r="H343" s="368">
        <v>0.99488985405831554</v>
      </c>
      <c r="I343" s="368">
        <v>0.99100528989292913</v>
      </c>
      <c r="J343" s="368">
        <v>0.98916791727990083</v>
      </c>
      <c r="K343" s="368">
        <v>0.97898364824118311</v>
      </c>
      <c r="L343" s="368">
        <v>1.031096890873872</v>
      </c>
      <c r="M343" s="503">
        <v>0.99862286287903179</v>
      </c>
      <c r="N343" s="503">
        <v>0.95798908551003958</v>
      </c>
      <c r="O343" s="503">
        <v>0.95647136551994805</v>
      </c>
      <c r="P343" s="503">
        <v>0.98840300761466904</v>
      </c>
    </row>
    <row r="344" spans="1:16">
      <c r="A344" s="365" t="s">
        <v>178</v>
      </c>
      <c r="B344" s="366" t="s">
        <v>278</v>
      </c>
      <c r="C344" s="368">
        <v>0.39675495852866266</v>
      </c>
      <c r="D344" s="368">
        <v>0.4131968798609823</v>
      </c>
      <c r="E344" s="368">
        <v>0.47282461888683419</v>
      </c>
      <c r="F344" s="368">
        <v>0.51385400343032472</v>
      </c>
      <c r="G344" s="368">
        <v>0.55811914558496301</v>
      </c>
      <c r="H344" s="368">
        <v>0.63721594303900286</v>
      </c>
      <c r="I344" s="368">
        <v>0.62377950344104394</v>
      </c>
      <c r="J344" s="368">
        <v>0.65424236149555193</v>
      </c>
      <c r="K344" s="368">
        <v>0.76203738100827556</v>
      </c>
      <c r="L344" s="368">
        <v>0.80999544343316032</v>
      </c>
      <c r="M344" s="503">
        <v>0.78388770919404993</v>
      </c>
      <c r="N344" s="503">
        <v>0.71404326653300998</v>
      </c>
      <c r="O344" s="503">
        <v>0.69763448272052964</v>
      </c>
      <c r="P344" s="503">
        <v>0.71344676076861946</v>
      </c>
    </row>
    <row r="345" spans="1:16" ht="26.25">
      <c r="A345" s="365" t="s">
        <v>180</v>
      </c>
      <c r="B345" s="366" t="s">
        <v>279</v>
      </c>
      <c r="C345" s="368">
        <v>4.4600517558836357</v>
      </c>
      <c r="D345" s="368">
        <v>4.8573021614001437</v>
      </c>
      <c r="E345" s="368">
        <v>4.6490414219689544</v>
      </c>
      <c r="F345" s="368">
        <v>5.6106029969450937</v>
      </c>
      <c r="G345" s="368">
        <v>6.1763132248215911</v>
      </c>
      <c r="H345" s="368">
        <v>5.8864932271185628</v>
      </c>
      <c r="I345" s="368">
        <v>6.7978891317107051</v>
      </c>
      <c r="J345" s="368">
        <v>6.4315974506484892</v>
      </c>
      <c r="K345" s="368">
        <v>6.5391720583816024</v>
      </c>
      <c r="L345" s="368">
        <v>8.0693479564390032</v>
      </c>
      <c r="M345" s="503">
        <v>7.7432425961305649</v>
      </c>
      <c r="N345" s="503">
        <v>8.7718352017254269</v>
      </c>
      <c r="O345" s="503">
        <v>9.9704971430143168</v>
      </c>
      <c r="P345" s="503">
        <v>9.6312498052478368</v>
      </c>
    </row>
    <row r="346" spans="1:16">
      <c r="A346" s="365" t="s">
        <v>280</v>
      </c>
      <c r="B346" s="366" t="s">
        <v>177</v>
      </c>
      <c r="C346" s="368">
        <v>5.2458025191237549</v>
      </c>
      <c r="D346" s="368">
        <v>5.6360573427522365</v>
      </c>
      <c r="E346" s="368">
        <v>5.7503560401962144</v>
      </c>
      <c r="F346" s="368">
        <v>6.2573682289896517</v>
      </c>
      <c r="G346" s="368">
        <v>6.5441325851473264</v>
      </c>
      <c r="H346" s="368">
        <v>6.8873114240666018</v>
      </c>
      <c r="I346" s="368">
        <v>7.2716150110575235</v>
      </c>
      <c r="J346" s="368">
        <v>7.2913415067798635</v>
      </c>
      <c r="K346" s="368">
        <v>7.5269197387740139</v>
      </c>
      <c r="L346" s="368">
        <v>8.4135120997105144</v>
      </c>
      <c r="M346" s="503">
        <v>7.9857165882609698</v>
      </c>
      <c r="N346" s="503">
        <v>7.9379639203957533</v>
      </c>
      <c r="O346" s="503">
        <v>8.3400538749183895</v>
      </c>
      <c r="P346" s="503">
        <v>8.5035768350933658</v>
      </c>
    </row>
    <row r="347" spans="1:16">
      <c r="A347" s="365" t="s">
        <v>281</v>
      </c>
      <c r="B347" s="366" t="s">
        <v>282</v>
      </c>
      <c r="C347" s="368">
        <v>1.1759432512088768</v>
      </c>
      <c r="D347" s="368">
        <v>1.2322813979421312</v>
      </c>
      <c r="E347" s="368">
        <v>1.197318951846984</v>
      </c>
      <c r="F347" s="368">
        <v>1.322152928958956</v>
      </c>
      <c r="G347" s="368">
        <v>1.4632940167063746</v>
      </c>
      <c r="H347" s="368">
        <v>1.4173819655098314</v>
      </c>
      <c r="I347" s="368">
        <v>1.5237551998007175</v>
      </c>
      <c r="J347" s="368">
        <v>1.4633470819288128</v>
      </c>
      <c r="K347" s="368">
        <v>1.4891865636179589</v>
      </c>
      <c r="L347" s="368">
        <v>1.7595947885669787</v>
      </c>
      <c r="M347" s="503">
        <v>1.7571925786698119</v>
      </c>
      <c r="N347" s="503">
        <v>1.7425601217124613</v>
      </c>
      <c r="O347" s="503">
        <v>1.9201053165178186</v>
      </c>
      <c r="P347" s="503">
        <v>1.8670718934755834</v>
      </c>
    </row>
    <row r="348" spans="1:16" ht="53.25" customHeight="1" thickBot="1">
      <c r="A348" s="496" t="s">
        <v>283</v>
      </c>
      <c r="B348" s="497" t="s">
        <v>284</v>
      </c>
      <c r="C348" s="492">
        <v>0.46412030342154931</v>
      </c>
      <c r="D348" s="492">
        <v>0.47641747681220786</v>
      </c>
      <c r="E348" s="492">
        <v>0.48831143313703002</v>
      </c>
      <c r="F348" s="492">
        <v>0.49185689316382075</v>
      </c>
      <c r="G348" s="492">
        <v>0.53297847674436971</v>
      </c>
      <c r="H348" s="492">
        <v>0.54716258120932093</v>
      </c>
      <c r="I348" s="492">
        <v>0.54352578843963306</v>
      </c>
      <c r="J348" s="492">
        <v>0.53305242546403153</v>
      </c>
      <c r="K348" s="492">
        <v>0.53651333302594351</v>
      </c>
      <c r="L348" s="492">
        <v>0.62310561914790019</v>
      </c>
      <c r="M348" s="561">
        <v>0.6173264699901585</v>
      </c>
      <c r="N348" s="561">
        <v>0.58896993805421971</v>
      </c>
      <c r="O348" s="561">
        <v>0.58606693059908854</v>
      </c>
      <c r="P348" s="561">
        <v>0.57483290060008008</v>
      </c>
    </row>
    <row r="349" spans="1:16">
      <c r="A349" s="390" t="s">
        <v>189</v>
      </c>
      <c r="B349" s="383"/>
      <c r="C349" s="392"/>
      <c r="D349" s="381"/>
      <c r="E349" s="381"/>
      <c r="F349" s="360"/>
      <c r="G349" s="381"/>
      <c r="H349" s="360"/>
      <c r="I349" s="360"/>
      <c r="J349" s="381"/>
      <c r="M349" s="394"/>
      <c r="N349" s="394"/>
      <c r="P349" s="591">
        <v>45410</v>
      </c>
    </row>
    <row r="351" spans="1:16">
      <c r="D351" s="406"/>
      <c r="E351" s="406"/>
      <c r="F351" s="406"/>
      <c r="G351" s="406"/>
      <c r="H351" s="406"/>
      <c r="I351" s="406"/>
      <c r="J351" s="406"/>
      <c r="K351" s="406"/>
    </row>
    <row r="352" spans="1:16">
      <c r="D352" s="406"/>
      <c r="E352" s="406"/>
      <c r="F352" s="406"/>
      <c r="G352" s="406"/>
      <c r="H352" s="406"/>
      <c r="I352" s="406"/>
      <c r="J352" s="406"/>
      <c r="K352" s="406"/>
    </row>
  </sheetData>
  <mergeCells count="46">
    <mergeCell ref="A60:K60"/>
    <mergeCell ref="A1:N1"/>
    <mergeCell ref="A2:M2"/>
    <mergeCell ref="A4:A5"/>
    <mergeCell ref="B4:B5"/>
    <mergeCell ref="A24:A28"/>
    <mergeCell ref="A29:B29"/>
    <mergeCell ref="A32:K32"/>
    <mergeCell ref="A33:K33"/>
    <mergeCell ref="A35:A36"/>
    <mergeCell ref="B35:B36"/>
    <mergeCell ref="A59:K59"/>
    <mergeCell ref="A140:A142"/>
    <mergeCell ref="A62:A63"/>
    <mergeCell ref="B62:B63"/>
    <mergeCell ref="A84:F84"/>
    <mergeCell ref="A85:F85"/>
    <mergeCell ref="A86:F86"/>
    <mergeCell ref="A88:A89"/>
    <mergeCell ref="B88:B89"/>
    <mergeCell ref="A108:A112"/>
    <mergeCell ref="A115:K115"/>
    <mergeCell ref="A116:K116"/>
    <mergeCell ref="A118:A119"/>
    <mergeCell ref="B118:B119"/>
    <mergeCell ref="B242:B243"/>
    <mergeCell ref="B144:K145"/>
    <mergeCell ref="B146:K146"/>
    <mergeCell ref="B148:B149"/>
    <mergeCell ref="B180:K180"/>
    <mergeCell ref="B181:K181"/>
    <mergeCell ref="B183:B184"/>
    <mergeCell ref="B214:F214"/>
    <mergeCell ref="B215:K215"/>
    <mergeCell ref="B216:K216"/>
    <mergeCell ref="B218:B219"/>
    <mergeCell ref="B240:K240"/>
    <mergeCell ref="A327:K327"/>
    <mergeCell ref="A329:A330"/>
    <mergeCell ref="B329:B330"/>
    <mergeCell ref="B275:K275"/>
    <mergeCell ref="B277:B278"/>
    <mergeCell ref="A301:K301"/>
    <mergeCell ref="A303:A304"/>
    <mergeCell ref="B303:B304"/>
    <mergeCell ref="A326:K326"/>
  </mergeCells>
  <pageMargins left="0.7" right="0.7" top="0.75" bottom="0.75" header="0.3" footer="0.3"/>
  <pageSetup scale="77" orientation="landscape" horizontalDpi="300" verticalDpi="300" r:id="rId1"/>
  <rowBreaks count="11" manualBreakCount="11">
    <brk id="31" max="16383" man="1"/>
    <brk id="58" max="16383" man="1"/>
    <brk id="84" max="16383" man="1"/>
    <brk id="114" max="16383" man="1"/>
    <brk id="144" max="16383" man="1"/>
    <brk id="179" max="16383" man="1"/>
    <brk id="214" max="13" man="1"/>
    <brk id="239" max="13" man="1"/>
    <brk id="274" max="13" man="1"/>
    <brk id="299" max="16383" man="1"/>
    <brk id="325" max="16383" man="1"/>
  </rowBreaks>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zoomScale="130" zoomScaleNormal="130" zoomScaleSheetLayoutView="100" workbookViewId="0">
      <pane xSplit="2" ySplit="3" topLeftCell="C37" activePane="bottomRight" state="frozen"/>
      <selection pane="topRight" activeCell="C1" sqref="C1"/>
      <selection pane="bottomLeft" activeCell="A4" sqref="A4"/>
      <selection pane="bottomRight" activeCell="N59" sqref="N59"/>
    </sheetView>
  </sheetViews>
  <sheetFormatPr defaultColWidth="10.6640625" defaultRowHeight="12.75"/>
  <cols>
    <col min="1" max="1" width="12.6640625" style="28" customWidth="1"/>
    <col min="2" max="2" width="11.83203125" style="28" customWidth="1"/>
    <col min="3" max="3" width="12.6640625" style="28" customWidth="1"/>
    <col min="4" max="4" width="11" style="28" customWidth="1"/>
    <col min="5" max="5" width="9.83203125" style="28" customWidth="1"/>
    <col min="6" max="6" width="12.5" style="28" customWidth="1"/>
    <col min="7" max="7" width="11.83203125" style="28" customWidth="1"/>
    <col min="8" max="8" width="12.83203125" style="28" customWidth="1"/>
    <col min="9" max="9" width="11.6640625" style="28" bestFit="1" customWidth="1"/>
    <col min="10" max="10" width="11" style="28" customWidth="1"/>
    <col min="11" max="12" width="10.6640625" style="28" customWidth="1"/>
    <col min="13" max="16384" width="10.6640625" style="28"/>
  </cols>
  <sheetData>
    <row r="1" spans="1:12" s="2" customFormat="1" ht="14.1" customHeight="1">
      <c r="A1" s="1" t="s">
        <v>301</v>
      </c>
      <c r="K1" s="3"/>
    </row>
    <row r="2" spans="1:12" s="4" customFormat="1" ht="14.1" customHeight="1">
      <c r="A2" s="8"/>
      <c r="B2" s="7"/>
      <c r="C2" s="5"/>
      <c r="D2" s="5"/>
      <c r="E2" s="5"/>
      <c r="F2" s="5"/>
      <c r="G2" s="5"/>
      <c r="H2" s="5"/>
      <c r="I2" s="5"/>
      <c r="J2" s="5"/>
      <c r="K2" s="6"/>
      <c r="L2" s="5"/>
    </row>
    <row r="3" spans="1:12" s="10" customFormat="1" ht="9" customHeight="1">
      <c r="A3" s="783" t="s">
        <v>0</v>
      </c>
      <c r="B3" s="785" t="s">
        <v>1</v>
      </c>
      <c r="C3" s="787" t="s">
        <v>2</v>
      </c>
      <c r="D3" s="788"/>
      <c r="E3" s="788"/>
      <c r="F3" s="788"/>
      <c r="G3" s="788"/>
      <c r="H3" s="788"/>
      <c r="I3" s="788"/>
      <c r="J3" s="788"/>
      <c r="K3" s="789"/>
      <c r="L3" s="9"/>
    </row>
    <row r="4" spans="1:12" s="10" customFormat="1" ht="45">
      <c r="A4" s="784"/>
      <c r="B4" s="786"/>
      <c r="C4" s="11" t="s">
        <v>3</v>
      </c>
      <c r="D4" s="11" t="s">
        <v>4</v>
      </c>
      <c r="E4" s="11" t="s">
        <v>5</v>
      </c>
      <c r="F4" s="11" t="s">
        <v>6</v>
      </c>
      <c r="G4" s="11" t="s">
        <v>7</v>
      </c>
      <c r="H4" s="11" t="s">
        <v>8</v>
      </c>
      <c r="I4" s="11" t="s">
        <v>9</v>
      </c>
      <c r="J4" s="11" t="s">
        <v>10</v>
      </c>
      <c r="K4" s="11" t="s">
        <v>11</v>
      </c>
      <c r="L4" s="12"/>
    </row>
    <row r="5" spans="1:12" s="17" customFormat="1" ht="14.1" customHeight="1">
      <c r="A5" s="13" t="s">
        <v>12</v>
      </c>
      <c r="B5" s="14">
        <v>16.600999999999999</v>
      </c>
      <c r="C5" s="15">
        <v>71.599999999999994</v>
      </c>
      <c r="D5" s="15">
        <v>8.1999999999999993</v>
      </c>
      <c r="E5" s="15">
        <v>20.2</v>
      </c>
      <c r="F5" s="15">
        <v>89.970430269748363</v>
      </c>
      <c r="G5" s="15">
        <v>14.469007891090898</v>
      </c>
      <c r="H5" s="15">
        <v>3.0474926075674373</v>
      </c>
      <c r="I5" s="15">
        <v>10.367509504556153</v>
      </c>
      <c r="J5" s="15">
        <v>10.029569730251644</v>
      </c>
      <c r="K5" s="15">
        <v>13.777080441735562</v>
      </c>
      <c r="L5" s="16"/>
    </row>
    <row r="6" spans="1:12" s="17" customFormat="1" ht="14.1" customHeight="1">
      <c r="A6" s="18" t="s">
        <v>13</v>
      </c>
      <c r="B6" s="19">
        <v>17.393999999999998</v>
      </c>
      <c r="C6" s="20">
        <v>69.3</v>
      </c>
      <c r="D6" s="20">
        <v>8.9</v>
      </c>
      <c r="E6" s="20">
        <v>21.9</v>
      </c>
      <c r="F6" s="20">
        <v>88.271817868230428</v>
      </c>
      <c r="G6" s="20">
        <v>15.131654593538002</v>
      </c>
      <c r="H6" s="20">
        <v>3.6334368172933194</v>
      </c>
      <c r="I6" s="20">
        <v>10.411636196389559</v>
      </c>
      <c r="J6" s="20">
        <v>11.728182131769575</v>
      </c>
      <c r="K6" s="20">
        <v>15.476601126825344</v>
      </c>
      <c r="L6" s="16"/>
    </row>
    <row r="7" spans="1:12" s="17" customFormat="1" ht="14.1" customHeight="1">
      <c r="A7" s="18" t="s">
        <v>14</v>
      </c>
      <c r="B7" s="19">
        <v>17.28</v>
      </c>
      <c r="C7" s="20">
        <v>63.9</v>
      </c>
      <c r="D7" s="20">
        <v>11.2</v>
      </c>
      <c r="E7" s="20">
        <v>24.9</v>
      </c>
      <c r="F7" s="20">
        <v>86.510416666666671</v>
      </c>
      <c r="G7" s="20">
        <v>16.018518518518519</v>
      </c>
      <c r="H7" s="20">
        <v>3.9872685185185186</v>
      </c>
      <c r="I7" s="20">
        <v>10.943287037037038</v>
      </c>
      <c r="J7" s="20">
        <v>13.495370370370372</v>
      </c>
      <c r="K7" s="20">
        <v>17.494212962962962</v>
      </c>
      <c r="L7" s="16"/>
    </row>
    <row r="8" spans="1:12" s="17" customFormat="1" ht="14.1" customHeight="1">
      <c r="A8" s="18" t="s">
        <v>15</v>
      </c>
      <c r="B8" s="19">
        <v>19.727</v>
      </c>
      <c r="C8" s="20">
        <v>63.1</v>
      </c>
      <c r="D8" s="20">
        <v>11.9</v>
      </c>
      <c r="E8" s="20">
        <v>25</v>
      </c>
      <c r="F8" s="20">
        <v>87.127508615446985</v>
      </c>
      <c r="G8" s="20">
        <v>17.773160348672207</v>
      </c>
      <c r="H8" s="20">
        <v>5.642013484057383</v>
      </c>
      <c r="I8" s="20">
        <v>11.053111696736266</v>
      </c>
      <c r="J8" s="20">
        <v>12.872491384553012</v>
      </c>
      <c r="K8" s="20">
        <v>16.298398540441923</v>
      </c>
      <c r="L8" s="16"/>
    </row>
    <row r="9" spans="1:12" s="17" customFormat="1" ht="14.1" customHeight="1">
      <c r="A9" s="18" t="s">
        <v>16</v>
      </c>
      <c r="B9" s="19">
        <v>26.128</v>
      </c>
      <c r="C9" s="20">
        <v>64.3</v>
      </c>
      <c r="D9" s="20">
        <v>12</v>
      </c>
      <c r="E9" s="20">
        <v>23.7</v>
      </c>
      <c r="F9" s="20">
        <v>88.363718208417737</v>
      </c>
      <c r="G9" s="20">
        <v>15.81814089579113</v>
      </c>
      <c r="H9" s="20">
        <v>5.1226648660814762</v>
      </c>
      <c r="I9" s="20">
        <v>9.5656088228674321</v>
      </c>
      <c r="J9" s="20">
        <v>11.636281791582265</v>
      </c>
      <c r="K9" s="20">
        <v>15.998199414809813</v>
      </c>
      <c r="L9" s="16"/>
    </row>
    <row r="10" spans="1:12" s="17" customFormat="1" ht="14.1" customHeight="1">
      <c r="A10" s="18" t="s">
        <v>17</v>
      </c>
      <c r="B10" s="19">
        <v>23.350999999999999</v>
      </c>
      <c r="C10" s="20">
        <v>61.8</v>
      </c>
      <c r="D10" s="20">
        <v>11.9</v>
      </c>
      <c r="E10" s="20">
        <v>26.3</v>
      </c>
      <c r="F10" s="20">
        <v>88.904115455440873</v>
      </c>
      <c r="G10" s="20">
        <v>18.286154768532398</v>
      </c>
      <c r="H10" s="20">
        <v>6.2781037214680318</v>
      </c>
      <c r="I10" s="20">
        <v>9.4856751316860102</v>
      </c>
      <c r="J10" s="20">
        <v>11.095884544559119</v>
      </c>
      <c r="K10" s="20">
        <v>16.825831870155454</v>
      </c>
      <c r="L10" s="16"/>
    </row>
    <row r="11" spans="1:12" s="17" customFormat="1" ht="14.1" customHeight="1">
      <c r="A11" s="18" t="s">
        <v>18</v>
      </c>
      <c r="B11" s="19">
        <v>27.306999999999999</v>
      </c>
      <c r="C11" s="20">
        <v>60.9</v>
      </c>
      <c r="D11" s="20">
        <v>12.4</v>
      </c>
      <c r="E11" s="20">
        <v>26.7</v>
      </c>
      <c r="F11" s="20">
        <v>89.109019665287292</v>
      </c>
      <c r="G11" s="20">
        <v>17.607206943274615</v>
      </c>
      <c r="H11" s="20">
        <v>6.6759438971692244</v>
      </c>
      <c r="I11" s="20">
        <v>9.0672721280257811</v>
      </c>
      <c r="J11" s="20">
        <v>10.89098033471271</v>
      </c>
      <c r="K11" s="20">
        <v>16.523235800344235</v>
      </c>
      <c r="L11" s="16"/>
    </row>
    <row r="12" spans="1:12" s="17" customFormat="1" ht="14.1" customHeight="1">
      <c r="A12" s="18" t="s">
        <v>19</v>
      </c>
      <c r="B12" s="19">
        <v>30.988</v>
      </c>
      <c r="C12" s="20">
        <v>61</v>
      </c>
      <c r="D12" s="20">
        <v>12.9</v>
      </c>
      <c r="E12" s="20">
        <v>26.1</v>
      </c>
      <c r="F12" s="20">
        <v>90.067122757196344</v>
      </c>
      <c r="G12" s="20">
        <v>17.148573641409577</v>
      </c>
      <c r="H12" s="20">
        <v>8.0256873628501353</v>
      </c>
      <c r="I12" s="20">
        <v>9.6101716793597518</v>
      </c>
      <c r="J12" s="20">
        <v>9.9651477991480562</v>
      </c>
      <c r="K12" s="20">
        <v>15.912611333419388</v>
      </c>
      <c r="L12" s="16"/>
    </row>
    <row r="13" spans="1:12" s="17" customFormat="1" ht="14.1" customHeight="1">
      <c r="A13" s="18" t="s">
        <v>20</v>
      </c>
      <c r="B13" s="19">
        <v>33.820999999999998</v>
      </c>
      <c r="C13" s="20">
        <v>60.3</v>
      </c>
      <c r="D13" s="20">
        <v>12.8</v>
      </c>
      <c r="E13" s="20">
        <v>26.9</v>
      </c>
      <c r="F13" s="20">
        <v>91.448713012055322</v>
      </c>
      <c r="G13" s="20">
        <v>19.632119901661678</v>
      </c>
      <c r="H13" s="20">
        <v>8.7112348567874189</v>
      </c>
      <c r="I13" s="20">
        <v>10.76686117117384</v>
      </c>
      <c r="J13" s="20">
        <v>8.5512869879446693</v>
      </c>
      <c r="K13" s="20">
        <v>14.682621960249993</v>
      </c>
      <c r="L13" s="16"/>
    </row>
    <row r="14" spans="1:12" s="17" customFormat="1" ht="14.1" customHeight="1">
      <c r="A14" s="18" t="s">
        <v>21</v>
      </c>
      <c r="B14" s="19">
        <v>39.29</v>
      </c>
      <c r="C14" s="20">
        <v>61</v>
      </c>
      <c r="D14" s="20">
        <v>12.6</v>
      </c>
      <c r="E14" s="20">
        <v>26.4</v>
      </c>
      <c r="F14" s="20">
        <v>90.134551916730132</v>
      </c>
      <c r="G14" s="20">
        <v>18.662096978928663</v>
      </c>
      <c r="H14" s="20">
        <v>7.9690276719979689</v>
      </c>
      <c r="I14" s="20">
        <v>9.5658796648895663</v>
      </c>
      <c r="J14" s="20">
        <v>9.8654480832698646</v>
      </c>
      <c r="K14" s="20">
        <v>15.255140898705255</v>
      </c>
      <c r="L14" s="16"/>
    </row>
    <row r="15" spans="1:12" s="17" customFormat="1" ht="14.1" customHeight="1">
      <c r="A15" s="18" t="s">
        <v>22</v>
      </c>
      <c r="B15" s="19">
        <v>46.587000000000003</v>
      </c>
      <c r="C15" s="20">
        <v>51.2</v>
      </c>
      <c r="D15" s="20">
        <v>15</v>
      </c>
      <c r="E15" s="20">
        <v>33.799999999999997</v>
      </c>
      <c r="F15" s="20">
        <v>86.607851975873089</v>
      </c>
      <c r="G15" s="20">
        <v>21.860175585463757</v>
      </c>
      <c r="H15" s="20">
        <v>7.7897267478051813</v>
      </c>
      <c r="I15" s="20">
        <v>12.357524631334922</v>
      </c>
      <c r="J15" s="20">
        <v>13.392148024126902</v>
      </c>
      <c r="K15" s="20">
        <v>15.032090497349046</v>
      </c>
      <c r="L15" s="16"/>
    </row>
    <row r="16" spans="1:12" s="17" customFormat="1" ht="14.1" customHeight="1">
      <c r="A16" s="18" t="s">
        <v>23</v>
      </c>
      <c r="B16" s="19">
        <v>55.734000000000002</v>
      </c>
      <c r="C16" s="20">
        <v>51</v>
      </c>
      <c r="D16" s="20">
        <v>15.7</v>
      </c>
      <c r="E16" s="20">
        <v>33.299999999999997</v>
      </c>
      <c r="F16" s="20">
        <v>89.437327304697305</v>
      </c>
      <c r="G16" s="20">
        <v>19.017117020131337</v>
      </c>
      <c r="H16" s="20">
        <v>7.0136720852621375</v>
      </c>
      <c r="I16" s="20">
        <v>9.9077762227724548</v>
      </c>
      <c r="J16" s="20">
        <v>10.562672695302687</v>
      </c>
      <c r="K16" s="20">
        <v>12.152366598485663</v>
      </c>
      <c r="L16" s="16"/>
    </row>
    <row r="17" spans="1:12" s="17" customFormat="1" ht="14.1" customHeight="1">
      <c r="A17" s="18" t="s">
        <v>24</v>
      </c>
      <c r="B17" s="19">
        <v>63.863999999999997</v>
      </c>
      <c r="C17" s="20">
        <v>50.1</v>
      </c>
      <c r="D17" s="20">
        <v>15.6</v>
      </c>
      <c r="E17" s="20">
        <v>34.299999999999997</v>
      </c>
      <c r="F17" s="20">
        <v>88.5365777276713</v>
      </c>
      <c r="G17" s="20">
        <v>20.196041588375298</v>
      </c>
      <c r="H17" s="20">
        <v>7.401666040335714</v>
      </c>
      <c r="I17" s="20">
        <v>11.11424276587749</v>
      </c>
      <c r="J17" s="20">
        <v>11.463422272328698</v>
      </c>
      <c r="K17" s="20">
        <v>13.607039959914818</v>
      </c>
      <c r="L17" s="16"/>
    </row>
    <row r="18" spans="1:12" s="17" customFormat="1" ht="14.1" customHeight="1">
      <c r="A18" s="18" t="s">
        <v>25</v>
      </c>
      <c r="B18" s="19">
        <v>76.906000000000006</v>
      </c>
      <c r="C18" s="20">
        <v>50.2</v>
      </c>
      <c r="D18" s="20">
        <v>16</v>
      </c>
      <c r="E18" s="20">
        <v>33.799999999999997</v>
      </c>
      <c r="F18" s="20">
        <v>90.112604998309621</v>
      </c>
      <c r="G18" s="20">
        <v>19.812498374639169</v>
      </c>
      <c r="H18" s="20">
        <v>7.1294827451694269</v>
      </c>
      <c r="I18" s="20">
        <v>10.312589394845656</v>
      </c>
      <c r="J18" s="20">
        <v>9.8873950016903756</v>
      </c>
      <c r="K18" s="20">
        <v>12.138194679218786</v>
      </c>
      <c r="L18" s="16"/>
    </row>
    <row r="19" spans="1:12" s="17" customFormat="1" ht="14.1" customHeight="1">
      <c r="A19" s="18" t="s">
        <v>26</v>
      </c>
      <c r="B19" s="19">
        <v>89.27</v>
      </c>
      <c r="C19" s="20">
        <v>49.6</v>
      </c>
      <c r="D19" s="20">
        <v>16.3</v>
      </c>
      <c r="E19" s="20">
        <v>34.1</v>
      </c>
      <c r="F19" s="20">
        <v>88.629998879802841</v>
      </c>
      <c r="G19" s="20">
        <v>21.748627758485494</v>
      </c>
      <c r="H19" s="20">
        <v>8.8517979164332914</v>
      </c>
      <c r="I19" s="20">
        <v>9.5104738433964364</v>
      </c>
      <c r="J19" s="20">
        <v>11.370001120197154</v>
      </c>
      <c r="K19" s="20">
        <v>13.226167805533773</v>
      </c>
      <c r="L19" s="16"/>
    </row>
    <row r="20" spans="1:12" s="17" customFormat="1" ht="14.1" customHeight="1">
      <c r="A20" s="18" t="s">
        <v>27</v>
      </c>
      <c r="B20" s="19">
        <v>103.416</v>
      </c>
      <c r="C20" s="20">
        <v>50.6</v>
      </c>
      <c r="D20" s="20">
        <v>15.9</v>
      </c>
      <c r="E20" s="20">
        <v>33.5</v>
      </c>
      <c r="F20" s="20">
        <v>92.125976638044406</v>
      </c>
      <c r="G20" s="20">
        <v>18.4458884505299</v>
      </c>
      <c r="H20" s="20">
        <v>7.7048038988164311</v>
      </c>
      <c r="I20" s="20">
        <v>8.7355921714241518</v>
      </c>
      <c r="J20" s="20">
        <v>7.8740233619555973</v>
      </c>
      <c r="K20" s="20">
        <v>9.9104587297903617</v>
      </c>
      <c r="L20" s="16"/>
    </row>
    <row r="21" spans="1:12" s="17" customFormat="1" ht="14.1" customHeight="1">
      <c r="A21" s="18" t="s">
        <v>28</v>
      </c>
      <c r="B21" s="19">
        <v>120.37</v>
      </c>
      <c r="C21" s="20">
        <v>47.7</v>
      </c>
      <c r="D21" s="20">
        <v>17.5</v>
      </c>
      <c r="E21" s="20">
        <v>34.799999999999997</v>
      </c>
      <c r="F21" s="20">
        <v>90.434493644595833</v>
      </c>
      <c r="G21" s="20">
        <v>20.830771786990113</v>
      </c>
      <c r="H21" s="20">
        <v>7.2135914264351575</v>
      </c>
      <c r="I21" s="20">
        <v>11.711389881199635</v>
      </c>
      <c r="J21" s="20">
        <v>9.5655063554041693</v>
      </c>
      <c r="K21" s="20">
        <v>11.530281631635789</v>
      </c>
      <c r="L21" s="16"/>
    </row>
    <row r="22" spans="1:12" s="17" customFormat="1" ht="14.1" customHeight="1">
      <c r="A22" s="18" t="s">
        <v>29</v>
      </c>
      <c r="B22" s="19">
        <v>149.48699999999999</v>
      </c>
      <c r="C22" s="20">
        <v>45</v>
      </c>
      <c r="D22" s="20">
        <v>20.399999999999999</v>
      </c>
      <c r="E22" s="20">
        <v>34.6</v>
      </c>
      <c r="F22" s="20">
        <v>89.158254563942023</v>
      </c>
      <c r="G22" s="20">
        <v>21.151672051750321</v>
      </c>
      <c r="H22" s="20">
        <v>6.9109688467893529</v>
      </c>
      <c r="I22" s="20">
        <v>12.673342832487105</v>
      </c>
      <c r="J22" s="20">
        <v>10.841745436057986</v>
      </c>
      <c r="K22" s="20">
        <v>12.980392943868029</v>
      </c>
      <c r="L22" s="16"/>
    </row>
    <row r="23" spans="1:12" s="17" customFormat="1" ht="14.1" customHeight="1">
      <c r="A23" s="18" t="s">
        <v>30</v>
      </c>
      <c r="B23" s="19">
        <v>171.47399999999999</v>
      </c>
      <c r="C23" s="20">
        <v>42.4</v>
      </c>
      <c r="D23" s="20">
        <v>20.8</v>
      </c>
      <c r="E23" s="20">
        <v>36.799999999999997</v>
      </c>
      <c r="F23" s="20">
        <v>86.486581056020157</v>
      </c>
      <c r="G23" s="20">
        <v>23.12478859768828</v>
      </c>
      <c r="H23" s="20">
        <v>6.8634311907344552</v>
      </c>
      <c r="I23" s="20">
        <v>14.876307778438713</v>
      </c>
      <c r="J23" s="20">
        <v>13.513418943979847</v>
      </c>
      <c r="K23" s="20">
        <v>15.736496495095468</v>
      </c>
      <c r="L23" s="16"/>
    </row>
    <row r="24" spans="1:12" s="17" customFormat="1" ht="14.1" customHeight="1">
      <c r="A24" s="18" t="s">
        <v>31</v>
      </c>
      <c r="B24" s="19">
        <v>199.27199999999999</v>
      </c>
      <c r="C24" s="20">
        <v>42.1</v>
      </c>
      <c r="D24" s="20">
        <v>21.2</v>
      </c>
      <c r="E24" s="20">
        <v>36.700000000000003</v>
      </c>
      <c r="F24" s="20">
        <v>85.336625316150787</v>
      </c>
      <c r="G24" s="20">
        <v>22.403548918061745</v>
      </c>
      <c r="H24" s="20">
        <v>6.7144405636516931</v>
      </c>
      <c r="I24" s="20">
        <v>14.378337147215866</v>
      </c>
      <c r="J24" s="20">
        <v>14.663374683849211</v>
      </c>
      <c r="K24" s="20">
        <v>16.850335220201533</v>
      </c>
      <c r="L24" s="16"/>
    </row>
    <row r="25" spans="1:12" s="17" customFormat="1" ht="14.1" customHeight="1">
      <c r="A25" s="18" t="s">
        <v>32</v>
      </c>
      <c r="B25" s="19">
        <v>219.17500000000001</v>
      </c>
      <c r="C25" s="20">
        <v>40.799999999999997</v>
      </c>
      <c r="D25" s="20">
        <v>22.2</v>
      </c>
      <c r="E25" s="20">
        <v>37</v>
      </c>
      <c r="F25" s="20">
        <v>85.187635451123526</v>
      </c>
      <c r="G25" s="20">
        <v>25.19949811794228</v>
      </c>
      <c r="H25" s="20">
        <v>6.8757841907151827</v>
      </c>
      <c r="I25" s="20">
        <v>15.193338656324853</v>
      </c>
      <c r="J25" s="20">
        <v>14.81236454887647</v>
      </c>
      <c r="K25" s="20">
        <v>17.383825710049049</v>
      </c>
      <c r="L25" s="16"/>
    </row>
    <row r="26" spans="1:12" s="17" customFormat="1" ht="14.1" customHeight="1">
      <c r="A26" s="18" t="s">
        <v>33</v>
      </c>
      <c r="B26" s="19">
        <v>248.91300000000001</v>
      </c>
      <c r="C26" s="20">
        <v>40.5</v>
      </c>
      <c r="D26" s="20">
        <v>22.3</v>
      </c>
      <c r="E26" s="20">
        <v>37.200000000000003</v>
      </c>
      <c r="F26" s="20">
        <v>86.169464833094295</v>
      </c>
      <c r="G26" s="20">
        <v>27.325611759932183</v>
      </c>
      <c r="H26" s="20">
        <v>7.0803855162245437</v>
      </c>
      <c r="I26" s="20">
        <v>15.449976497812489</v>
      </c>
      <c r="J26" s="20">
        <v>13.830535166905705</v>
      </c>
      <c r="K26" s="20">
        <v>15.624736353665739</v>
      </c>
      <c r="L26" s="16"/>
    </row>
    <row r="27" spans="1:12" s="17" customFormat="1" ht="14.1" customHeight="1">
      <c r="A27" s="18" t="s">
        <v>34</v>
      </c>
      <c r="B27" s="19">
        <v>280.51299999999998</v>
      </c>
      <c r="C27" s="20">
        <v>40.4</v>
      </c>
      <c r="D27" s="20">
        <v>22.3</v>
      </c>
      <c r="E27" s="20">
        <v>37.4</v>
      </c>
      <c r="F27" s="20">
        <v>86.039149700726881</v>
      </c>
      <c r="G27" s="20">
        <v>25.340715047074468</v>
      </c>
      <c r="H27" s="20">
        <v>6.9130485931133316</v>
      </c>
      <c r="I27" s="20">
        <v>14.759387265474327</v>
      </c>
      <c r="J27" s="20">
        <v>13.960850299273117</v>
      </c>
      <c r="K27" s="20">
        <v>15.981790505252876</v>
      </c>
      <c r="L27" s="16"/>
    </row>
    <row r="28" spans="1:12" s="17" customFormat="1" ht="14.1" customHeight="1">
      <c r="A28" s="18" t="s">
        <v>35</v>
      </c>
      <c r="B28" s="19">
        <v>300.84500000000003</v>
      </c>
      <c r="C28" s="20">
        <v>38.799999999999997</v>
      </c>
      <c r="D28" s="20">
        <v>21.9</v>
      </c>
      <c r="E28" s="20">
        <v>39.299999999999997</v>
      </c>
      <c r="F28" s="20">
        <v>86.226129734580923</v>
      </c>
      <c r="G28" s="20">
        <v>24.839369110339209</v>
      </c>
      <c r="H28" s="20">
        <v>7.5031993219099533</v>
      </c>
      <c r="I28" s="20">
        <v>14.227259884658213</v>
      </c>
      <c r="J28" s="20">
        <v>13.773870265419069</v>
      </c>
      <c r="K28" s="20">
        <v>16.161146105137199</v>
      </c>
      <c r="L28" s="16"/>
    </row>
    <row r="29" spans="1:12" s="17" customFormat="1" ht="14.1" customHeight="1">
      <c r="A29" s="18" t="s">
        <v>36</v>
      </c>
      <c r="B29" s="19">
        <v>342.036</v>
      </c>
      <c r="C29" s="20">
        <v>40.1</v>
      </c>
      <c r="D29" s="20">
        <v>21.2</v>
      </c>
      <c r="E29" s="20">
        <v>38.700000000000003</v>
      </c>
      <c r="F29" s="20">
        <v>86.386520717117492</v>
      </c>
      <c r="G29" s="20">
        <v>20.483516355003566</v>
      </c>
      <c r="H29" s="20">
        <v>6.9840601574103305</v>
      </c>
      <c r="I29" s="20">
        <v>12.098434082962028</v>
      </c>
      <c r="J29" s="20">
        <v>13.613479282882505</v>
      </c>
      <c r="K29" s="20">
        <v>17.14673309242302</v>
      </c>
      <c r="L29" s="16"/>
    </row>
    <row r="30" spans="1:12" s="17" customFormat="1" ht="14.1" customHeight="1">
      <c r="A30" s="18" t="s">
        <v>37</v>
      </c>
      <c r="B30" s="19">
        <v>379.488</v>
      </c>
      <c r="C30" s="20">
        <v>39.6</v>
      </c>
      <c r="D30" s="20">
        <v>21.5</v>
      </c>
      <c r="E30" s="20">
        <v>38.9</v>
      </c>
      <c r="F30" s="20">
        <v>84.827715237372459</v>
      </c>
      <c r="G30" s="20">
        <v>24.314866346234925</v>
      </c>
      <c r="H30" s="20">
        <v>6.9662281811282574</v>
      </c>
      <c r="I30" s="20">
        <v>12.355594906821823</v>
      </c>
      <c r="J30" s="20">
        <v>15.172284762627541</v>
      </c>
      <c r="K30" s="20">
        <v>18.63089214942238</v>
      </c>
      <c r="L30" s="16"/>
    </row>
    <row r="31" spans="1:12" s="17" customFormat="1" ht="14.1" customHeight="1">
      <c r="A31" s="18" t="s">
        <v>38</v>
      </c>
      <c r="B31" s="19">
        <v>441.51900000000001</v>
      </c>
      <c r="C31" s="20">
        <v>36.6</v>
      </c>
      <c r="D31" s="20">
        <v>17.3</v>
      </c>
      <c r="E31" s="20">
        <v>46.1</v>
      </c>
      <c r="F31" s="20">
        <v>88.335372715204812</v>
      </c>
      <c r="G31" s="20">
        <v>22.343023231299487</v>
      </c>
      <c r="H31" s="20">
        <v>4.0911995781671564</v>
      </c>
      <c r="I31" s="20">
        <v>15.104022068263506</v>
      </c>
      <c r="J31" s="20">
        <v>11.664627284795186</v>
      </c>
      <c r="K31" s="20">
        <v>26.906569139011303</v>
      </c>
      <c r="L31" s="16"/>
    </row>
    <row r="32" spans="1:12" s="17" customFormat="1" ht="14.1" customHeight="1">
      <c r="A32" s="18" t="s">
        <v>39</v>
      </c>
      <c r="B32" s="19">
        <v>459.44255104879028</v>
      </c>
      <c r="C32" s="20">
        <v>37.4</v>
      </c>
      <c r="D32" s="20">
        <v>17.5</v>
      </c>
      <c r="E32" s="20">
        <v>45.1</v>
      </c>
      <c r="F32" s="20">
        <v>90.510378504970461</v>
      </c>
      <c r="G32" s="20">
        <v>20.246156754375143</v>
      </c>
      <c r="H32" s="20">
        <v>3.7957699744062419</v>
      </c>
      <c r="I32" s="20">
        <v>15.769081897506595</v>
      </c>
      <c r="J32" s="20">
        <v>9.4896214950295477</v>
      </c>
      <c r="K32" s="20">
        <v>24.19901222205937</v>
      </c>
      <c r="L32" s="16"/>
    </row>
    <row r="33" spans="1:12" s="17" customFormat="1" ht="14.1" customHeight="1">
      <c r="A33" s="18" t="s">
        <v>40</v>
      </c>
      <c r="B33" s="19">
        <v>492.23077906186245</v>
      </c>
      <c r="C33" s="20">
        <v>36.5</v>
      </c>
      <c r="D33" s="20">
        <v>17.600000000000001</v>
      </c>
      <c r="E33" s="20">
        <v>45.9</v>
      </c>
      <c r="F33" s="20">
        <v>91.438855703109184</v>
      </c>
      <c r="G33" s="20">
        <v>21.409304690382132</v>
      </c>
      <c r="H33" s="20">
        <v>2.9902722833068869</v>
      </c>
      <c r="I33" s="20">
        <v>16.93388430190792</v>
      </c>
      <c r="J33" s="20">
        <v>8.5611442968908058</v>
      </c>
      <c r="K33" s="20">
        <v>23.768909268977627</v>
      </c>
      <c r="L33" s="16"/>
    </row>
    <row r="34" spans="1:12" s="17" customFormat="1" ht="14.1" customHeight="1">
      <c r="A34" s="18" t="s">
        <v>41</v>
      </c>
      <c r="B34" s="19">
        <v>536.74905489619096</v>
      </c>
      <c r="C34" s="20">
        <v>35.9</v>
      </c>
      <c r="D34" s="20">
        <v>17.3</v>
      </c>
      <c r="E34" s="20">
        <v>46.8</v>
      </c>
      <c r="F34" s="20">
        <v>88.250782633312596</v>
      </c>
      <c r="G34" s="20">
        <v>24.53111225297998</v>
      </c>
      <c r="H34" s="20">
        <v>2.7862424500354832</v>
      </c>
      <c r="I34" s="20">
        <v>17.554976377535038</v>
      </c>
      <c r="J34" s="20">
        <v>11.749217366687404</v>
      </c>
      <c r="K34" s="20">
        <v>27.250818951452558</v>
      </c>
      <c r="L34" s="16"/>
    </row>
    <row r="35" spans="1:12" s="17" customFormat="1" ht="14.1" customHeight="1">
      <c r="A35" s="18" t="s">
        <v>42</v>
      </c>
      <c r="B35" s="19">
        <v>589.41167320720297</v>
      </c>
      <c r="C35" s="20">
        <v>35.200000000000003</v>
      </c>
      <c r="D35" s="20">
        <v>17.100000000000001</v>
      </c>
      <c r="E35" s="20">
        <v>47.7</v>
      </c>
      <c r="F35" s="20">
        <v>88.4443345210492</v>
      </c>
      <c r="G35" s="20">
        <v>26.451247631619822</v>
      </c>
      <c r="H35" s="20">
        <v>2.9203396845545035</v>
      </c>
      <c r="I35" s="20">
        <v>17.021392165152747</v>
      </c>
      <c r="J35" s="20">
        <v>11.555665478950797</v>
      </c>
      <c r="K35" s="20">
        <v>28.409912606336334</v>
      </c>
      <c r="L35" s="16"/>
    </row>
    <row r="36" spans="1:12" s="17" customFormat="1" ht="14.1" customHeight="1">
      <c r="A36" s="18" t="s">
        <v>43</v>
      </c>
      <c r="B36" s="19">
        <v>654.08412841433403</v>
      </c>
      <c r="C36" s="20">
        <v>33.6</v>
      </c>
      <c r="D36" s="20">
        <v>16.7</v>
      </c>
      <c r="E36" s="20">
        <v>49.7</v>
      </c>
      <c r="F36" s="20">
        <v>91.016914184008073</v>
      </c>
      <c r="G36" s="20">
        <v>26.851719975230253</v>
      </c>
      <c r="H36" s="20">
        <v>2.6768727812500606</v>
      </c>
      <c r="I36" s="20">
        <v>18.044009153091316</v>
      </c>
      <c r="J36" s="20">
        <v>8.9830858159919238</v>
      </c>
      <c r="K36" s="20">
        <v>29.02656253477771</v>
      </c>
      <c r="L36" s="16"/>
    </row>
    <row r="37" spans="1:12" s="17" customFormat="1" ht="14.1" customHeight="1">
      <c r="A37" s="18" t="s">
        <v>44</v>
      </c>
      <c r="B37" s="20">
        <v>727.82696656927794</v>
      </c>
      <c r="C37" s="20">
        <v>32.5</v>
      </c>
      <c r="D37" s="20">
        <v>16.600000000000001</v>
      </c>
      <c r="E37" s="20">
        <v>50.9</v>
      </c>
      <c r="F37" s="20">
        <v>90.182756180835796</v>
      </c>
      <c r="G37" s="20">
        <v>28.685189953024398</v>
      </c>
      <c r="H37" s="20">
        <v>3.3861070188382714</v>
      </c>
      <c r="I37" s="20">
        <v>17.681658938040353</v>
      </c>
      <c r="J37" s="20">
        <v>9.8172438191642044</v>
      </c>
      <c r="K37" s="20">
        <v>28.561231918843195</v>
      </c>
      <c r="L37" s="16"/>
    </row>
    <row r="38" spans="1:12" s="17" customFormat="1" ht="14.1" customHeight="1">
      <c r="A38" s="21" t="s">
        <v>45</v>
      </c>
      <c r="B38" s="20">
        <v>815.65820103257693</v>
      </c>
      <c r="C38" s="20">
        <v>31.7</v>
      </c>
      <c r="D38" s="20">
        <v>16.8</v>
      </c>
      <c r="E38" s="20">
        <v>51.5</v>
      </c>
      <c r="F38" s="20">
        <v>90.168881708006424</v>
      </c>
      <c r="G38" s="20">
        <v>30.315642298309154</v>
      </c>
      <c r="H38" s="20">
        <v>4.0449057888320423</v>
      </c>
      <c r="I38" s="20">
        <v>17.832583989193814</v>
      </c>
      <c r="J38" s="20">
        <v>9.8311182919935813</v>
      </c>
      <c r="K38" s="20">
        <v>33.218770099883763</v>
      </c>
      <c r="L38" s="16"/>
    </row>
    <row r="39" spans="1:12" s="17" customFormat="1" ht="14.1" customHeight="1">
      <c r="A39" s="18" t="s">
        <v>46</v>
      </c>
      <c r="B39" s="20">
        <v>988.27152694157087</v>
      </c>
      <c r="C39" s="20">
        <v>33</v>
      </c>
      <c r="D39" s="20">
        <v>15.9</v>
      </c>
      <c r="E39" s="20">
        <v>51.2</v>
      </c>
      <c r="F39" s="20">
        <v>90.56637767783667</v>
      </c>
      <c r="G39" s="20">
        <v>31.674362241102138</v>
      </c>
      <c r="H39" s="20">
        <v>4.4803476365476458</v>
      </c>
      <c r="I39" s="20">
        <v>16.874006328612897</v>
      </c>
      <c r="J39" s="20">
        <v>9.4336223221633322</v>
      </c>
      <c r="K39" s="20">
        <v>35.867278749406026</v>
      </c>
      <c r="L39" s="16"/>
    </row>
    <row r="40" spans="1:12" s="17" customFormat="1" ht="14.1" customHeight="1">
      <c r="A40" s="18" t="s">
        <v>47</v>
      </c>
      <c r="B40" s="20">
        <v>1192.773573865381</v>
      </c>
      <c r="C40" s="20">
        <v>35.4</v>
      </c>
      <c r="D40" s="20">
        <v>15.1</v>
      </c>
      <c r="E40" s="20">
        <v>49.5</v>
      </c>
      <c r="F40" s="20">
        <v>88.548621563217083</v>
      </c>
      <c r="G40" s="20">
        <v>38.271246600302824</v>
      </c>
      <c r="H40" s="20">
        <v>4.499172112447952</v>
      </c>
      <c r="I40" s="20">
        <v>17.708522117508384</v>
      </c>
      <c r="J40" s="20">
        <v>11.451378436782916</v>
      </c>
      <c r="K40" s="20">
        <v>35.912441826583425</v>
      </c>
      <c r="L40" s="16"/>
    </row>
    <row r="41" spans="1:12" s="17" customFormat="1" ht="14.1" customHeight="1">
      <c r="A41" s="18" t="s">
        <v>48</v>
      </c>
      <c r="B41" s="20">
        <v>1559.2217637687015</v>
      </c>
      <c r="C41" s="20">
        <v>33.452096953945961</v>
      </c>
      <c r="D41" s="20">
        <v>14.529541507926735</v>
      </c>
      <c r="E41" s="20">
        <v>51.554241234705756</v>
      </c>
      <c r="F41" s="20">
        <v>92.886737389691419</v>
      </c>
      <c r="G41" s="20">
        <v>27.814071770959981</v>
      </c>
      <c r="H41" s="20">
        <v>8.667356771231848</v>
      </c>
      <c r="I41" s="20">
        <v>15.318273501065823</v>
      </c>
      <c r="J41" s="20">
        <v>7.1132626103085776</v>
      </c>
      <c r="K41" s="20">
        <v>27.34454408316347</v>
      </c>
      <c r="L41" s="16"/>
    </row>
    <row r="42" spans="1:12" s="22" customFormat="1" ht="14.1" customHeight="1">
      <c r="A42" s="18" t="s">
        <v>49</v>
      </c>
      <c r="B42" s="20">
        <v>1758.3791778574468</v>
      </c>
      <c r="C42" s="20">
        <v>32.67692044776031</v>
      </c>
      <c r="D42" s="20">
        <v>15.185853821797689</v>
      </c>
      <c r="E42" s="20">
        <v>51.66080825362981</v>
      </c>
      <c r="F42" s="20">
        <v>90.879366254167991</v>
      </c>
      <c r="G42" s="20">
        <v>28.602705240713373</v>
      </c>
      <c r="H42" s="20">
        <v>7.9474178821888088</v>
      </c>
      <c r="I42" s="20">
        <v>16.042989516420153</v>
      </c>
      <c r="J42" s="20">
        <v>9.1206337458320093</v>
      </c>
      <c r="K42" s="20">
        <v>33.862936514118708</v>
      </c>
      <c r="L42" s="16"/>
    </row>
    <row r="43" spans="1:12" s="22" customFormat="1" ht="14.1" customHeight="1">
      <c r="A43" s="18" t="s">
        <v>50</v>
      </c>
      <c r="B43" s="20">
        <v>1949.2948185045589</v>
      </c>
      <c r="C43" s="20">
        <v>31.392681126112361</v>
      </c>
      <c r="D43" s="20">
        <v>15.133703457743803</v>
      </c>
      <c r="E43" s="20">
        <v>52.985303983006823</v>
      </c>
      <c r="F43" s="20">
        <v>91.821033122669562</v>
      </c>
      <c r="G43" s="20">
        <v>29.676609019469002</v>
      </c>
      <c r="H43" s="20">
        <v>6.3184007067442272</v>
      </c>
      <c r="I43" s="20">
        <v>18.411830733771609</v>
      </c>
      <c r="J43" s="20">
        <v>8.1789668773304403</v>
      </c>
      <c r="K43" s="20">
        <v>34.382260250461897</v>
      </c>
      <c r="L43" s="16"/>
    </row>
    <row r="44" spans="1:12" s="22" customFormat="1" ht="14.1" customHeight="1">
      <c r="A44" s="18" t="s">
        <v>51</v>
      </c>
      <c r="B44" s="20">
        <v>2232.5252835277543</v>
      </c>
      <c r="C44" s="20">
        <v>30.314328015435855</v>
      </c>
      <c r="D44" s="20">
        <v>14.973499620199739</v>
      </c>
      <c r="E44" s="20">
        <v>54.220315471200607</v>
      </c>
      <c r="F44" s="20">
        <v>90.6352827686773</v>
      </c>
      <c r="G44" s="20">
        <v>30.986088226484053</v>
      </c>
      <c r="H44" s="20">
        <v>6.6694398930981471</v>
      </c>
      <c r="I44" s="20">
        <v>18.582644797080398</v>
      </c>
      <c r="J44" s="20">
        <v>9.3647172313226967</v>
      </c>
      <c r="K44" s="20">
        <v>39.118109271316683</v>
      </c>
      <c r="L44" s="16"/>
    </row>
    <row r="45" spans="1:12" s="22" customFormat="1" ht="14.1" customHeight="1">
      <c r="A45" s="18" t="s">
        <v>52</v>
      </c>
      <c r="B45" s="20">
        <v>2423.638482847995</v>
      </c>
      <c r="C45" s="20">
        <v>29.393139860012518</v>
      </c>
      <c r="D45" s="20">
        <v>14.588390456462172</v>
      </c>
      <c r="E45" s="20">
        <v>55.485491206780914</v>
      </c>
      <c r="F45" s="20">
        <v>92.374730113554421</v>
      </c>
      <c r="G45" s="20">
        <v>31.277434820249393</v>
      </c>
      <c r="H45" s="20">
        <v>5.4477617913366601</v>
      </c>
      <c r="I45" s="20">
        <v>22.106045669578396</v>
      </c>
      <c r="J45" s="20">
        <v>7.6252698864455848</v>
      </c>
      <c r="K45" s="20">
        <v>38.331128258751122</v>
      </c>
      <c r="L45" s="16"/>
    </row>
    <row r="46" spans="1:12" s="23" customFormat="1" ht="14.1" customHeight="1">
      <c r="A46" s="18" t="s">
        <v>53</v>
      </c>
      <c r="B46" s="19">
        <v>2608.184437723869</v>
      </c>
      <c r="C46" s="19">
        <v>28.425415236835093</v>
      </c>
      <c r="D46" s="19">
        <v>14.097392509480628</v>
      </c>
      <c r="E46" s="19">
        <v>56.930029672474966</v>
      </c>
      <c r="F46" s="19">
        <v>96.35714107591329</v>
      </c>
      <c r="G46" s="19">
        <v>28.240999199265726</v>
      </c>
      <c r="H46" s="20">
        <v>10.657927597472035</v>
      </c>
      <c r="I46" s="19">
        <v>18.047294092685139</v>
      </c>
      <c r="J46" s="19">
        <v>3.6428589240867102</v>
      </c>
      <c r="K46" s="19">
        <v>34.782954375761172</v>
      </c>
      <c r="L46" s="16"/>
    </row>
    <row r="47" spans="1:12" s="23" customFormat="1" ht="14.1" customHeight="1">
      <c r="A47" s="18" t="s">
        <v>54</v>
      </c>
      <c r="B47" s="19">
        <v>3077.144919308957</v>
      </c>
      <c r="C47" s="19">
        <v>26.805830435097455</v>
      </c>
      <c r="D47" s="19">
        <v>14.548475340775223</v>
      </c>
      <c r="E47" s="19">
        <v>58.102168435687702</v>
      </c>
      <c r="F47" s="19">
        <v>87.015244852165026</v>
      </c>
      <c r="G47" s="19">
        <v>37.325054005986033</v>
      </c>
      <c r="H47" s="20">
        <v>12.517388777675054</v>
      </c>
      <c r="I47" s="19">
        <v>18.058047620058339</v>
      </c>
      <c r="J47" s="19">
        <v>12.984755147834971</v>
      </c>
      <c r="K47" s="19">
        <v>41.673567403259007</v>
      </c>
      <c r="L47" s="16"/>
    </row>
    <row r="48" spans="1:12" s="23" customFormat="1" ht="14.1" customHeight="1">
      <c r="A48" s="18" t="s">
        <v>55</v>
      </c>
      <c r="B48" s="19">
        <v>3455.9492898334256</v>
      </c>
      <c r="C48" s="19">
        <v>25.634982459355864</v>
      </c>
      <c r="D48" s="19">
        <v>15.151248458667734</v>
      </c>
      <c r="E48" s="19">
        <v>58.680716656512388</v>
      </c>
      <c r="F48" s="19">
        <v>85.208387889269673</v>
      </c>
      <c r="G48" s="19">
        <v>39.547800335135115</v>
      </c>
      <c r="H48" s="20">
        <v>9.9079255435038593</v>
      </c>
      <c r="I48" s="19">
        <v>22.524954489049957</v>
      </c>
      <c r="J48" s="19">
        <v>14.791612110730329</v>
      </c>
      <c r="K48" s="19">
        <v>40.465765543060442</v>
      </c>
      <c r="L48" s="16"/>
    </row>
    <row r="49" spans="1:12" s="23" customFormat="1" ht="14.1" customHeight="1">
      <c r="A49" s="18" t="s">
        <v>68</v>
      </c>
      <c r="B49" s="19">
        <v>3858.9304023853724</v>
      </c>
      <c r="C49" s="19">
        <v>24.918239442833684</v>
      </c>
      <c r="D49" s="19">
        <v>15.020966782985642</v>
      </c>
      <c r="E49" s="19">
        <v>59.524280441154716</v>
      </c>
      <c r="F49" s="19">
        <v>84.696592714350388</v>
      </c>
      <c r="G49" s="19">
        <v>41.378740910975395</v>
      </c>
      <c r="H49" s="20">
        <v>8.3328043882029377</v>
      </c>
      <c r="I49" s="19">
        <v>25.482321294276922</v>
      </c>
      <c r="J49" s="19">
        <v>15.303407285649618</v>
      </c>
      <c r="K49" s="19">
        <v>42.116553787210599</v>
      </c>
      <c r="L49" s="16"/>
    </row>
    <row r="50" spans="1:12" s="23" customFormat="1" ht="14.1" customHeight="1">
      <c r="A50" s="34" t="s">
        <v>153</v>
      </c>
      <c r="B50" s="19">
        <v>3888.7036509138338</v>
      </c>
      <c r="C50" s="19">
        <v>25.15711904095253</v>
      </c>
      <c r="D50" s="19">
        <v>13.66432051744412</v>
      </c>
      <c r="E50" s="19">
        <v>60.555454822455438</v>
      </c>
      <c r="F50" s="19">
        <v>94.280642527993621</v>
      </c>
      <c r="G50" s="19">
        <v>30.440281509712939</v>
      </c>
      <c r="H50" s="20">
        <v>7.7109100920248395</v>
      </c>
      <c r="I50" s="19">
        <v>22.758306551015853</v>
      </c>
      <c r="J50" s="19">
        <v>5.7193574720063856</v>
      </c>
      <c r="K50" s="19">
        <v>32.159399014125491</v>
      </c>
      <c r="L50" s="16"/>
    </row>
    <row r="51" spans="1:12" s="22" customFormat="1" ht="14.1" customHeight="1">
      <c r="A51" s="34" t="s">
        <v>267</v>
      </c>
      <c r="B51" s="19">
        <v>4352.5502409953961</v>
      </c>
      <c r="C51" s="19">
        <v>25.8</v>
      </c>
      <c r="D51" s="19">
        <v>13.8</v>
      </c>
      <c r="E51" s="19">
        <v>60.4</v>
      </c>
      <c r="F51" s="19">
        <v>93.6</v>
      </c>
      <c r="G51" s="19">
        <v>35.200000000000003</v>
      </c>
      <c r="H51" s="20">
        <v>7.6241641337143822</v>
      </c>
      <c r="I51" s="19">
        <v>21.711675326144874</v>
      </c>
      <c r="J51" s="19">
        <v>6.3728471437872249</v>
      </c>
      <c r="K51" s="19">
        <v>31.522184141227456</v>
      </c>
      <c r="L51" s="16"/>
    </row>
    <row r="52" spans="1:12" s="22" customFormat="1" ht="14.1" customHeight="1">
      <c r="A52" s="34" t="s">
        <v>337</v>
      </c>
      <c r="B52" s="19">
        <v>4976.5576957059402</v>
      </c>
      <c r="C52" s="19">
        <v>24.455344146502476</v>
      </c>
      <c r="D52" s="19">
        <v>14.243610240279617</v>
      </c>
      <c r="E52" s="19">
        <v>61.301045613217894</v>
      </c>
      <c r="F52" s="19">
        <v>93.416287942202075</v>
      </c>
      <c r="G52" s="19">
        <v>37.643848252640169</v>
      </c>
      <c r="H52" s="20">
        <v>7.2892686557365804</v>
      </c>
      <c r="I52" s="19">
        <v>21.69080633507588</v>
      </c>
      <c r="J52" s="19">
        <v>6.5837120577979285</v>
      </c>
      <c r="K52" s="19">
        <v>29.626072394009984</v>
      </c>
      <c r="L52" s="16"/>
    </row>
    <row r="53" spans="1:12" s="22" customFormat="1" ht="14.1" customHeight="1">
      <c r="A53" s="34" t="s">
        <v>378</v>
      </c>
      <c r="B53" s="19">
        <v>5348.5276376383299</v>
      </c>
      <c r="C53" s="19">
        <v>23.915238790732673</v>
      </c>
      <c r="D53" s="19">
        <v>13.604119813668394</v>
      </c>
      <c r="E53" s="19">
        <v>62.480641395598937</v>
      </c>
      <c r="F53" s="19">
        <v>92.592334924087083</v>
      </c>
      <c r="G53" s="19">
        <v>31.658684461697266</v>
      </c>
      <c r="H53" s="20">
        <v>8.901004674493409</v>
      </c>
      <c r="I53" s="19">
        <v>16.176091909726598</v>
      </c>
      <c r="J53" s="19">
        <v>7.4076650759129263</v>
      </c>
      <c r="K53" s="19">
        <v>33.785943725319648</v>
      </c>
      <c r="L53" s="16"/>
    </row>
    <row r="54" spans="1:12" s="22" customFormat="1" ht="14.1" customHeight="1">
      <c r="A54" s="562" t="s">
        <v>379</v>
      </c>
      <c r="B54" s="355">
        <v>5704.8443761013996</v>
      </c>
      <c r="C54" s="355">
        <v>24.091591455469658</v>
      </c>
      <c r="D54" s="355">
        <v>13.004139937787542</v>
      </c>
      <c r="E54" s="355">
        <v>62.904268606742797</v>
      </c>
      <c r="F54" s="355">
        <v>92.384420154251487</v>
      </c>
      <c r="G54" s="355">
        <v>30.526313995667859</v>
      </c>
      <c r="H54" s="355">
        <v>8.7282267789594066</v>
      </c>
      <c r="I54" s="355">
        <v>15.723021444896482</v>
      </c>
      <c r="J54" s="355">
        <v>7.6155798457485098</v>
      </c>
      <c r="K54" s="355">
        <v>36.152620452315212</v>
      </c>
      <c r="L54" s="16"/>
    </row>
    <row r="55" spans="1:12" s="26" customFormat="1">
      <c r="A55" s="24" t="s">
        <v>385</v>
      </c>
      <c r="B55" s="25"/>
      <c r="C55" s="25"/>
      <c r="D55" s="25"/>
      <c r="E55" s="25"/>
      <c r="F55" s="28"/>
      <c r="G55" s="25"/>
      <c r="H55" s="25"/>
      <c r="I55" s="25"/>
      <c r="J55" s="25"/>
      <c r="K55" s="25"/>
      <c r="L55" s="25"/>
    </row>
    <row r="56" spans="1:12">
      <c r="A56" s="27" t="s">
        <v>325</v>
      </c>
    </row>
    <row r="57" spans="1:12">
      <c r="A57" s="27" t="s">
        <v>56</v>
      </c>
    </row>
  </sheetData>
  <mergeCells count="3">
    <mergeCell ref="A3:A4"/>
    <mergeCell ref="B3:B4"/>
    <mergeCell ref="C3:K3"/>
  </mergeCells>
  <printOptions horizontalCentered="1"/>
  <pageMargins left="0.51181102362204722" right="0.51181102362204722" top="0.78740157480314965" bottom="0" header="0.51181102362204722" footer="0.19685039370078741"/>
  <pageSetup paperSize="9" scale="99" firstPageNumber="140"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topLeftCell="A40" zoomScale="130" zoomScaleNormal="130" zoomScaleSheetLayoutView="145" workbookViewId="0">
      <selection activeCell="M53" sqref="M53"/>
    </sheetView>
  </sheetViews>
  <sheetFormatPr defaultColWidth="10.6640625" defaultRowHeight="12.75"/>
  <cols>
    <col min="1" max="1" width="10.1640625" style="41" customWidth="1"/>
    <col min="2" max="2" width="14.6640625" style="41" customWidth="1"/>
    <col min="3" max="3" width="8.5" style="41" customWidth="1"/>
    <col min="4" max="4" width="10.83203125" style="41" customWidth="1"/>
    <col min="5" max="5" width="8.1640625" style="41" bestFit="1" customWidth="1"/>
    <col min="6" max="6" width="8.83203125" style="41" bestFit="1" customWidth="1"/>
    <col min="7" max="7" width="14.83203125" style="41" customWidth="1"/>
    <col min="8" max="8" width="12" style="41" customWidth="1"/>
    <col min="9" max="9" width="12.33203125" style="41" customWidth="1"/>
    <col min="10" max="10" width="11.33203125" style="41" customWidth="1"/>
    <col min="11" max="11" width="9.83203125" style="41" customWidth="1"/>
    <col min="12" max="12" width="10.1640625" style="41" customWidth="1"/>
    <col min="13" max="13" width="9.1640625" style="41" customWidth="1"/>
    <col min="14" max="16384" width="10.6640625" style="41"/>
  </cols>
  <sheetData>
    <row r="1" spans="1:13" s="29" customFormat="1">
      <c r="A1" s="791" t="s">
        <v>301</v>
      </c>
      <c r="B1" s="792"/>
      <c r="C1" s="792"/>
      <c r="D1" s="792"/>
      <c r="E1" s="792"/>
      <c r="F1" s="792"/>
      <c r="G1" s="792"/>
      <c r="H1" s="792"/>
      <c r="I1" s="792"/>
      <c r="J1" s="792"/>
      <c r="K1" s="792"/>
      <c r="L1" s="792"/>
    </row>
    <row r="2" spans="1:13" s="30" customFormat="1">
      <c r="A2" s="793"/>
      <c r="B2" s="794"/>
      <c r="C2" s="794"/>
      <c r="D2" s="794"/>
      <c r="E2" s="794"/>
      <c r="F2" s="794"/>
      <c r="G2" s="794"/>
      <c r="H2" s="794"/>
      <c r="I2" s="794"/>
      <c r="J2" s="794"/>
      <c r="K2" s="794"/>
      <c r="L2" s="794"/>
    </row>
    <row r="3" spans="1:13" s="31" customFormat="1" ht="9" customHeight="1">
      <c r="A3" s="797" t="s">
        <v>0</v>
      </c>
      <c r="B3" s="799" t="s">
        <v>349</v>
      </c>
      <c r="C3" s="790" t="s">
        <v>57</v>
      </c>
      <c r="D3" s="790"/>
      <c r="E3" s="790"/>
      <c r="F3" s="790"/>
      <c r="G3" s="795" t="s">
        <v>324</v>
      </c>
      <c r="H3" s="795" t="s">
        <v>323</v>
      </c>
      <c r="I3" s="795" t="s">
        <v>58</v>
      </c>
      <c r="J3" s="795" t="s">
        <v>59</v>
      </c>
      <c r="K3" s="795" t="s">
        <v>60</v>
      </c>
      <c r="L3" s="790" t="s">
        <v>61</v>
      </c>
      <c r="M3" s="790" t="s">
        <v>322</v>
      </c>
    </row>
    <row r="4" spans="1:13" s="31" customFormat="1" ht="28.5" customHeight="1">
      <c r="A4" s="798"/>
      <c r="B4" s="800"/>
      <c r="C4" s="329" t="s">
        <v>62</v>
      </c>
      <c r="D4" s="329" t="s">
        <v>63</v>
      </c>
      <c r="E4" s="329" t="s">
        <v>64</v>
      </c>
      <c r="F4" s="329" t="s">
        <v>65</v>
      </c>
      <c r="G4" s="796"/>
      <c r="H4" s="796"/>
      <c r="I4" s="796"/>
      <c r="J4" s="796"/>
      <c r="K4" s="796"/>
      <c r="L4" s="790"/>
      <c r="M4" s="790"/>
    </row>
    <row r="5" spans="1:13" s="33" customFormat="1" ht="14.1" customHeight="1">
      <c r="A5" s="32" t="s">
        <v>12</v>
      </c>
      <c r="B5" s="343" t="s">
        <v>66</v>
      </c>
      <c r="C5" s="344" t="s">
        <v>66</v>
      </c>
      <c r="D5" s="344" t="s">
        <v>66</v>
      </c>
      <c r="E5" s="344" t="s">
        <v>66</v>
      </c>
      <c r="F5" s="344" t="s">
        <v>66</v>
      </c>
      <c r="G5" s="344">
        <v>348.74953733510648</v>
      </c>
      <c r="H5" s="344">
        <v>341.64290541768435</v>
      </c>
      <c r="I5" s="344">
        <v>12.834676953365395</v>
      </c>
      <c r="J5" s="344">
        <v>122.60180042607654</v>
      </c>
      <c r="K5" s="344">
        <v>122.79898541923214</v>
      </c>
      <c r="L5" s="344">
        <v>123.06042170229239</v>
      </c>
      <c r="M5" s="344">
        <v>4.7496139578645069</v>
      </c>
    </row>
    <row r="6" spans="1:13" s="33" customFormat="1" ht="14.1" customHeight="1">
      <c r="A6" s="34" t="s">
        <v>13</v>
      </c>
      <c r="B6" s="345">
        <v>3.4682779456193629</v>
      </c>
      <c r="C6" s="345">
        <v>2.6264530317310744</v>
      </c>
      <c r="D6" s="345">
        <v>0.56277056277056658</v>
      </c>
      <c r="E6" s="345">
        <v>4.5280122793553375</v>
      </c>
      <c r="F6" s="345">
        <v>10.475297060662953</v>
      </c>
      <c r="G6" s="345">
        <v>360.84514062394959</v>
      </c>
      <c r="H6" s="345">
        <v>350.61599586472124</v>
      </c>
      <c r="I6" s="345">
        <v>13.175874634392832</v>
      </c>
      <c r="J6" s="345">
        <v>108.43039550574082</v>
      </c>
      <c r="K6" s="345">
        <v>108.6030712534417</v>
      </c>
      <c r="L6" s="345">
        <v>108.83683805989595</v>
      </c>
      <c r="M6" s="345">
        <v>4.8096813807305674</v>
      </c>
    </row>
    <row r="7" spans="1:13" s="33" customFormat="1" ht="14.1" customHeight="1">
      <c r="A7" s="34" t="s">
        <v>14</v>
      </c>
      <c r="B7" s="345">
        <v>1.0102779724363558</v>
      </c>
      <c r="C7" s="345">
        <v>-0.33061899222433055</v>
      </c>
      <c r="D7" s="345">
        <v>-4.0809298321136538</v>
      </c>
      <c r="E7" s="345">
        <v>11.967694566813506</v>
      </c>
      <c r="F7" s="345">
        <v>8.8027172374751927</v>
      </c>
      <c r="G7" s="345">
        <v>364.49067959428032</v>
      </c>
      <c r="H7" s="345">
        <v>349.456792792616</v>
      </c>
      <c r="I7" s="345">
        <v>13.526142731291387</v>
      </c>
      <c r="J7" s="345">
        <v>102.20208580247753</v>
      </c>
      <c r="K7" s="345">
        <v>102.39075747707817</v>
      </c>
      <c r="L7" s="345">
        <v>102.61077585623629</v>
      </c>
      <c r="M7" s="345">
        <v>4.7303689299646674</v>
      </c>
    </row>
    <row r="8" spans="1:13" s="33" customFormat="1" ht="14.1" customHeight="1">
      <c r="A8" s="34" t="s">
        <v>15</v>
      </c>
      <c r="B8" s="345">
        <v>3.1277100075157307</v>
      </c>
      <c r="C8" s="345">
        <v>2.4448676208612454</v>
      </c>
      <c r="D8" s="345">
        <v>0</v>
      </c>
      <c r="E8" s="345">
        <v>11.540983606557376</v>
      </c>
      <c r="F8" s="345">
        <v>5.4630593132153962</v>
      </c>
      <c r="G8" s="345">
        <v>375.89089105641273</v>
      </c>
      <c r="H8" s="345">
        <v>358.00054876850282</v>
      </c>
      <c r="I8" s="345">
        <v>13.88572237244103</v>
      </c>
      <c r="J8" s="345">
        <v>115.18928893904609</v>
      </c>
      <c r="K8" s="345">
        <v>115.35920876000854</v>
      </c>
      <c r="L8" s="345">
        <v>115.58401677056023</v>
      </c>
      <c r="M8" s="345">
        <v>5.2364498152638186</v>
      </c>
    </row>
    <row r="9" spans="1:13" s="33" customFormat="1" ht="14.1" customHeight="1">
      <c r="A9" s="34" t="s">
        <v>16</v>
      </c>
      <c r="B9" s="345">
        <v>2.1302836640879121</v>
      </c>
      <c r="C9" s="345">
        <v>2.2845835581939014</v>
      </c>
      <c r="D9" s="345">
        <v>3.0428148281123697</v>
      </c>
      <c r="E9" s="345">
        <v>-2.1751910640799679</v>
      </c>
      <c r="F9" s="345">
        <v>1.0113468179575875</v>
      </c>
      <c r="G9" s="345">
        <v>383.89843330338198</v>
      </c>
      <c r="H9" s="345">
        <v>366.17937044391198</v>
      </c>
      <c r="I9" s="345">
        <v>14.2548610963904</v>
      </c>
      <c r="J9" s="345">
        <v>152.74321640950086</v>
      </c>
      <c r="K9" s="345">
        <v>152.97120880998963</v>
      </c>
      <c r="L9" s="345">
        <v>153.30968983533066</v>
      </c>
      <c r="M9" s="345">
        <v>6.7909030510194928</v>
      </c>
    </row>
    <row r="10" spans="1:13" s="33" customFormat="1" ht="14.1" customHeight="1">
      <c r="A10" s="34" t="s">
        <v>17</v>
      </c>
      <c r="B10" s="345">
        <v>-1.5040070260182148</v>
      </c>
      <c r="C10" s="345">
        <v>-1.3248915464884448</v>
      </c>
      <c r="D10" s="345">
        <v>-4.7648083623693367</v>
      </c>
      <c r="E10" s="345">
        <v>0.96153846153845279</v>
      </c>
      <c r="F10" s="345">
        <v>8.449328449328533</v>
      </c>
      <c r="G10" s="345">
        <v>378.12457389372526</v>
      </c>
      <c r="H10" s="345">
        <v>361.32789091991594</v>
      </c>
      <c r="I10" s="345">
        <v>14.633813022265036</v>
      </c>
      <c r="J10" s="345">
        <v>132.97400094602793</v>
      </c>
      <c r="K10" s="345">
        <v>133.25531290897314</v>
      </c>
      <c r="L10" s="345">
        <v>133.73593496712246</v>
      </c>
      <c r="M10" s="345">
        <v>6.1618097350699186</v>
      </c>
    </row>
    <row r="11" spans="1:13" s="33" customFormat="1" ht="14.1" customHeight="1">
      <c r="A11" s="34" t="s">
        <v>18</v>
      </c>
      <c r="B11" s="345">
        <v>10.031208203299144</v>
      </c>
      <c r="C11" s="345">
        <v>9.4700570342205452</v>
      </c>
      <c r="D11" s="345">
        <v>10.363120826854484</v>
      </c>
      <c r="E11" s="345">
        <v>11.071428571428555</v>
      </c>
      <c r="F11" s="345">
        <v>6.0571943256022536</v>
      </c>
      <c r="G11" s="345">
        <v>416.05503716884255</v>
      </c>
      <c r="H11" s="345">
        <v>395.54584827057818</v>
      </c>
      <c r="I11" s="345">
        <v>15.022838999999999</v>
      </c>
      <c r="J11" s="345">
        <v>151.47491984260321</v>
      </c>
      <c r="K11" s="345">
        <v>151.80053517181406</v>
      </c>
      <c r="L11" s="345">
        <v>152.32806528779281</v>
      </c>
      <c r="M11" s="345">
        <v>6.5487876563570424</v>
      </c>
    </row>
    <row r="12" spans="1:13" s="33" customFormat="1" ht="14.1" customHeight="1">
      <c r="A12" s="34" t="s">
        <v>19</v>
      </c>
      <c r="B12" s="345">
        <v>4.4114667747163736</v>
      </c>
      <c r="C12" s="345">
        <v>4.9223922717898603</v>
      </c>
      <c r="D12" s="345">
        <v>4.5582628874523294</v>
      </c>
      <c r="E12" s="345">
        <v>10.342979635584129</v>
      </c>
      <c r="F12" s="345">
        <v>3.0997876857749418</v>
      </c>
      <c r="G12" s="345">
        <v>434.40916689807989</v>
      </c>
      <c r="H12" s="345">
        <v>415.01616653723482</v>
      </c>
      <c r="I12" s="345">
        <v>15.338153487953711</v>
      </c>
      <c r="J12" s="345">
        <v>155.40933982466751</v>
      </c>
      <c r="K12" s="345">
        <v>155.71777129488879</v>
      </c>
      <c r="L12" s="345">
        <v>156.33363120615991</v>
      </c>
      <c r="M12" s="345">
        <v>7.1175785524883715</v>
      </c>
    </row>
    <row r="13" spans="1:13" s="33" customFormat="1" ht="14.1" customHeight="1">
      <c r="A13" s="34" t="s">
        <v>20</v>
      </c>
      <c r="B13" s="345">
        <v>0.40747028862477919</v>
      </c>
      <c r="C13" s="345">
        <v>0.50690529147054519</v>
      </c>
      <c r="D13" s="345">
        <v>-1.0938490805326637</v>
      </c>
      <c r="E13" s="345">
        <v>11.413307430791647</v>
      </c>
      <c r="F13" s="345">
        <v>-6.1779242174637261E-2</v>
      </c>
      <c r="G13" s="345">
        <v>436.17925518425199</v>
      </c>
      <c r="H13" s="345">
        <v>417.11990544587019</v>
      </c>
      <c r="I13" s="345">
        <v>15.660086114217599</v>
      </c>
      <c r="J13" s="345">
        <v>155.65364914159241</v>
      </c>
      <c r="K13" s="345">
        <v>155.97442792829798</v>
      </c>
      <c r="L13" s="345">
        <v>156.60632071760466</v>
      </c>
      <c r="M13" s="345">
        <v>7.7367602794962336</v>
      </c>
    </row>
    <row r="14" spans="1:13" s="33" customFormat="1" ht="14.1" customHeight="1">
      <c r="A14" s="34" t="s">
        <v>21</v>
      </c>
      <c r="B14" s="345">
        <v>8.7975264505531641</v>
      </c>
      <c r="C14" s="345">
        <v>9.0165199938242893</v>
      </c>
      <c r="D14" s="345">
        <v>9.5367847411444302</v>
      </c>
      <c r="E14" s="345">
        <v>8.5004359197907462</v>
      </c>
      <c r="F14" s="345">
        <v>7.8096023078508097</v>
      </c>
      <c r="G14" s="345">
        <v>474.55224053091234</v>
      </c>
      <c r="H14" s="345">
        <v>454.72960511861805</v>
      </c>
      <c r="I14" s="345">
        <v>15.988775786949599</v>
      </c>
      <c r="J14" s="345">
        <v>158.53863631926166</v>
      </c>
      <c r="K14" s="345">
        <v>158.79082936507368</v>
      </c>
      <c r="L14" s="345">
        <v>159.39528565727591</v>
      </c>
      <c r="M14" s="345">
        <v>8.2610586098956791</v>
      </c>
    </row>
    <row r="15" spans="1:13" s="33" customFormat="1" ht="14.1" customHeight="1">
      <c r="A15" s="34" t="s">
        <v>22</v>
      </c>
      <c r="B15" s="345">
        <v>5.3818827708703481</v>
      </c>
      <c r="C15" s="345">
        <v>5.6177123164802083</v>
      </c>
      <c r="D15" s="345">
        <v>2.3558677202224061</v>
      </c>
      <c r="E15" s="345">
        <v>8.7585375652872841</v>
      </c>
      <c r="F15" s="345">
        <v>12.8058103975535</v>
      </c>
      <c r="G15" s="345">
        <v>500.09208580282473</v>
      </c>
      <c r="H15" s="345">
        <v>480.27500615204843</v>
      </c>
      <c r="I15" s="345">
        <v>16.324364329852088</v>
      </c>
      <c r="J15" s="345">
        <v>159.13563625498657</v>
      </c>
      <c r="K15" s="345">
        <v>159.36142597221354</v>
      </c>
      <c r="L15" s="345">
        <v>159.39660954388435</v>
      </c>
      <c r="M15" s="345">
        <v>9.2950657410883384</v>
      </c>
    </row>
    <row r="16" spans="1:13" s="33" customFormat="1" ht="14.1" customHeight="1">
      <c r="A16" s="34" t="s">
        <v>23</v>
      </c>
      <c r="B16" s="345">
        <v>4.5657493667625459</v>
      </c>
      <c r="C16" s="345">
        <v>4.7029421788026724</v>
      </c>
      <c r="D16" s="345">
        <v>2.7019902464742387</v>
      </c>
      <c r="E16" s="345">
        <v>11.024214167544002</v>
      </c>
      <c r="F16" s="345">
        <v>4.8103792415169693</v>
      </c>
      <c r="G16" s="345">
        <v>522.92503704359683</v>
      </c>
      <c r="H16" s="345">
        <v>502.86206199062036</v>
      </c>
      <c r="I16" s="345">
        <v>16.666996543366267</v>
      </c>
      <c r="J16" s="345">
        <v>167.65275023474979</v>
      </c>
      <c r="K16" s="345">
        <v>167.86602364042034</v>
      </c>
      <c r="L16" s="345">
        <v>167.91926678964978</v>
      </c>
      <c r="M16" s="345">
        <v>10.634534393965405</v>
      </c>
    </row>
    <row r="17" spans="1:13" s="33" customFormat="1" ht="14.1" customHeight="1">
      <c r="A17" s="34" t="s">
        <v>24</v>
      </c>
      <c r="B17" s="345">
        <v>1.699751606347391</v>
      </c>
      <c r="C17" s="345">
        <v>1.620917869154809</v>
      </c>
      <c r="D17" s="345">
        <v>-0.6972963723476937</v>
      </c>
      <c r="E17" s="345">
        <v>2.2487130858845887</v>
      </c>
      <c r="F17" s="345">
        <v>5.8020694470894512</v>
      </c>
      <c r="G17" s="345">
        <v>531.81346376073805</v>
      </c>
      <c r="H17" s="345">
        <v>511.01304301062669</v>
      </c>
      <c r="I17" s="345">
        <v>17.016820267150955</v>
      </c>
      <c r="J17" s="345">
        <v>173.01540845373273</v>
      </c>
      <c r="K17" s="345">
        <v>173.34131590765017</v>
      </c>
      <c r="L17" s="345">
        <v>173.38628734351909</v>
      </c>
      <c r="M17" s="345">
        <v>11.982142796994118</v>
      </c>
    </row>
    <row r="18" spans="1:13" s="33" customFormat="1" ht="14.1" customHeight="1">
      <c r="A18" s="34" t="s">
        <v>25</v>
      </c>
      <c r="B18" s="345">
        <v>7.6966552956137377</v>
      </c>
      <c r="C18" s="345">
        <v>6.9759993167065346</v>
      </c>
      <c r="D18" s="345">
        <v>6.5566708309998631</v>
      </c>
      <c r="E18" s="345">
        <v>9.2209856915739294</v>
      </c>
      <c r="F18" s="345">
        <v>6.6958660826783358</v>
      </c>
      <c r="G18" s="345">
        <v>572.74531288206572</v>
      </c>
      <c r="H18" s="345">
        <v>546.6613093993293</v>
      </c>
      <c r="I18" s="345">
        <v>17.373986443872745</v>
      </c>
      <c r="J18" s="345">
        <v>199.31720018004228</v>
      </c>
      <c r="K18" s="345">
        <v>199.72539276616499</v>
      </c>
      <c r="L18" s="345">
        <v>199.76582326993335</v>
      </c>
      <c r="M18" s="345">
        <v>13.397889222056843</v>
      </c>
    </row>
    <row r="19" spans="1:13" s="33" customFormat="1" ht="14.1" customHeight="1">
      <c r="A19" s="34" t="s">
        <v>26</v>
      </c>
      <c r="B19" s="345">
        <v>4.3276980170184061</v>
      </c>
      <c r="C19" s="345">
        <v>5.1837362023193947</v>
      </c>
      <c r="D19" s="345">
        <v>6.1653527390337644</v>
      </c>
      <c r="E19" s="345">
        <v>5.070354196991758</v>
      </c>
      <c r="F19" s="345">
        <v>4.5717820390260329</v>
      </c>
      <c r="G19" s="345">
        <v>597.53200043022866</v>
      </c>
      <c r="H19" s="345">
        <v>574.99878959873558</v>
      </c>
      <c r="I19" s="345">
        <v>17.738649184335081</v>
      </c>
      <c r="J19" s="345">
        <v>196.39078944915471</v>
      </c>
      <c r="K19" s="345">
        <v>196.7298039070254</v>
      </c>
      <c r="L19" s="345">
        <v>196.7553234898372</v>
      </c>
      <c r="M19" s="345">
        <v>14.906719140252203</v>
      </c>
    </row>
    <row r="20" spans="1:13" s="33" customFormat="1" ht="14.1" customHeight="1">
      <c r="A20" s="34" t="s">
        <v>27</v>
      </c>
      <c r="B20" s="345">
        <v>4.6350358406841252</v>
      </c>
      <c r="C20" s="345">
        <v>4.4690299073933488</v>
      </c>
      <c r="D20" s="345">
        <v>5.7654226961157775</v>
      </c>
      <c r="E20" s="345">
        <v>2.7938120526437302</v>
      </c>
      <c r="F20" s="345">
        <v>4.7160679716067904</v>
      </c>
      <c r="G20" s="345">
        <v>625.2278228097266</v>
      </c>
      <c r="H20" s="345">
        <v>600.69565747305285</v>
      </c>
      <c r="I20" s="345">
        <v>18.110965833974284</v>
      </c>
      <c r="J20" s="345">
        <v>199.36450484837493</v>
      </c>
      <c r="K20" s="345">
        <v>199.73733976016493</v>
      </c>
      <c r="L20" s="345">
        <v>199.77049777713901</v>
      </c>
      <c r="M20" s="345">
        <v>16.503921244768012</v>
      </c>
    </row>
    <row r="21" spans="1:13" s="33" customFormat="1" ht="14.1" customHeight="1">
      <c r="A21" s="34" t="s">
        <v>28</v>
      </c>
      <c r="B21" s="345">
        <v>6.3664303006370204</v>
      </c>
      <c r="C21" s="345">
        <v>6.4267679061234162</v>
      </c>
      <c r="D21" s="345">
        <v>2.1530928206235984</v>
      </c>
      <c r="E21" s="345">
        <v>12.533692722371995</v>
      </c>
      <c r="F21" s="345">
        <v>9.7673702048991089</v>
      </c>
      <c r="G21" s="345">
        <v>665.03251636909818</v>
      </c>
      <c r="H21" s="345">
        <v>639.30097320100799</v>
      </c>
      <c r="I21" s="345">
        <v>18.491097</v>
      </c>
      <c r="J21" s="345">
        <v>203.71738260762046</v>
      </c>
      <c r="K21" s="345">
        <v>204.0807465857367</v>
      </c>
      <c r="L21" s="345">
        <v>204.11764148430649</v>
      </c>
      <c r="M21" s="345">
        <v>18.059806088059052</v>
      </c>
    </row>
    <row r="22" spans="1:13" s="33" customFormat="1" ht="14.1" customHeight="1">
      <c r="A22" s="34" t="s">
        <v>29</v>
      </c>
      <c r="B22" s="345">
        <v>4.1080854223499017</v>
      </c>
      <c r="C22" s="345">
        <v>4.5691170697571124</v>
      </c>
      <c r="D22" s="345">
        <v>-1.0644297194417049</v>
      </c>
      <c r="E22" s="345">
        <v>16.826347305389206</v>
      </c>
      <c r="F22" s="345">
        <v>6.4561403508771775</v>
      </c>
      <c r="G22" s="345">
        <v>692.35262022794382</v>
      </c>
      <c r="H22" s="345">
        <v>668.51138309465864</v>
      </c>
      <c r="I22" s="345">
        <v>18.91142165770653</v>
      </c>
      <c r="J22" s="345">
        <v>185.17698363063803</v>
      </c>
      <c r="K22" s="345">
        <v>185.51330418731331</v>
      </c>
      <c r="L22" s="345">
        <v>185.57301192518349</v>
      </c>
      <c r="M22" s="345">
        <v>21.543377367644307</v>
      </c>
    </row>
    <row r="23" spans="1:13" s="33" customFormat="1" ht="14.1" customHeight="1">
      <c r="A23" s="34" t="s">
        <v>30</v>
      </c>
      <c r="B23" s="345">
        <v>3.8467501860580455</v>
      </c>
      <c r="C23" s="345">
        <v>3.1322430059086628</v>
      </c>
      <c r="D23" s="345">
        <v>-0.61987887424297128</v>
      </c>
      <c r="E23" s="345">
        <v>4.7582436357423603</v>
      </c>
      <c r="F23" s="345">
        <v>7.3390463634366085</v>
      </c>
      <c r="G23" s="345">
        <v>718.98569593473997</v>
      </c>
      <c r="H23" s="345">
        <v>689.45078413534452</v>
      </c>
      <c r="I23" s="345">
        <v>19.341300795489392</v>
      </c>
      <c r="J23" s="345">
        <v>194.19592260373665</v>
      </c>
      <c r="K23" s="345">
        <v>194.56183640170758</v>
      </c>
      <c r="L23" s="345">
        <v>194.62763519979521</v>
      </c>
      <c r="M23" s="345">
        <v>23.796644972060214</v>
      </c>
    </row>
    <row r="24" spans="1:13" s="33" customFormat="1" ht="14.1" customHeight="1">
      <c r="A24" s="34" t="s">
        <v>31</v>
      </c>
      <c r="B24" s="345">
        <v>8.2192394404049196</v>
      </c>
      <c r="C24" s="345">
        <v>7.7186040990741418</v>
      </c>
      <c r="D24" s="345">
        <v>7.6032406079724666</v>
      </c>
      <c r="E24" s="345">
        <v>9.0271548560710784</v>
      </c>
      <c r="F24" s="345">
        <v>7.6724667349027555</v>
      </c>
      <c r="G24" s="345">
        <v>778.08085182587797</v>
      </c>
      <c r="H24" s="345">
        <v>742.66676062071394</v>
      </c>
      <c r="I24" s="345">
        <v>19.780951598060117</v>
      </c>
      <c r="J24" s="345">
        <v>204.53476948180887</v>
      </c>
      <c r="K24" s="345">
        <v>204.93127165698058</v>
      </c>
      <c r="L24" s="345">
        <v>204.98207895097747</v>
      </c>
      <c r="M24" s="345">
        <v>25.554021432784431</v>
      </c>
    </row>
    <row r="25" spans="1:13" s="33" customFormat="1" ht="14.1" customHeight="1">
      <c r="A25" s="34" t="s">
        <v>32</v>
      </c>
      <c r="B25" s="345">
        <v>3.4684473386495966</v>
      </c>
      <c r="C25" s="345">
        <v>2.6505245217595785</v>
      </c>
      <c r="D25" s="345">
        <v>-0.33314455142084398</v>
      </c>
      <c r="E25" s="345">
        <v>3.9640987284966371</v>
      </c>
      <c r="F25" s="345">
        <v>5.9660063120270763</v>
      </c>
      <c r="G25" s="345">
        <v>805.06817642357476</v>
      </c>
      <c r="H25" s="345">
        <v>762.35132522592346</v>
      </c>
      <c r="I25" s="345">
        <v>20.230596186997378</v>
      </c>
      <c r="J25" s="345">
        <v>216.93527281985374</v>
      </c>
      <c r="K25" s="345">
        <v>217.41205037622342</v>
      </c>
      <c r="L25" s="345">
        <v>217.49311344839839</v>
      </c>
      <c r="M25" s="345">
        <v>27.164146139496147</v>
      </c>
    </row>
    <row r="26" spans="1:13" s="33" customFormat="1" ht="14.1" customHeight="1">
      <c r="A26" s="34" t="s">
        <v>33</v>
      </c>
      <c r="B26" s="345">
        <v>5.3376134471054115</v>
      </c>
      <c r="C26" s="345">
        <v>5.5625672263250152</v>
      </c>
      <c r="D26" s="345">
        <v>3.8111889930904255</v>
      </c>
      <c r="E26" s="345">
        <v>8.8012070748313249</v>
      </c>
      <c r="F26" s="345">
        <v>5.9012582456394682</v>
      </c>
      <c r="G26" s="345">
        <v>848.03960366672584</v>
      </c>
      <c r="H26" s="345">
        <v>804.75763019239514</v>
      </c>
      <c r="I26" s="345">
        <v>20.690461732967886</v>
      </c>
      <c r="J26" s="345">
        <v>217.90779192736522</v>
      </c>
      <c r="K26" s="345">
        <v>218.21997296492174</v>
      </c>
      <c r="L26" s="345">
        <v>218.29876234624558</v>
      </c>
      <c r="M26" s="345">
        <v>29.286612940415303</v>
      </c>
    </row>
    <row r="27" spans="1:13" s="33" customFormat="1" ht="14.1" customHeight="1">
      <c r="A27" s="34" t="s">
        <v>34</v>
      </c>
      <c r="B27" s="345">
        <v>5.2609668304254029</v>
      </c>
      <c r="C27" s="345">
        <v>5.0959166765550918</v>
      </c>
      <c r="D27" s="345">
        <v>4.3634497637566625</v>
      </c>
      <c r="E27" s="345">
        <v>6.485752689818554</v>
      </c>
      <c r="F27" s="345">
        <v>4.7870682908213382</v>
      </c>
      <c r="G27" s="345">
        <v>892.65468592450338</v>
      </c>
      <c r="H27" s="345">
        <v>845.76740847521899</v>
      </c>
      <c r="I27" s="345">
        <v>21.160780570498172</v>
      </c>
      <c r="J27" s="345">
        <v>232.47095967703012</v>
      </c>
      <c r="K27" s="345">
        <v>232.85715021796582</v>
      </c>
      <c r="L27" s="345">
        <v>232.94076958616418</v>
      </c>
      <c r="M27" s="345">
        <v>31.355028978515055</v>
      </c>
    </row>
    <row r="28" spans="1:13" s="33" customFormat="1" ht="14.1" customHeight="1">
      <c r="A28" s="34" t="s">
        <v>35</v>
      </c>
      <c r="B28" s="345">
        <v>2.9420811304708252</v>
      </c>
      <c r="C28" s="345">
        <v>3.2098686943888453</v>
      </c>
      <c r="D28" s="345">
        <v>0.85150546981363107</v>
      </c>
      <c r="E28" s="345">
        <v>2.2850381094907846</v>
      </c>
      <c r="F28" s="345">
        <v>6.6640307130173113</v>
      </c>
      <c r="G28" s="345">
        <v>918.9173109993518</v>
      </c>
      <c r="H28" s="345">
        <v>872.9154317472088</v>
      </c>
      <c r="I28" s="345">
        <v>21.641790315355255</v>
      </c>
      <c r="J28" s="345">
        <v>224.38372882893324</v>
      </c>
      <c r="K28" s="345">
        <v>224.83310042101368</v>
      </c>
      <c r="L28" s="345">
        <v>224.91946926808905</v>
      </c>
      <c r="M28" s="345">
        <v>32.666610006073853</v>
      </c>
    </row>
    <row r="29" spans="1:13" s="33" customFormat="1" ht="14.1" customHeight="1">
      <c r="A29" s="34" t="s">
        <v>36</v>
      </c>
      <c r="B29" s="345">
        <v>4.4837201138097811</v>
      </c>
      <c r="C29" s="345">
        <v>4.4808708384574913</v>
      </c>
      <c r="D29" s="345">
        <v>2.8401826484018216</v>
      </c>
      <c r="E29" s="345">
        <v>6.012673242505258</v>
      </c>
      <c r="F29" s="345">
        <v>5.3926516707762318</v>
      </c>
      <c r="G29" s="345">
        <v>960.11899130190966</v>
      </c>
      <c r="H29" s="345">
        <v>912.02964477276498</v>
      </c>
      <c r="I29" s="345">
        <v>22.133733984595548</v>
      </c>
      <c r="J29" s="345">
        <v>227.40693495753919</v>
      </c>
      <c r="K29" s="345">
        <v>228.13037192302616</v>
      </c>
      <c r="L29" s="345">
        <v>228.21048786305113</v>
      </c>
      <c r="M29" s="345">
        <v>35.545486399188185</v>
      </c>
    </row>
    <row r="30" spans="1:13" s="33" customFormat="1" ht="14.1" customHeight="1">
      <c r="A30" s="34" t="s">
        <v>37</v>
      </c>
      <c r="B30" s="345">
        <v>6.1155098574136986</v>
      </c>
      <c r="C30" s="345">
        <v>6.0035502747354741</v>
      </c>
      <c r="D30" s="345">
        <v>4.8929935174496109</v>
      </c>
      <c r="E30" s="345">
        <v>8.7459290068719042</v>
      </c>
      <c r="F30" s="345">
        <v>5.6788263997622721</v>
      </c>
      <c r="G30" s="345">
        <v>1018.8351628578789</v>
      </c>
      <c r="H30" s="345">
        <v>966.78380301718926</v>
      </c>
      <c r="I30" s="345">
        <v>22.636860119342582</v>
      </c>
      <c r="J30" s="345">
        <v>242.72875255790868</v>
      </c>
      <c r="K30" s="345">
        <v>243.56825601449293</v>
      </c>
      <c r="L30" s="345">
        <v>243.65262211424417</v>
      </c>
      <c r="M30" s="345">
        <v>37.164802126670423</v>
      </c>
    </row>
    <row r="31" spans="1:13" s="33" customFormat="1" ht="14.1" customHeight="1">
      <c r="A31" s="34" t="s">
        <v>38</v>
      </c>
      <c r="B31" s="345">
        <v>5.6284311524220385</v>
      </c>
      <c r="C31" s="345">
        <v>4.7754316049675651</v>
      </c>
      <c r="D31" s="345">
        <v>5.4774844670548646</v>
      </c>
      <c r="E31" s="345">
        <v>3.2095015428407834</v>
      </c>
      <c r="F31" s="345">
        <v>5.3068228684990686</v>
      </c>
      <c r="G31" s="345">
        <v>1076.1795985560016</v>
      </c>
      <c r="H31" s="345">
        <v>1012.9519022981794</v>
      </c>
      <c r="I31" s="345">
        <v>23.151423000000001</v>
      </c>
      <c r="J31" s="345">
        <v>258.77985624206775</v>
      </c>
      <c r="K31" s="345">
        <v>259.77683482842127</v>
      </c>
      <c r="L31" s="345">
        <v>298.22293146090772</v>
      </c>
      <c r="M31" s="345">
        <v>40.935711708160888</v>
      </c>
    </row>
    <row r="32" spans="1:13" s="33" customFormat="1" ht="14.1" customHeight="1">
      <c r="A32" s="34" t="s">
        <v>39</v>
      </c>
      <c r="B32" s="345">
        <v>0.12015387503258523</v>
      </c>
      <c r="C32" s="345">
        <v>0.16048762779039502</v>
      </c>
      <c r="D32" s="345">
        <v>3.0823506562236673</v>
      </c>
      <c r="E32" s="345">
        <v>0.86405083725895793</v>
      </c>
      <c r="F32" s="345">
        <v>-1.7766431952193784</v>
      </c>
      <c r="G32" s="345">
        <v>1077.4726700459769</v>
      </c>
      <c r="H32" s="345">
        <v>1014.5775647768355</v>
      </c>
      <c r="I32" s="345">
        <v>23.465807331902884</v>
      </c>
      <c r="J32" s="345">
        <v>254.5523171124176</v>
      </c>
      <c r="K32" s="345">
        <v>254.21717467454408</v>
      </c>
      <c r="L32" s="345">
        <v>291.99541204119106</v>
      </c>
      <c r="M32" s="345">
        <v>42.546383884892606</v>
      </c>
    </row>
    <row r="33" spans="1:14" s="33" customFormat="1" ht="14.1" customHeight="1">
      <c r="A33" s="34" t="s">
        <v>40</v>
      </c>
      <c r="B33" s="345">
        <v>3.9451118047920488</v>
      </c>
      <c r="C33" s="345">
        <v>3.769048245466712</v>
      </c>
      <c r="D33" s="345">
        <v>3.3286362042199045</v>
      </c>
      <c r="E33" s="345">
        <v>3.0937916637654439</v>
      </c>
      <c r="F33" s="345">
        <v>3.6787639823618719</v>
      </c>
      <c r="G33" s="345">
        <v>1119.9801715453686</v>
      </c>
      <c r="H33" s="345">
        <v>1052.8174826809557</v>
      </c>
      <c r="I33" s="345">
        <v>23.784460840181925</v>
      </c>
      <c r="J33" s="345">
        <v>261.29443331331277</v>
      </c>
      <c r="K33" s="345">
        <v>260.93574658322592</v>
      </c>
      <c r="L33" s="345">
        <v>301.03147661674751</v>
      </c>
      <c r="M33" s="345">
        <v>43.85267955267139</v>
      </c>
    </row>
    <row r="34" spans="1:14" s="33" customFormat="1" ht="14.1" customHeight="1">
      <c r="A34" s="34" t="s">
        <v>41</v>
      </c>
      <c r="B34" s="345">
        <v>4.6826007592378289</v>
      </c>
      <c r="C34" s="345">
        <v>4.411224934330626</v>
      </c>
      <c r="D34" s="345">
        <v>4.8098548092446975</v>
      </c>
      <c r="E34" s="345">
        <v>1.4325514577976861</v>
      </c>
      <c r="F34" s="345">
        <v>6.8194690812093199</v>
      </c>
      <c r="G34" s="345">
        <v>1172.4243715614653</v>
      </c>
      <c r="H34" s="345">
        <v>1099.2596299899699</v>
      </c>
      <c r="I34" s="345">
        <v>24.107441498040878</v>
      </c>
      <c r="J34" s="345">
        <v>293.20726324063151</v>
      </c>
      <c r="K34" s="345">
        <v>292.28740747923405</v>
      </c>
      <c r="L34" s="345">
        <v>338.6590850057878</v>
      </c>
      <c r="M34" s="345">
        <v>45.67979576274638</v>
      </c>
    </row>
    <row r="35" spans="1:14" s="33" customFormat="1" ht="14.1" customHeight="1">
      <c r="A35" s="34" t="s">
        <v>42</v>
      </c>
      <c r="B35" s="345">
        <v>3.479103943248802</v>
      </c>
      <c r="C35" s="345">
        <v>3.2342584507817533</v>
      </c>
      <c r="D35" s="345">
        <v>3.4973559347854604</v>
      </c>
      <c r="E35" s="345">
        <v>3.0123824564676198</v>
      </c>
      <c r="F35" s="345">
        <v>3.3279402382570851</v>
      </c>
      <c r="G35" s="345">
        <v>1213.2142341040701</v>
      </c>
      <c r="H35" s="345">
        <v>1134.8125274689528</v>
      </c>
      <c r="I35" s="345">
        <v>24.434808065929573</v>
      </c>
      <c r="J35" s="345">
        <v>327.83127925144947</v>
      </c>
      <c r="K35" s="345">
        <v>328.74150195806084</v>
      </c>
      <c r="L35" s="345">
        <v>383.08477321735813</v>
      </c>
      <c r="M35" s="345">
        <v>48.475125088813833</v>
      </c>
    </row>
    <row r="36" spans="1:14" s="33" customFormat="1" ht="14.1" customHeight="1">
      <c r="A36" s="34" t="s">
        <v>43</v>
      </c>
      <c r="B36" s="345">
        <v>3.3645496902769025</v>
      </c>
      <c r="C36" s="345">
        <v>3.7286228741645346</v>
      </c>
      <c r="D36" s="345">
        <v>1.7822114460602165</v>
      </c>
      <c r="E36" s="345">
        <v>4.4712058545203632</v>
      </c>
      <c r="F36" s="345">
        <v>5.6282506163097139</v>
      </c>
      <c r="G36" s="345">
        <v>1254.0334298600139</v>
      </c>
      <c r="H36" s="345">
        <v>1177.1254069470449</v>
      </c>
      <c r="I36" s="345">
        <v>24.766620102234317</v>
      </c>
      <c r="J36" s="345">
        <v>349.54863837860307</v>
      </c>
      <c r="K36" s="345">
        <v>352.19690364332433</v>
      </c>
      <c r="L36" s="345">
        <v>419.61033833285109</v>
      </c>
      <c r="M36" s="345">
        <v>52.042985180226921</v>
      </c>
    </row>
    <row r="37" spans="1:14" s="33" customFormat="1" ht="14.1" customHeight="1">
      <c r="A37" s="34" t="s">
        <v>44</v>
      </c>
      <c r="B37" s="345">
        <v>3.4116642182362824</v>
      </c>
      <c r="C37" s="345">
        <v>2.7508352440852559</v>
      </c>
      <c r="D37" s="345">
        <v>0.97321991308734823</v>
      </c>
      <c r="E37" s="345">
        <v>3.9439863740707466</v>
      </c>
      <c r="F37" s="345">
        <v>4.5113628010434752</v>
      </c>
      <c r="G37" s="345">
        <v>1296.8168396712692</v>
      </c>
      <c r="H37" s="345">
        <v>1209.5061875084261</v>
      </c>
      <c r="I37" s="345">
        <v>25.102937974113441</v>
      </c>
      <c r="J37" s="345">
        <v>410.07235273136217</v>
      </c>
      <c r="K37" s="345">
        <v>414.25957833718735</v>
      </c>
      <c r="L37" s="345">
        <v>486.93626572740231</v>
      </c>
      <c r="M37" s="345">
        <v>55.999893865086072</v>
      </c>
    </row>
    <row r="38" spans="1:14" s="33" customFormat="1" ht="14.1" customHeight="1">
      <c r="A38" s="35" t="s">
        <v>45</v>
      </c>
      <c r="B38" s="345">
        <v>6.1045889160869109</v>
      </c>
      <c r="C38" s="345">
        <v>5.7954656167547896</v>
      </c>
      <c r="D38" s="345">
        <v>5.8242602653737094</v>
      </c>
      <c r="E38" s="345">
        <v>1.7436678946857569</v>
      </c>
      <c r="F38" s="345">
        <v>7.3498972077044726</v>
      </c>
      <c r="G38" s="345">
        <v>1375.9821767277901</v>
      </c>
      <c r="H38" s="345">
        <v>1279.6027027379987</v>
      </c>
      <c r="I38" s="345">
        <v>25.44382286848003</v>
      </c>
      <c r="J38" s="345">
        <v>491.3467170837194</v>
      </c>
      <c r="K38" s="345">
        <v>496.13381305894268</v>
      </c>
      <c r="L38" s="345">
        <v>606.26117644475892</v>
      </c>
      <c r="M38" s="345">
        <v>59.147051727262536</v>
      </c>
    </row>
    <row r="39" spans="1:14" s="33" customFormat="1" ht="14.1" customHeight="1">
      <c r="A39" s="34" t="s">
        <v>46</v>
      </c>
      <c r="B39" s="345">
        <v>4.5331333121547885</v>
      </c>
      <c r="C39" s="345">
        <v>3.9046473625588911</v>
      </c>
      <c r="D39" s="345">
        <v>3.0193511304962897</v>
      </c>
      <c r="E39" s="345">
        <v>-0.59069702776913857</v>
      </c>
      <c r="F39" s="345">
        <v>6.0019797722246153</v>
      </c>
      <c r="G39" s="345">
        <v>1438.3572831503502</v>
      </c>
      <c r="H39" s="345">
        <v>1329.5666759216901</v>
      </c>
      <c r="I39" s="345">
        <v>25.78933680313374</v>
      </c>
      <c r="J39" s="345">
        <v>496.52279870290909</v>
      </c>
      <c r="K39" s="345">
        <v>502.42592801941805</v>
      </c>
      <c r="L39" s="345">
        <v>627.77192939496592</v>
      </c>
      <c r="M39" s="345">
        <v>68.556274512474175</v>
      </c>
    </row>
    <row r="40" spans="1:14" s="33" customFormat="1" ht="14.1" customHeight="1">
      <c r="A40" s="34" t="s">
        <v>47</v>
      </c>
      <c r="B40" s="345">
        <v>4.8164038739245711</v>
      </c>
      <c r="C40" s="345">
        <v>4.2581200573090472</v>
      </c>
      <c r="D40" s="345">
        <v>2.0117877579005778</v>
      </c>
      <c r="E40" s="345">
        <v>3.9997149414045623</v>
      </c>
      <c r="F40" s="345">
        <v>5.8258035907371379</v>
      </c>
      <c r="G40" s="345">
        <v>1507.6343790568799</v>
      </c>
      <c r="H40" s="345">
        <v>1386.181221224409</v>
      </c>
      <c r="I40" s="345">
        <v>26.139542638043832</v>
      </c>
      <c r="J40" s="345">
        <v>609.5348258194947</v>
      </c>
      <c r="K40" s="345">
        <v>614.19402765183997</v>
      </c>
      <c r="L40" s="345">
        <v>758.63352594611138</v>
      </c>
      <c r="M40" s="345">
        <v>78.94046479999713</v>
      </c>
    </row>
    <row r="41" spans="1:14" s="33" customFormat="1" ht="14.1" customHeight="1">
      <c r="A41" s="34" t="s">
        <v>67</v>
      </c>
      <c r="B41" s="346">
        <v>3.4218166837037702</v>
      </c>
      <c r="C41" s="346">
        <v>3.8487596288558237</v>
      </c>
      <c r="D41" s="346">
        <v>4.5104907782202162</v>
      </c>
      <c r="E41" s="346">
        <v>4.3319180387349121</v>
      </c>
      <c r="F41" s="346">
        <v>3.4248214216030988</v>
      </c>
      <c r="G41" s="345">
        <v>1559.2228637687017</v>
      </c>
      <c r="H41" s="345">
        <v>1439.5320044496748</v>
      </c>
      <c r="I41" s="345">
        <v>26.494503999999999</v>
      </c>
      <c r="J41" s="345">
        <v>814.20844319748312</v>
      </c>
      <c r="K41" s="345">
        <v>818.15118727922209</v>
      </c>
      <c r="L41" s="345">
        <v>978.93324511651576</v>
      </c>
      <c r="M41" s="345">
        <f>('GDP Series_Nominal'!B41*1000)/('GDP Series_Real'!G41*1000)*100</f>
        <v>99.999929452035005</v>
      </c>
    </row>
    <row r="42" spans="1:14" s="36" customFormat="1" ht="14.1" customHeight="1">
      <c r="A42" s="34" t="s">
        <v>49</v>
      </c>
      <c r="B42" s="345">
        <v>4.4384538539215947</v>
      </c>
      <c r="C42" s="345">
        <v>4.6987284956811823</v>
      </c>
      <c r="D42" s="345">
        <v>5.2898659569996767</v>
      </c>
      <c r="E42" s="345">
        <v>4.1270590007637793</v>
      </c>
      <c r="F42" s="345">
        <v>4.4810630727072862</v>
      </c>
      <c r="G42" s="345">
        <v>1632.0404760740653</v>
      </c>
      <c r="H42" s="345">
        <v>1507.1717049472022</v>
      </c>
      <c r="I42" s="345">
        <v>26.852179804000002</v>
      </c>
      <c r="J42" s="345">
        <v>808.24075729974686</v>
      </c>
      <c r="K42" s="345">
        <v>813.89051166977924</v>
      </c>
      <c r="L42" s="345">
        <v>1008.2181325675434</v>
      </c>
      <c r="M42" s="345">
        <v>107.74115002878446</v>
      </c>
      <c r="N42" s="33"/>
    </row>
    <row r="43" spans="1:14" s="36" customFormat="1" ht="14.1" customHeight="1">
      <c r="A43" s="34" t="s">
        <v>50</v>
      </c>
      <c r="B43" s="345">
        <v>3.5251531738196897</v>
      </c>
      <c r="C43" s="345">
        <v>3.0740148777829552</v>
      </c>
      <c r="D43" s="345">
        <v>1.3065598468589457</v>
      </c>
      <c r="E43" s="345">
        <v>2.7806253631084843</v>
      </c>
      <c r="F43" s="345">
        <v>4.3025391387211869</v>
      </c>
      <c r="G43" s="345">
        <v>1689.5724027144122</v>
      </c>
      <c r="H43" s="345">
        <v>1553.5023873910143</v>
      </c>
      <c r="I43" s="345">
        <v>27.214684231354003</v>
      </c>
      <c r="J43" s="345">
        <v>814.30857492029452</v>
      </c>
      <c r="K43" s="345">
        <v>819.772197693468</v>
      </c>
      <c r="L43" s="345">
        <v>1027.6842397692253</v>
      </c>
      <c r="M43" s="345">
        <v>115.37207966778369</v>
      </c>
      <c r="N43" s="33"/>
    </row>
    <row r="44" spans="1:14" s="36" customFormat="1" ht="14.1" customHeight="1">
      <c r="A44" s="34" t="s">
        <v>51</v>
      </c>
      <c r="B44" s="345">
        <v>6.0114828408074859</v>
      </c>
      <c r="C44" s="345">
        <v>5.7424074887884879</v>
      </c>
      <c r="D44" s="345">
        <v>4.4866479926801901</v>
      </c>
      <c r="E44" s="345">
        <v>7.4741650387152134</v>
      </c>
      <c r="F44" s="345">
        <v>6.0494513148824325</v>
      </c>
      <c r="G44" s="345">
        <v>1791.1407577866078</v>
      </c>
      <c r="H44" s="345">
        <v>1642.7108248230638</v>
      </c>
      <c r="I44" s="345">
        <v>27.582082468477285</v>
      </c>
      <c r="J44" s="345">
        <v>824.1441832146719</v>
      </c>
      <c r="K44" s="345">
        <v>836.23458292684882</v>
      </c>
      <c r="L44" s="345">
        <v>1069.3550330213395</v>
      </c>
      <c r="M44" s="345">
        <v>124.64264876014461</v>
      </c>
      <c r="N44" s="33"/>
    </row>
    <row r="45" spans="1:14" s="36" customFormat="1" ht="14.1" customHeight="1">
      <c r="A45" s="34" t="s">
        <v>52</v>
      </c>
      <c r="B45" s="345">
        <v>3.9760532739822891</v>
      </c>
      <c r="C45" s="345">
        <v>3.5121479132034104</v>
      </c>
      <c r="D45" s="345">
        <v>1.2008568042449781</v>
      </c>
      <c r="E45" s="345">
        <v>2.0019658598234429</v>
      </c>
      <c r="F45" s="345">
        <v>5.3727429235101596</v>
      </c>
      <c r="G45" s="345">
        <v>1862.3574685282135</v>
      </c>
      <c r="H45" s="345">
        <v>1700.4052587770536</v>
      </c>
      <c r="I45" s="345">
        <v>27.95444058180173</v>
      </c>
      <c r="J45" s="345">
        <v>871.44022573624409</v>
      </c>
      <c r="K45" s="345">
        <v>883.75241344119763</v>
      </c>
      <c r="L45" s="345">
        <v>1139.023427250115</v>
      </c>
      <c r="M45" s="345">
        <v>130.13819977124754</v>
      </c>
      <c r="N45" s="33"/>
    </row>
    <row r="46" spans="1:14" s="37" customFormat="1" ht="14.1" customHeight="1">
      <c r="A46" s="34" t="s">
        <v>53</v>
      </c>
      <c r="B46" s="345">
        <v>0.43311371777683</v>
      </c>
      <c r="C46" s="345">
        <v>2.5246524491297009E-3</v>
      </c>
      <c r="D46" s="345">
        <v>-8.4322674609850878E-2</v>
      </c>
      <c r="E46" s="345">
        <v>-4.1331550856337316</v>
      </c>
      <c r="F46" s="345">
        <v>1.1867355470612324</v>
      </c>
      <c r="G46" s="345">
        <v>1870.4235941984505</v>
      </c>
      <c r="H46" s="345">
        <v>1700.4481881000645</v>
      </c>
      <c r="I46" s="345">
        <v>27.629783738205028</v>
      </c>
      <c r="J46" s="345">
        <v>887.61231550837601</v>
      </c>
      <c r="K46" s="345">
        <v>899.18460103384518</v>
      </c>
      <c r="L46" s="345">
        <v>1164.0156377985022</v>
      </c>
      <c r="M46" s="345">
        <v>139.4435167420767</v>
      </c>
      <c r="N46" s="33"/>
    </row>
    <row r="47" spans="1:14" s="37" customFormat="1" ht="14.1" customHeight="1">
      <c r="A47" s="34" t="s">
        <v>54</v>
      </c>
      <c r="B47" s="345">
        <v>8.9772793542130032</v>
      </c>
      <c r="C47" s="345">
        <v>8.5893734497567955</v>
      </c>
      <c r="D47" s="345">
        <v>5.1747284116335521</v>
      </c>
      <c r="E47" s="345">
        <v>17.137404289568295</v>
      </c>
      <c r="F47" s="345">
        <v>8.3799784577551719</v>
      </c>
      <c r="G47" s="345">
        <v>2038.3367453567566</v>
      </c>
      <c r="H47" s="345">
        <v>1846.5060332956018</v>
      </c>
      <c r="I47" s="345">
        <v>27.883425152921749</v>
      </c>
      <c r="J47" s="345">
        <v>1039.0254684258448</v>
      </c>
      <c r="K47" s="345">
        <v>1049.491231465144</v>
      </c>
      <c r="L47" s="345">
        <v>1337.1095343485756</v>
      </c>
      <c r="M47" s="345">
        <v>150.96352093531948</v>
      </c>
      <c r="N47" s="33"/>
    </row>
    <row r="48" spans="1:14" s="37" customFormat="1" ht="14.1" customHeight="1">
      <c r="A48" s="34" t="s">
        <v>55</v>
      </c>
      <c r="B48" s="345">
        <v>7.6223761076818732</v>
      </c>
      <c r="C48" s="345">
        <v>7.3732249985143312</v>
      </c>
      <c r="D48" s="345">
        <v>2.6092595365992111</v>
      </c>
      <c r="E48" s="345">
        <v>10.364487052770642</v>
      </c>
      <c r="F48" s="345">
        <v>9.2534667766323224</v>
      </c>
      <c r="G48" s="345">
        <v>2193.7064384289306</v>
      </c>
      <c r="H48" s="345">
        <v>1982.6530777416285</v>
      </c>
      <c r="I48" s="345">
        <v>28.139394995825569</v>
      </c>
      <c r="J48" s="345">
        <v>1176.6964139648421</v>
      </c>
      <c r="K48" s="345">
        <v>1184.3963896229493</v>
      </c>
      <c r="L48" s="345">
        <v>1478.803256718902</v>
      </c>
      <c r="M48" s="345">
        <v>157.53927824127996</v>
      </c>
      <c r="N48" s="33"/>
    </row>
    <row r="49" spans="1:14" s="37" customFormat="1" ht="14.1" customHeight="1">
      <c r="A49" s="34" t="s">
        <v>68</v>
      </c>
      <c r="B49" s="345">
        <v>6.656996505492276</v>
      </c>
      <c r="C49" s="345">
        <v>6.3858868727203966</v>
      </c>
      <c r="D49" s="345">
        <v>5.4255781358096069</v>
      </c>
      <c r="E49" s="345">
        <v>6.9337615236766901</v>
      </c>
      <c r="F49" s="345">
        <v>6.7632627684071718</v>
      </c>
      <c r="G49" s="345">
        <v>2339.7426919633708</v>
      </c>
      <c r="H49" s="345">
        <v>2109.2630603647181</v>
      </c>
      <c r="I49" s="345">
        <v>28.397714641887248</v>
      </c>
      <c r="J49" s="345">
        <v>1203.8356299454758</v>
      </c>
      <c r="K49" s="345">
        <v>1216.2877209662447</v>
      </c>
      <c r="L49" s="345">
        <v>1526.6218410407457</v>
      </c>
      <c r="M49" s="345">
        <v>164.92978255693959</v>
      </c>
      <c r="N49" s="33"/>
    </row>
    <row r="50" spans="1:14" s="37" customFormat="1" ht="14.1" customHeight="1">
      <c r="A50" s="34" t="s">
        <v>153</v>
      </c>
      <c r="B50" s="345">
        <v>-2.3696206265287998</v>
      </c>
      <c r="C50" s="345">
        <v>-2.4232964108173922</v>
      </c>
      <c r="D50" s="345">
        <v>2.3195850399219462</v>
      </c>
      <c r="E50" s="345">
        <v>-4.1092832213770034</v>
      </c>
      <c r="F50" s="345">
        <v>-4.5306874355006812</v>
      </c>
      <c r="G50" s="345">
        <v>2284.2996665269065</v>
      </c>
      <c r="H50" s="345">
        <v>2058.1493643282029</v>
      </c>
      <c r="I50" s="345">
        <v>28.658405662299771</v>
      </c>
      <c r="J50" s="345">
        <v>1166.6287676641368</v>
      </c>
      <c r="K50" s="345">
        <v>1180.4150569027295</v>
      </c>
      <c r="L50" s="345">
        <v>1475.0858984768465</v>
      </c>
      <c r="M50" s="345">
        <v>170.23614317758467</v>
      </c>
      <c r="N50" s="33"/>
    </row>
    <row r="51" spans="1:14" s="36" customFormat="1" ht="14.1" customHeight="1">
      <c r="A51" s="341" t="s">
        <v>267</v>
      </c>
      <c r="B51" s="345">
        <v>4.8381498272749335</v>
      </c>
      <c r="C51" s="345">
        <v>4.4869445374013006</v>
      </c>
      <c r="D51" s="345">
        <v>2.9</v>
      </c>
      <c r="E51" s="345">
        <v>6.9</v>
      </c>
      <c r="F51" s="345">
        <v>4.7</v>
      </c>
      <c r="G51" s="345">
        <v>2394.8000000000002</v>
      </c>
      <c r="H51" s="345">
        <v>2150.5</v>
      </c>
      <c r="I51" s="345">
        <v>28.921489826279682</v>
      </c>
      <c r="J51" s="345">
        <v>1276.8097796850977</v>
      </c>
      <c r="K51" s="345">
        <v>1283.6405310683754</v>
      </c>
      <c r="L51" s="345">
        <v>1597.918973994377</v>
      </c>
      <c r="M51" s="345">
        <v>181.75005182041906</v>
      </c>
      <c r="N51" s="33"/>
    </row>
    <row r="52" spans="1:14" s="36" customFormat="1" ht="14.1" customHeight="1">
      <c r="A52" s="341" t="s">
        <v>337</v>
      </c>
      <c r="B52" s="345">
        <v>5.63131455833323</v>
      </c>
      <c r="C52" s="345">
        <v>5.2769976384691404</v>
      </c>
      <c r="D52" s="345">
        <v>2.3515541601946808</v>
      </c>
      <c r="E52" s="345">
        <v>10.70471574167955</v>
      </c>
      <c r="F52" s="345">
        <v>5.3170247753816682</v>
      </c>
      <c r="G52" s="345">
        <v>2529.67720864484</v>
      </c>
      <c r="H52" s="345">
        <v>2263.9790758844101</v>
      </c>
      <c r="I52" s="345">
        <v>29.18698910288493</v>
      </c>
      <c r="J52" s="345">
        <v>1411.0033568553085</v>
      </c>
      <c r="K52" s="345">
        <v>1419.1802327770577</v>
      </c>
      <c r="L52" s="345">
        <v>1736.1318346979565</v>
      </c>
      <c r="M52" s="345">
        <v>196.72698471959964</v>
      </c>
      <c r="N52" s="33"/>
    </row>
    <row r="53" spans="1:14" s="36" customFormat="1" ht="14.1" customHeight="1">
      <c r="A53" s="341" t="s">
        <v>378</v>
      </c>
      <c r="B53" s="345">
        <v>1.9525446326432956</v>
      </c>
      <c r="C53" s="345">
        <v>2.3125884526589857</v>
      </c>
      <c r="D53" s="345">
        <v>2.7620661192967049</v>
      </c>
      <c r="E53" s="345">
        <v>1.3784409048791701</v>
      </c>
      <c r="F53" s="345">
        <v>2.356771635017239</v>
      </c>
      <c r="G53" s="345">
        <v>2579.0702852054401</v>
      </c>
      <c r="H53" s="345">
        <v>2316.33559456393</v>
      </c>
      <c r="I53" s="345">
        <v>29.457260621977646</v>
      </c>
      <c r="J53" s="345">
        <v>1388.6736331023701</v>
      </c>
      <c r="K53" s="345">
        <v>1404.8665154508894</v>
      </c>
      <c r="L53" s="345">
        <v>1754.9818335729531</v>
      </c>
      <c r="M53" s="345">
        <v>207.38200382981361</v>
      </c>
      <c r="N53" s="33"/>
    </row>
    <row r="54" spans="1:14" s="36" customFormat="1" ht="14.1" customHeight="1">
      <c r="A54" s="342" t="s">
        <v>379</v>
      </c>
      <c r="B54" s="347">
        <v>3.868287524595587</v>
      </c>
      <c r="C54" s="347">
        <v>3.5396594018179286</v>
      </c>
      <c r="D54" s="347">
        <v>3.0454736197782779</v>
      </c>
      <c r="E54" s="347">
        <v>1.2530142315468709</v>
      </c>
      <c r="F54" s="347">
        <v>4.5043088751820051</v>
      </c>
      <c r="G54" s="347">
        <v>2678.8361392985898</v>
      </c>
      <c r="H54" s="347">
        <v>2398.3259852145702</v>
      </c>
      <c r="I54" s="347">
        <v>29.730034855337159</v>
      </c>
      <c r="J54" s="347">
        <v>1433.9280415011269</v>
      </c>
      <c r="K54" s="347">
        <v>1455.9040156542551</v>
      </c>
      <c r="L54" s="347">
        <v>1843.1286689732501</v>
      </c>
      <c r="M54" s="347">
        <v>212.95981088246455</v>
      </c>
      <c r="N54" s="33"/>
    </row>
    <row r="55" spans="1:14" s="40" customFormat="1" ht="11.25">
      <c r="A55" s="38" t="s">
        <v>386</v>
      </c>
      <c r="B55" s="25"/>
      <c r="C55" s="25"/>
      <c r="D55" s="25"/>
      <c r="E55" s="25"/>
      <c r="F55" s="25"/>
      <c r="G55" s="25"/>
      <c r="H55" s="25"/>
      <c r="I55" s="25"/>
      <c r="J55" s="25"/>
      <c r="K55" s="25"/>
      <c r="L55" s="39"/>
      <c r="M55" s="33"/>
      <c r="N55" s="33"/>
    </row>
    <row r="56" spans="1:14">
      <c r="A56" s="38" t="s">
        <v>303</v>
      </c>
      <c r="K56" s="42"/>
      <c r="L56" s="39"/>
      <c r="M56" s="33"/>
      <c r="N56" s="33"/>
    </row>
    <row r="57" spans="1:14">
      <c r="A57" s="38" t="s">
        <v>321</v>
      </c>
      <c r="K57" s="42"/>
      <c r="L57" s="39"/>
      <c r="M57" s="33"/>
      <c r="N57" s="33"/>
    </row>
    <row r="58" spans="1:14">
      <c r="A58" s="38" t="s">
        <v>69</v>
      </c>
      <c r="M58" s="33"/>
      <c r="N58" s="33"/>
    </row>
    <row r="59" spans="1:14">
      <c r="A59" s="43" t="s">
        <v>70</v>
      </c>
      <c r="M59" s="33"/>
      <c r="N59" s="33"/>
    </row>
    <row r="60" spans="1:14">
      <c r="A60" s="43" t="s">
        <v>71</v>
      </c>
      <c r="M60" s="33"/>
      <c r="N60" s="33"/>
    </row>
  </sheetData>
  <mergeCells count="11">
    <mergeCell ref="M3:M4"/>
    <mergeCell ref="A1:L2"/>
    <mergeCell ref="J3:J4"/>
    <mergeCell ref="K3:K4"/>
    <mergeCell ref="L3:L4"/>
    <mergeCell ref="I3:I4"/>
    <mergeCell ref="A3:A4"/>
    <mergeCell ref="B3:B4"/>
    <mergeCell ref="C3:F3"/>
    <mergeCell ref="G3:G4"/>
    <mergeCell ref="H3:H4"/>
  </mergeCells>
  <pageMargins left="0.511811023622047" right="0.511811023622047" top="0.73" bottom="0" header="0.511811023622047" footer="0.196850393700787"/>
  <pageSetup paperSize="9" firstPageNumber="141"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WD171"/>
  <sheetViews>
    <sheetView tabSelected="1" zoomScale="80" zoomScaleNormal="80" zoomScaleSheetLayoutView="106" workbookViewId="0">
      <pane xSplit="2" ySplit="6" topLeftCell="C139" activePane="bottomRight" state="frozen"/>
      <selection pane="topRight" activeCell="C1" sqref="C1"/>
      <selection pane="bottomLeft" activeCell="A7" sqref="A7"/>
      <selection pane="bottomRight" activeCell="Q174" sqref="Q174"/>
    </sheetView>
  </sheetViews>
  <sheetFormatPr defaultColWidth="10.5" defaultRowHeight="16.5" customHeight="1"/>
  <cols>
    <col min="1" max="1" width="5.33203125" style="348" customWidth="1"/>
    <col min="2" max="2" width="50" style="348" customWidth="1"/>
    <col min="3" max="3" width="13.5" style="348" customWidth="1"/>
    <col min="4" max="6" width="13" style="348" customWidth="1"/>
    <col min="7" max="8" width="13.33203125" style="348" customWidth="1"/>
    <col min="9" max="13" width="13.83203125" style="348" customWidth="1"/>
    <col min="14" max="18" width="12.6640625" style="348" customWidth="1"/>
    <col min="19" max="23" width="12.33203125" style="348" customWidth="1"/>
    <col min="24" max="28" width="11.6640625" style="348" customWidth="1"/>
    <col min="29" max="33" width="11.1640625" style="348" customWidth="1"/>
    <col min="34" max="38" width="12.1640625" style="348" customWidth="1"/>
    <col min="39" max="39" width="11.5" style="348" customWidth="1"/>
    <col min="40" max="40" width="12.33203125" style="348" customWidth="1"/>
    <col min="41" max="41" width="10" style="348" customWidth="1"/>
    <col min="42" max="42" width="11.83203125" style="348" customWidth="1"/>
    <col min="43" max="266" width="10.5" style="348"/>
    <col min="267" max="267" width="5.33203125" style="348" customWidth="1"/>
    <col min="268" max="268" width="46.1640625" style="348" customWidth="1"/>
    <col min="269" max="269" width="9.83203125" style="348" customWidth="1"/>
    <col min="270" max="278" width="10.5" style="348" hidden="1" customWidth="1"/>
    <col min="279" max="279" width="9.83203125" style="348" customWidth="1"/>
    <col min="280" max="280" width="10" style="348" customWidth="1"/>
    <col min="281" max="281" width="11" style="348" customWidth="1"/>
    <col min="282" max="282" width="10.6640625" style="348" customWidth="1"/>
    <col min="283" max="283" width="11.1640625" style="348" customWidth="1"/>
    <col min="284" max="286" width="10.33203125" style="348" customWidth="1"/>
    <col min="287" max="288" width="17" style="348" customWidth="1"/>
    <col min="289" max="289" width="11" style="348" customWidth="1"/>
    <col min="290" max="522" width="10.5" style="348"/>
    <col min="523" max="523" width="5.33203125" style="348" customWidth="1"/>
    <col min="524" max="524" width="46.1640625" style="348" customWidth="1"/>
    <col min="525" max="525" width="9.83203125" style="348" customWidth="1"/>
    <col min="526" max="534" width="10.5" style="348" hidden="1" customWidth="1"/>
    <col min="535" max="535" width="9.83203125" style="348" customWidth="1"/>
    <col min="536" max="536" width="10" style="348" customWidth="1"/>
    <col min="537" max="537" width="11" style="348" customWidth="1"/>
    <col min="538" max="538" width="10.6640625" style="348" customWidth="1"/>
    <col min="539" max="539" width="11.1640625" style="348" customWidth="1"/>
    <col min="540" max="542" width="10.33203125" style="348" customWidth="1"/>
    <col min="543" max="544" width="17" style="348" customWidth="1"/>
    <col min="545" max="545" width="11" style="348" customWidth="1"/>
    <col min="546" max="778" width="10.5" style="348"/>
    <col min="779" max="779" width="5.33203125" style="348" customWidth="1"/>
    <col min="780" max="780" width="46.1640625" style="348" customWidth="1"/>
    <col min="781" max="781" width="9.83203125" style="348" customWidth="1"/>
    <col min="782" max="790" width="10.5" style="348" hidden="1" customWidth="1"/>
    <col min="791" max="791" width="9.83203125" style="348" customWidth="1"/>
    <col min="792" max="792" width="10" style="348" customWidth="1"/>
    <col min="793" max="793" width="11" style="348" customWidth="1"/>
    <col min="794" max="794" width="10.6640625" style="348" customWidth="1"/>
    <col min="795" max="795" width="11.1640625" style="348" customWidth="1"/>
    <col min="796" max="798" width="10.33203125" style="348" customWidth="1"/>
    <col min="799" max="800" width="17" style="348" customWidth="1"/>
    <col min="801" max="801" width="11" style="348" customWidth="1"/>
    <col min="802" max="1034" width="10.5" style="348"/>
    <col min="1035" max="1035" width="5.33203125" style="348" customWidth="1"/>
    <col min="1036" max="1036" width="46.1640625" style="348" customWidth="1"/>
    <col min="1037" max="1037" width="9.83203125" style="348" customWidth="1"/>
    <col min="1038" max="1046" width="10.5" style="348" hidden="1" customWidth="1"/>
    <col min="1047" max="1047" width="9.83203125" style="348" customWidth="1"/>
    <col min="1048" max="1048" width="10" style="348" customWidth="1"/>
    <col min="1049" max="1049" width="11" style="348" customWidth="1"/>
    <col min="1050" max="1050" width="10.6640625" style="348" customWidth="1"/>
    <col min="1051" max="1051" width="11.1640625" style="348" customWidth="1"/>
    <col min="1052" max="1054" width="10.33203125" style="348" customWidth="1"/>
    <col min="1055" max="1056" width="17" style="348" customWidth="1"/>
    <col min="1057" max="1057" width="11" style="348" customWidth="1"/>
    <col min="1058" max="1290" width="10.5" style="348"/>
    <col min="1291" max="1291" width="5.33203125" style="348" customWidth="1"/>
    <col min="1292" max="1292" width="46.1640625" style="348" customWidth="1"/>
    <col min="1293" max="1293" width="9.83203125" style="348" customWidth="1"/>
    <col min="1294" max="1302" width="10.5" style="348" hidden="1" customWidth="1"/>
    <col min="1303" max="1303" width="9.83203125" style="348" customWidth="1"/>
    <col min="1304" max="1304" width="10" style="348" customWidth="1"/>
    <col min="1305" max="1305" width="11" style="348" customWidth="1"/>
    <col min="1306" max="1306" width="10.6640625" style="348" customWidth="1"/>
    <col min="1307" max="1307" width="11.1640625" style="348" customWidth="1"/>
    <col min="1308" max="1310" width="10.33203125" style="348" customWidth="1"/>
    <col min="1311" max="1312" width="17" style="348" customWidth="1"/>
    <col min="1313" max="1313" width="11" style="348" customWidth="1"/>
    <col min="1314" max="1546" width="10.5" style="348"/>
    <col min="1547" max="1547" width="5.33203125" style="348" customWidth="1"/>
    <col min="1548" max="1548" width="46.1640625" style="348" customWidth="1"/>
    <col min="1549" max="1549" width="9.83203125" style="348" customWidth="1"/>
    <col min="1550" max="1558" width="10.5" style="348" hidden="1" customWidth="1"/>
    <col min="1559" max="1559" width="9.83203125" style="348" customWidth="1"/>
    <col min="1560" max="1560" width="10" style="348" customWidth="1"/>
    <col min="1561" max="1561" width="11" style="348" customWidth="1"/>
    <col min="1562" max="1562" width="10.6640625" style="348" customWidth="1"/>
    <col min="1563" max="1563" width="11.1640625" style="348" customWidth="1"/>
    <col min="1564" max="1566" width="10.33203125" style="348" customWidth="1"/>
    <col min="1567" max="1568" width="17" style="348" customWidth="1"/>
    <col min="1569" max="1569" width="11" style="348" customWidth="1"/>
    <col min="1570" max="1802" width="10.5" style="348"/>
    <col min="1803" max="1803" width="5.33203125" style="348" customWidth="1"/>
    <col min="1804" max="1804" width="46.1640625" style="348" customWidth="1"/>
    <col min="1805" max="1805" width="9.83203125" style="348" customWidth="1"/>
    <col min="1806" max="1814" width="10.5" style="348" hidden="1" customWidth="1"/>
    <col min="1815" max="1815" width="9.83203125" style="348" customWidth="1"/>
    <col min="1816" max="1816" width="10" style="348" customWidth="1"/>
    <col min="1817" max="1817" width="11" style="348" customWidth="1"/>
    <col min="1818" max="1818" width="10.6640625" style="348" customWidth="1"/>
    <col min="1819" max="1819" width="11.1640625" style="348" customWidth="1"/>
    <col min="1820" max="1822" width="10.33203125" style="348" customWidth="1"/>
    <col min="1823" max="1824" width="17" style="348" customWidth="1"/>
    <col min="1825" max="1825" width="11" style="348" customWidth="1"/>
    <col min="1826" max="2058" width="10.5" style="348"/>
    <col min="2059" max="2059" width="5.33203125" style="348" customWidth="1"/>
    <col min="2060" max="2060" width="46.1640625" style="348" customWidth="1"/>
    <col min="2061" max="2061" width="9.83203125" style="348" customWidth="1"/>
    <col min="2062" max="2070" width="10.5" style="348" hidden="1" customWidth="1"/>
    <col min="2071" max="2071" width="9.83203125" style="348" customWidth="1"/>
    <col min="2072" max="2072" width="10" style="348" customWidth="1"/>
    <col min="2073" max="2073" width="11" style="348" customWidth="1"/>
    <col min="2074" max="2074" width="10.6640625" style="348" customWidth="1"/>
    <col min="2075" max="2075" width="11.1640625" style="348" customWidth="1"/>
    <col min="2076" max="2078" width="10.33203125" style="348" customWidth="1"/>
    <col min="2079" max="2080" width="17" style="348" customWidth="1"/>
    <col min="2081" max="2081" width="11" style="348" customWidth="1"/>
    <col min="2082" max="2314" width="10.5" style="348"/>
    <col min="2315" max="2315" width="5.33203125" style="348" customWidth="1"/>
    <col min="2316" max="2316" width="46.1640625" style="348" customWidth="1"/>
    <col min="2317" max="2317" width="9.83203125" style="348" customWidth="1"/>
    <col min="2318" max="2326" width="10.5" style="348" hidden="1" customWidth="1"/>
    <col min="2327" max="2327" width="9.83203125" style="348" customWidth="1"/>
    <col min="2328" max="2328" width="10" style="348" customWidth="1"/>
    <col min="2329" max="2329" width="11" style="348" customWidth="1"/>
    <col min="2330" max="2330" width="10.6640625" style="348" customWidth="1"/>
    <col min="2331" max="2331" width="11.1640625" style="348" customWidth="1"/>
    <col min="2332" max="2334" width="10.33203125" style="348" customWidth="1"/>
    <col min="2335" max="2336" width="17" style="348" customWidth="1"/>
    <col min="2337" max="2337" width="11" style="348" customWidth="1"/>
    <col min="2338" max="2570" width="10.5" style="348"/>
    <col min="2571" max="2571" width="5.33203125" style="348" customWidth="1"/>
    <col min="2572" max="2572" width="46.1640625" style="348" customWidth="1"/>
    <col min="2573" max="2573" width="9.83203125" style="348" customWidth="1"/>
    <col min="2574" max="2582" width="10.5" style="348" hidden="1" customWidth="1"/>
    <col min="2583" max="2583" width="9.83203125" style="348" customWidth="1"/>
    <col min="2584" max="2584" width="10" style="348" customWidth="1"/>
    <col min="2585" max="2585" width="11" style="348" customWidth="1"/>
    <col min="2586" max="2586" width="10.6640625" style="348" customWidth="1"/>
    <col min="2587" max="2587" width="11.1640625" style="348" customWidth="1"/>
    <col min="2588" max="2590" width="10.33203125" style="348" customWidth="1"/>
    <col min="2591" max="2592" width="17" style="348" customWidth="1"/>
    <col min="2593" max="2593" width="11" style="348" customWidth="1"/>
    <col min="2594" max="2826" width="10.5" style="348"/>
    <col min="2827" max="2827" width="5.33203125" style="348" customWidth="1"/>
    <col min="2828" max="2828" width="46.1640625" style="348" customWidth="1"/>
    <col min="2829" max="2829" width="9.83203125" style="348" customWidth="1"/>
    <col min="2830" max="2838" width="10.5" style="348" hidden="1" customWidth="1"/>
    <col min="2839" max="2839" width="9.83203125" style="348" customWidth="1"/>
    <col min="2840" max="2840" width="10" style="348" customWidth="1"/>
    <col min="2841" max="2841" width="11" style="348" customWidth="1"/>
    <col min="2842" max="2842" width="10.6640625" style="348" customWidth="1"/>
    <col min="2843" max="2843" width="11.1640625" style="348" customWidth="1"/>
    <col min="2844" max="2846" width="10.33203125" style="348" customWidth="1"/>
    <col min="2847" max="2848" width="17" style="348" customWidth="1"/>
    <col min="2849" max="2849" width="11" style="348" customWidth="1"/>
    <col min="2850" max="3082" width="10.5" style="348"/>
    <col min="3083" max="3083" width="5.33203125" style="348" customWidth="1"/>
    <col min="3084" max="3084" width="46.1640625" style="348" customWidth="1"/>
    <col min="3085" max="3085" width="9.83203125" style="348" customWidth="1"/>
    <col min="3086" max="3094" width="10.5" style="348" hidden="1" customWidth="1"/>
    <col min="3095" max="3095" width="9.83203125" style="348" customWidth="1"/>
    <col min="3096" max="3096" width="10" style="348" customWidth="1"/>
    <col min="3097" max="3097" width="11" style="348" customWidth="1"/>
    <col min="3098" max="3098" width="10.6640625" style="348" customWidth="1"/>
    <col min="3099" max="3099" width="11.1640625" style="348" customWidth="1"/>
    <col min="3100" max="3102" width="10.33203125" style="348" customWidth="1"/>
    <col min="3103" max="3104" width="17" style="348" customWidth="1"/>
    <col min="3105" max="3105" width="11" style="348" customWidth="1"/>
    <col min="3106" max="3338" width="10.5" style="348"/>
    <col min="3339" max="3339" width="5.33203125" style="348" customWidth="1"/>
    <col min="3340" max="3340" width="46.1640625" style="348" customWidth="1"/>
    <col min="3341" max="3341" width="9.83203125" style="348" customWidth="1"/>
    <col min="3342" max="3350" width="10.5" style="348" hidden="1" customWidth="1"/>
    <col min="3351" max="3351" width="9.83203125" style="348" customWidth="1"/>
    <col min="3352" max="3352" width="10" style="348" customWidth="1"/>
    <col min="3353" max="3353" width="11" style="348" customWidth="1"/>
    <col min="3354" max="3354" width="10.6640625" style="348" customWidth="1"/>
    <col min="3355" max="3355" width="11.1640625" style="348" customWidth="1"/>
    <col min="3356" max="3358" width="10.33203125" style="348" customWidth="1"/>
    <col min="3359" max="3360" width="17" style="348" customWidth="1"/>
    <col min="3361" max="3361" width="11" style="348" customWidth="1"/>
    <col min="3362" max="3594" width="10.5" style="348"/>
    <col min="3595" max="3595" width="5.33203125" style="348" customWidth="1"/>
    <col min="3596" max="3596" width="46.1640625" style="348" customWidth="1"/>
    <col min="3597" max="3597" width="9.83203125" style="348" customWidth="1"/>
    <col min="3598" max="3606" width="10.5" style="348" hidden="1" customWidth="1"/>
    <col min="3607" max="3607" width="9.83203125" style="348" customWidth="1"/>
    <col min="3608" max="3608" width="10" style="348" customWidth="1"/>
    <col min="3609" max="3609" width="11" style="348" customWidth="1"/>
    <col min="3610" max="3610" width="10.6640625" style="348" customWidth="1"/>
    <col min="3611" max="3611" width="11.1640625" style="348" customWidth="1"/>
    <col min="3612" max="3614" width="10.33203125" style="348" customWidth="1"/>
    <col min="3615" max="3616" width="17" style="348" customWidth="1"/>
    <col min="3617" max="3617" width="11" style="348" customWidth="1"/>
    <col min="3618" max="3850" width="10.5" style="348"/>
    <col min="3851" max="3851" width="5.33203125" style="348" customWidth="1"/>
    <col min="3852" max="3852" width="46.1640625" style="348" customWidth="1"/>
    <col min="3853" max="3853" width="9.83203125" style="348" customWidth="1"/>
    <col min="3854" max="3862" width="10.5" style="348" hidden="1" customWidth="1"/>
    <col min="3863" max="3863" width="9.83203125" style="348" customWidth="1"/>
    <col min="3864" max="3864" width="10" style="348" customWidth="1"/>
    <col min="3865" max="3865" width="11" style="348" customWidth="1"/>
    <col min="3866" max="3866" width="10.6640625" style="348" customWidth="1"/>
    <col min="3867" max="3867" width="11.1640625" style="348" customWidth="1"/>
    <col min="3868" max="3870" width="10.33203125" style="348" customWidth="1"/>
    <col min="3871" max="3872" width="17" style="348" customWidth="1"/>
    <col min="3873" max="3873" width="11" style="348" customWidth="1"/>
    <col min="3874" max="4106" width="10.5" style="348"/>
    <col min="4107" max="4107" width="5.33203125" style="348" customWidth="1"/>
    <col min="4108" max="4108" width="46.1640625" style="348" customWidth="1"/>
    <col min="4109" max="4109" width="9.83203125" style="348" customWidth="1"/>
    <col min="4110" max="4118" width="10.5" style="348" hidden="1" customWidth="1"/>
    <col min="4119" max="4119" width="9.83203125" style="348" customWidth="1"/>
    <col min="4120" max="4120" width="10" style="348" customWidth="1"/>
    <col min="4121" max="4121" width="11" style="348" customWidth="1"/>
    <col min="4122" max="4122" width="10.6640625" style="348" customWidth="1"/>
    <col min="4123" max="4123" width="11.1640625" style="348" customWidth="1"/>
    <col min="4124" max="4126" width="10.33203125" style="348" customWidth="1"/>
    <col min="4127" max="4128" width="17" style="348" customWidth="1"/>
    <col min="4129" max="4129" width="11" style="348" customWidth="1"/>
    <col min="4130" max="4362" width="10.5" style="348"/>
    <col min="4363" max="4363" width="5.33203125" style="348" customWidth="1"/>
    <col min="4364" max="4364" width="46.1640625" style="348" customWidth="1"/>
    <col min="4365" max="4365" width="9.83203125" style="348" customWidth="1"/>
    <col min="4366" max="4374" width="10.5" style="348" hidden="1" customWidth="1"/>
    <col min="4375" max="4375" width="9.83203125" style="348" customWidth="1"/>
    <col min="4376" max="4376" width="10" style="348" customWidth="1"/>
    <col min="4377" max="4377" width="11" style="348" customWidth="1"/>
    <col min="4378" max="4378" width="10.6640625" style="348" customWidth="1"/>
    <col min="4379" max="4379" width="11.1640625" style="348" customWidth="1"/>
    <col min="4380" max="4382" width="10.33203125" style="348" customWidth="1"/>
    <col min="4383" max="4384" width="17" style="348" customWidth="1"/>
    <col min="4385" max="4385" width="11" style="348" customWidth="1"/>
    <col min="4386" max="4618" width="10.5" style="348"/>
    <col min="4619" max="4619" width="5.33203125" style="348" customWidth="1"/>
    <col min="4620" max="4620" width="46.1640625" style="348" customWidth="1"/>
    <col min="4621" max="4621" width="9.83203125" style="348" customWidth="1"/>
    <col min="4622" max="4630" width="10.5" style="348" hidden="1" customWidth="1"/>
    <col min="4631" max="4631" width="9.83203125" style="348" customWidth="1"/>
    <col min="4632" max="4632" width="10" style="348" customWidth="1"/>
    <col min="4633" max="4633" width="11" style="348" customWidth="1"/>
    <col min="4634" max="4634" width="10.6640625" style="348" customWidth="1"/>
    <col min="4635" max="4635" width="11.1640625" style="348" customWidth="1"/>
    <col min="4636" max="4638" width="10.33203125" style="348" customWidth="1"/>
    <col min="4639" max="4640" width="17" style="348" customWidth="1"/>
    <col min="4641" max="4641" width="11" style="348" customWidth="1"/>
    <col min="4642" max="4874" width="10.5" style="348"/>
    <col min="4875" max="4875" width="5.33203125" style="348" customWidth="1"/>
    <col min="4876" max="4876" width="46.1640625" style="348" customWidth="1"/>
    <col min="4877" max="4877" width="9.83203125" style="348" customWidth="1"/>
    <col min="4878" max="4886" width="10.5" style="348" hidden="1" customWidth="1"/>
    <col min="4887" max="4887" width="9.83203125" style="348" customWidth="1"/>
    <col min="4888" max="4888" width="10" style="348" customWidth="1"/>
    <col min="4889" max="4889" width="11" style="348" customWidth="1"/>
    <col min="4890" max="4890" width="10.6640625" style="348" customWidth="1"/>
    <col min="4891" max="4891" width="11.1640625" style="348" customWidth="1"/>
    <col min="4892" max="4894" width="10.33203125" style="348" customWidth="1"/>
    <col min="4895" max="4896" width="17" style="348" customWidth="1"/>
    <col min="4897" max="4897" width="11" style="348" customWidth="1"/>
    <col min="4898" max="5130" width="10.5" style="348"/>
    <col min="5131" max="5131" width="5.33203125" style="348" customWidth="1"/>
    <col min="5132" max="5132" width="46.1640625" style="348" customWidth="1"/>
    <col min="5133" max="5133" width="9.83203125" style="348" customWidth="1"/>
    <col min="5134" max="5142" width="10.5" style="348" hidden="1" customWidth="1"/>
    <col min="5143" max="5143" width="9.83203125" style="348" customWidth="1"/>
    <col min="5144" max="5144" width="10" style="348" customWidth="1"/>
    <col min="5145" max="5145" width="11" style="348" customWidth="1"/>
    <col min="5146" max="5146" width="10.6640625" style="348" customWidth="1"/>
    <col min="5147" max="5147" width="11.1640625" style="348" customWidth="1"/>
    <col min="5148" max="5150" width="10.33203125" style="348" customWidth="1"/>
    <col min="5151" max="5152" width="17" style="348" customWidth="1"/>
    <col min="5153" max="5153" width="11" style="348" customWidth="1"/>
    <col min="5154" max="5386" width="10.5" style="348"/>
    <col min="5387" max="5387" width="5.33203125" style="348" customWidth="1"/>
    <col min="5388" max="5388" width="46.1640625" style="348" customWidth="1"/>
    <col min="5389" max="5389" width="9.83203125" style="348" customWidth="1"/>
    <col min="5390" max="5398" width="10.5" style="348" hidden="1" customWidth="1"/>
    <col min="5399" max="5399" width="9.83203125" style="348" customWidth="1"/>
    <col min="5400" max="5400" width="10" style="348" customWidth="1"/>
    <col min="5401" max="5401" width="11" style="348" customWidth="1"/>
    <col min="5402" max="5402" width="10.6640625" style="348" customWidth="1"/>
    <col min="5403" max="5403" width="11.1640625" style="348" customWidth="1"/>
    <col min="5404" max="5406" width="10.33203125" style="348" customWidth="1"/>
    <col min="5407" max="5408" width="17" style="348" customWidth="1"/>
    <col min="5409" max="5409" width="11" style="348" customWidth="1"/>
    <col min="5410" max="5642" width="10.5" style="348"/>
    <col min="5643" max="5643" width="5.33203125" style="348" customWidth="1"/>
    <col min="5644" max="5644" width="46.1640625" style="348" customWidth="1"/>
    <col min="5645" max="5645" width="9.83203125" style="348" customWidth="1"/>
    <col min="5646" max="5654" width="10.5" style="348" hidden="1" customWidth="1"/>
    <col min="5655" max="5655" width="9.83203125" style="348" customWidth="1"/>
    <col min="5656" max="5656" width="10" style="348" customWidth="1"/>
    <col min="5657" max="5657" width="11" style="348" customWidth="1"/>
    <col min="5658" max="5658" width="10.6640625" style="348" customWidth="1"/>
    <col min="5659" max="5659" width="11.1640625" style="348" customWidth="1"/>
    <col min="5660" max="5662" width="10.33203125" style="348" customWidth="1"/>
    <col min="5663" max="5664" width="17" style="348" customWidth="1"/>
    <col min="5665" max="5665" width="11" style="348" customWidth="1"/>
    <col min="5666" max="5898" width="10.5" style="348"/>
    <col min="5899" max="5899" width="5.33203125" style="348" customWidth="1"/>
    <col min="5900" max="5900" width="46.1640625" style="348" customWidth="1"/>
    <col min="5901" max="5901" width="9.83203125" style="348" customWidth="1"/>
    <col min="5902" max="5910" width="10.5" style="348" hidden="1" customWidth="1"/>
    <col min="5911" max="5911" width="9.83203125" style="348" customWidth="1"/>
    <col min="5912" max="5912" width="10" style="348" customWidth="1"/>
    <col min="5913" max="5913" width="11" style="348" customWidth="1"/>
    <col min="5914" max="5914" width="10.6640625" style="348" customWidth="1"/>
    <col min="5915" max="5915" width="11.1640625" style="348" customWidth="1"/>
    <col min="5916" max="5918" width="10.33203125" style="348" customWidth="1"/>
    <col min="5919" max="5920" width="17" style="348" customWidth="1"/>
    <col min="5921" max="5921" width="11" style="348" customWidth="1"/>
    <col min="5922" max="6154" width="10.5" style="348"/>
    <col min="6155" max="6155" width="5.33203125" style="348" customWidth="1"/>
    <col min="6156" max="6156" width="46.1640625" style="348" customWidth="1"/>
    <col min="6157" max="6157" width="9.83203125" style="348" customWidth="1"/>
    <col min="6158" max="6166" width="10.5" style="348" hidden="1" customWidth="1"/>
    <col min="6167" max="6167" width="9.83203125" style="348" customWidth="1"/>
    <col min="6168" max="6168" width="10" style="348" customWidth="1"/>
    <col min="6169" max="6169" width="11" style="348" customWidth="1"/>
    <col min="6170" max="6170" width="10.6640625" style="348" customWidth="1"/>
    <col min="6171" max="6171" width="11.1640625" style="348" customWidth="1"/>
    <col min="6172" max="6174" width="10.33203125" style="348" customWidth="1"/>
    <col min="6175" max="6176" width="17" style="348" customWidth="1"/>
    <col min="6177" max="6177" width="11" style="348" customWidth="1"/>
    <col min="6178" max="6410" width="10.5" style="348"/>
    <col min="6411" max="6411" width="5.33203125" style="348" customWidth="1"/>
    <col min="6412" max="6412" width="46.1640625" style="348" customWidth="1"/>
    <col min="6413" max="6413" width="9.83203125" style="348" customWidth="1"/>
    <col min="6414" max="6422" width="10.5" style="348" hidden="1" customWidth="1"/>
    <col min="6423" max="6423" width="9.83203125" style="348" customWidth="1"/>
    <col min="6424" max="6424" width="10" style="348" customWidth="1"/>
    <col min="6425" max="6425" width="11" style="348" customWidth="1"/>
    <col min="6426" max="6426" width="10.6640625" style="348" customWidth="1"/>
    <col min="6427" max="6427" width="11.1640625" style="348" customWidth="1"/>
    <col min="6428" max="6430" width="10.33203125" style="348" customWidth="1"/>
    <col min="6431" max="6432" width="17" style="348" customWidth="1"/>
    <col min="6433" max="6433" width="11" style="348" customWidth="1"/>
    <col min="6434" max="6666" width="10.5" style="348"/>
    <col min="6667" max="6667" width="5.33203125" style="348" customWidth="1"/>
    <col min="6668" max="6668" width="46.1640625" style="348" customWidth="1"/>
    <col min="6669" max="6669" width="9.83203125" style="348" customWidth="1"/>
    <col min="6670" max="6678" width="10.5" style="348" hidden="1" customWidth="1"/>
    <col min="6679" max="6679" width="9.83203125" style="348" customWidth="1"/>
    <col min="6680" max="6680" width="10" style="348" customWidth="1"/>
    <col min="6681" max="6681" width="11" style="348" customWidth="1"/>
    <col min="6682" max="6682" width="10.6640625" style="348" customWidth="1"/>
    <col min="6683" max="6683" width="11.1640625" style="348" customWidth="1"/>
    <col min="6684" max="6686" width="10.33203125" style="348" customWidth="1"/>
    <col min="6687" max="6688" width="17" style="348" customWidth="1"/>
    <col min="6689" max="6689" width="11" style="348" customWidth="1"/>
    <col min="6690" max="6922" width="10.5" style="348"/>
    <col min="6923" max="6923" width="5.33203125" style="348" customWidth="1"/>
    <col min="6924" max="6924" width="46.1640625" style="348" customWidth="1"/>
    <col min="6925" max="6925" width="9.83203125" style="348" customWidth="1"/>
    <col min="6926" max="6934" width="10.5" style="348" hidden="1" customWidth="1"/>
    <col min="6935" max="6935" width="9.83203125" style="348" customWidth="1"/>
    <col min="6936" max="6936" width="10" style="348" customWidth="1"/>
    <col min="6937" max="6937" width="11" style="348" customWidth="1"/>
    <col min="6938" max="6938" width="10.6640625" style="348" customWidth="1"/>
    <col min="6939" max="6939" width="11.1640625" style="348" customWidth="1"/>
    <col min="6940" max="6942" width="10.33203125" style="348" customWidth="1"/>
    <col min="6943" max="6944" width="17" style="348" customWidth="1"/>
    <col min="6945" max="6945" width="11" style="348" customWidth="1"/>
    <col min="6946" max="7178" width="10.5" style="348"/>
    <col min="7179" max="7179" width="5.33203125" style="348" customWidth="1"/>
    <col min="7180" max="7180" width="46.1640625" style="348" customWidth="1"/>
    <col min="7181" max="7181" width="9.83203125" style="348" customWidth="1"/>
    <col min="7182" max="7190" width="10.5" style="348" hidden="1" customWidth="1"/>
    <col min="7191" max="7191" width="9.83203125" style="348" customWidth="1"/>
    <col min="7192" max="7192" width="10" style="348" customWidth="1"/>
    <col min="7193" max="7193" width="11" style="348" customWidth="1"/>
    <col min="7194" max="7194" width="10.6640625" style="348" customWidth="1"/>
    <col min="7195" max="7195" width="11.1640625" style="348" customWidth="1"/>
    <col min="7196" max="7198" width="10.33203125" style="348" customWidth="1"/>
    <col min="7199" max="7200" width="17" style="348" customWidth="1"/>
    <col min="7201" max="7201" width="11" style="348" customWidth="1"/>
    <col min="7202" max="7434" width="10.5" style="348"/>
    <col min="7435" max="7435" width="5.33203125" style="348" customWidth="1"/>
    <col min="7436" max="7436" width="46.1640625" style="348" customWidth="1"/>
    <col min="7437" max="7437" width="9.83203125" style="348" customWidth="1"/>
    <col min="7438" max="7446" width="10.5" style="348" hidden="1" customWidth="1"/>
    <col min="7447" max="7447" width="9.83203125" style="348" customWidth="1"/>
    <col min="7448" max="7448" width="10" style="348" customWidth="1"/>
    <col min="7449" max="7449" width="11" style="348" customWidth="1"/>
    <col min="7450" max="7450" width="10.6640625" style="348" customWidth="1"/>
    <col min="7451" max="7451" width="11.1640625" style="348" customWidth="1"/>
    <col min="7452" max="7454" width="10.33203125" style="348" customWidth="1"/>
    <col min="7455" max="7456" width="17" style="348" customWidth="1"/>
    <col min="7457" max="7457" width="11" style="348" customWidth="1"/>
    <col min="7458" max="7690" width="10.5" style="348"/>
    <col min="7691" max="7691" width="5.33203125" style="348" customWidth="1"/>
    <col min="7692" max="7692" width="46.1640625" style="348" customWidth="1"/>
    <col min="7693" max="7693" width="9.83203125" style="348" customWidth="1"/>
    <col min="7694" max="7702" width="10.5" style="348" hidden="1" customWidth="1"/>
    <col min="7703" max="7703" width="9.83203125" style="348" customWidth="1"/>
    <col min="7704" max="7704" width="10" style="348" customWidth="1"/>
    <col min="7705" max="7705" width="11" style="348" customWidth="1"/>
    <col min="7706" max="7706" width="10.6640625" style="348" customWidth="1"/>
    <col min="7707" max="7707" width="11.1640625" style="348" customWidth="1"/>
    <col min="7708" max="7710" width="10.33203125" style="348" customWidth="1"/>
    <col min="7711" max="7712" width="17" style="348" customWidth="1"/>
    <col min="7713" max="7713" width="11" style="348" customWidth="1"/>
    <col min="7714" max="7946" width="10.5" style="348"/>
    <col min="7947" max="7947" width="5.33203125" style="348" customWidth="1"/>
    <col min="7948" max="7948" width="46.1640625" style="348" customWidth="1"/>
    <col min="7949" max="7949" width="9.83203125" style="348" customWidth="1"/>
    <col min="7950" max="7958" width="10.5" style="348" hidden="1" customWidth="1"/>
    <col min="7959" max="7959" width="9.83203125" style="348" customWidth="1"/>
    <col min="7960" max="7960" width="10" style="348" customWidth="1"/>
    <col min="7961" max="7961" width="11" style="348" customWidth="1"/>
    <col min="7962" max="7962" width="10.6640625" style="348" customWidth="1"/>
    <col min="7963" max="7963" width="11.1640625" style="348" customWidth="1"/>
    <col min="7964" max="7966" width="10.33203125" style="348" customWidth="1"/>
    <col min="7967" max="7968" width="17" style="348" customWidth="1"/>
    <col min="7969" max="7969" width="11" style="348" customWidth="1"/>
    <col min="7970" max="8202" width="10.5" style="348"/>
    <col min="8203" max="8203" width="5.33203125" style="348" customWidth="1"/>
    <col min="8204" max="8204" width="46.1640625" style="348" customWidth="1"/>
    <col min="8205" max="8205" width="9.83203125" style="348" customWidth="1"/>
    <col min="8206" max="8214" width="10.5" style="348" hidden="1" customWidth="1"/>
    <col min="8215" max="8215" width="9.83203125" style="348" customWidth="1"/>
    <col min="8216" max="8216" width="10" style="348" customWidth="1"/>
    <col min="8217" max="8217" width="11" style="348" customWidth="1"/>
    <col min="8218" max="8218" width="10.6640625" style="348" customWidth="1"/>
    <col min="8219" max="8219" width="11.1640625" style="348" customWidth="1"/>
    <col min="8220" max="8222" width="10.33203125" style="348" customWidth="1"/>
    <col min="8223" max="8224" width="17" style="348" customWidth="1"/>
    <col min="8225" max="8225" width="11" style="348" customWidth="1"/>
    <col min="8226" max="8458" width="10.5" style="348"/>
    <col min="8459" max="8459" width="5.33203125" style="348" customWidth="1"/>
    <col min="8460" max="8460" width="46.1640625" style="348" customWidth="1"/>
    <col min="8461" max="8461" width="9.83203125" style="348" customWidth="1"/>
    <col min="8462" max="8470" width="10.5" style="348" hidden="1" customWidth="1"/>
    <col min="8471" max="8471" width="9.83203125" style="348" customWidth="1"/>
    <col min="8472" max="8472" width="10" style="348" customWidth="1"/>
    <col min="8473" max="8473" width="11" style="348" customWidth="1"/>
    <col min="8474" max="8474" width="10.6640625" style="348" customWidth="1"/>
    <col min="8475" max="8475" width="11.1640625" style="348" customWidth="1"/>
    <col min="8476" max="8478" width="10.33203125" style="348" customWidth="1"/>
    <col min="8479" max="8480" width="17" style="348" customWidth="1"/>
    <col min="8481" max="8481" width="11" style="348" customWidth="1"/>
    <col min="8482" max="8714" width="10.5" style="348"/>
    <col min="8715" max="8715" width="5.33203125" style="348" customWidth="1"/>
    <col min="8716" max="8716" width="46.1640625" style="348" customWidth="1"/>
    <col min="8717" max="8717" width="9.83203125" style="348" customWidth="1"/>
    <col min="8718" max="8726" width="10.5" style="348" hidden="1" customWidth="1"/>
    <col min="8727" max="8727" width="9.83203125" style="348" customWidth="1"/>
    <col min="8728" max="8728" width="10" style="348" customWidth="1"/>
    <col min="8729" max="8729" width="11" style="348" customWidth="1"/>
    <col min="8730" max="8730" width="10.6640625" style="348" customWidth="1"/>
    <col min="8731" max="8731" width="11.1640625" style="348" customWidth="1"/>
    <col min="8732" max="8734" width="10.33203125" style="348" customWidth="1"/>
    <col min="8735" max="8736" width="17" style="348" customWidth="1"/>
    <col min="8737" max="8737" width="11" style="348" customWidth="1"/>
    <col min="8738" max="8970" width="10.5" style="348"/>
    <col min="8971" max="8971" width="5.33203125" style="348" customWidth="1"/>
    <col min="8972" max="8972" width="46.1640625" style="348" customWidth="1"/>
    <col min="8973" max="8973" width="9.83203125" style="348" customWidth="1"/>
    <col min="8974" max="8982" width="10.5" style="348" hidden="1" customWidth="1"/>
    <col min="8983" max="8983" width="9.83203125" style="348" customWidth="1"/>
    <col min="8984" max="8984" width="10" style="348" customWidth="1"/>
    <col min="8985" max="8985" width="11" style="348" customWidth="1"/>
    <col min="8986" max="8986" width="10.6640625" style="348" customWidth="1"/>
    <col min="8987" max="8987" width="11.1640625" style="348" customWidth="1"/>
    <col min="8988" max="8990" width="10.33203125" style="348" customWidth="1"/>
    <col min="8991" max="8992" width="17" style="348" customWidth="1"/>
    <col min="8993" max="8993" width="11" style="348" customWidth="1"/>
    <col min="8994" max="9226" width="10.5" style="348"/>
    <col min="9227" max="9227" width="5.33203125" style="348" customWidth="1"/>
    <col min="9228" max="9228" width="46.1640625" style="348" customWidth="1"/>
    <col min="9229" max="9229" width="9.83203125" style="348" customWidth="1"/>
    <col min="9230" max="9238" width="10.5" style="348" hidden="1" customWidth="1"/>
    <col min="9239" max="9239" width="9.83203125" style="348" customWidth="1"/>
    <col min="9240" max="9240" width="10" style="348" customWidth="1"/>
    <col min="9241" max="9241" width="11" style="348" customWidth="1"/>
    <col min="9242" max="9242" width="10.6640625" style="348" customWidth="1"/>
    <col min="9243" max="9243" width="11.1640625" style="348" customWidth="1"/>
    <col min="9244" max="9246" width="10.33203125" style="348" customWidth="1"/>
    <col min="9247" max="9248" width="17" style="348" customWidth="1"/>
    <col min="9249" max="9249" width="11" style="348" customWidth="1"/>
    <col min="9250" max="9482" width="10.5" style="348"/>
    <col min="9483" max="9483" width="5.33203125" style="348" customWidth="1"/>
    <col min="9484" max="9484" width="46.1640625" style="348" customWidth="1"/>
    <col min="9485" max="9485" width="9.83203125" style="348" customWidth="1"/>
    <col min="9486" max="9494" width="10.5" style="348" hidden="1" customWidth="1"/>
    <col min="9495" max="9495" width="9.83203125" style="348" customWidth="1"/>
    <col min="9496" max="9496" width="10" style="348" customWidth="1"/>
    <col min="9497" max="9497" width="11" style="348" customWidth="1"/>
    <col min="9498" max="9498" width="10.6640625" style="348" customWidth="1"/>
    <col min="9499" max="9499" width="11.1640625" style="348" customWidth="1"/>
    <col min="9500" max="9502" width="10.33203125" style="348" customWidth="1"/>
    <col min="9503" max="9504" width="17" style="348" customWidth="1"/>
    <col min="9505" max="9505" width="11" style="348" customWidth="1"/>
    <col min="9506" max="9738" width="10.5" style="348"/>
    <col min="9739" max="9739" width="5.33203125" style="348" customWidth="1"/>
    <col min="9740" max="9740" width="46.1640625" style="348" customWidth="1"/>
    <col min="9741" max="9741" width="9.83203125" style="348" customWidth="1"/>
    <col min="9742" max="9750" width="10.5" style="348" hidden="1" customWidth="1"/>
    <col min="9751" max="9751" width="9.83203125" style="348" customWidth="1"/>
    <col min="9752" max="9752" width="10" style="348" customWidth="1"/>
    <col min="9753" max="9753" width="11" style="348" customWidth="1"/>
    <col min="9754" max="9754" width="10.6640625" style="348" customWidth="1"/>
    <col min="9755" max="9755" width="11.1640625" style="348" customWidth="1"/>
    <col min="9756" max="9758" width="10.33203125" style="348" customWidth="1"/>
    <col min="9759" max="9760" width="17" style="348" customWidth="1"/>
    <col min="9761" max="9761" width="11" style="348" customWidth="1"/>
    <col min="9762" max="9994" width="10.5" style="348"/>
    <col min="9995" max="9995" width="5.33203125" style="348" customWidth="1"/>
    <col min="9996" max="9996" width="46.1640625" style="348" customWidth="1"/>
    <col min="9997" max="9997" width="9.83203125" style="348" customWidth="1"/>
    <col min="9998" max="10006" width="10.5" style="348" hidden="1" customWidth="1"/>
    <col min="10007" max="10007" width="9.83203125" style="348" customWidth="1"/>
    <col min="10008" max="10008" width="10" style="348" customWidth="1"/>
    <col min="10009" max="10009" width="11" style="348" customWidth="1"/>
    <col min="10010" max="10010" width="10.6640625" style="348" customWidth="1"/>
    <col min="10011" max="10011" width="11.1640625" style="348" customWidth="1"/>
    <col min="10012" max="10014" width="10.33203125" style="348" customWidth="1"/>
    <col min="10015" max="10016" width="17" style="348" customWidth="1"/>
    <col min="10017" max="10017" width="11" style="348" customWidth="1"/>
    <col min="10018" max="10250" width="10.5" style="348"/>
    <col min="10251" max="10251" width="5.33203125" style="348" customWidth="1"/>
    <col min="10252" max="10252" width="46.1640625" style="348" customWidth="1"/>
    <col min="10253" max="10253" width="9.83203125" style="348" customWidth="1"/>
    <col min="10254" max="10262" width="10.5" style="348" hidden="1" customWidth="1"/>
    <col min="10263" max="10263" width="9.83203125" style="348" customWidth="1"/>
    <col min="10264" max="10264" width="10" style="348" customWidth="1"/>
    <col min="10265" max="10265" width="11" style="348" customWidth="1"/>
    <col min="10266" max="10266" width="10.6640625" style="348" customWidth="1"/>
    <col min="10267" max="10267" width="11.1640625" style="348" customWidth="1"/>
    <col min="10268" max="10270" width="10.33203125" style="348" customWidth="1"/>
    <col min="10271" max="10272" width="17" style="348" customWidth="1"/>
    <col min="10273" max="10273" width="11" style="348" customWidth="1"/>
    <col min="10274" max="10506" width="10.5" style="348"/>
    <col min="10507" max="10507" width="5.33203125" style="348" customWidth="1"/>
    <col min="10508" max="10508" width="46.1640625" style="348" customWidth="1"/>
    <col min="10509" max="10509" width="9.83203125" style="348" customWidth="1"/>
    <col min="10510" max="10518" width="10.5" style="348" hidden="1" customWidth="1"/>
    <col min="10519" max="10519" width="9.83203125" style="348" customWidth="1"/>
    <col min="10520" max="10520" width="10" style="348" customWidth="1"/>
    <col min="10521" max="10521" width="11" style="348" customWidth="1"/>
    <col min="10522" max="10522" width="10.6640625" style="348" customWidth="1"/>
    <col min="10523" max="10523" width="11.1640625" style="348" customWidth="1"/>
    <col min="10524" max="10526" width="10.33203125" style="348" customWidth="1"/>
    <col min="10527" max="10528" width="17" style="348" customWidth="1"/>
    <col min="10529" max="10529" width="11" style="348" customWidth="1"/>
    <col min="10530" max="10762" width="10.5" style="348"/>
    <col min="10763" max="10763" width="5.33203125" style="348" customWidth="1"/>
    <col min="10764" max="10764" width="46.1640625" style="348" customWidth="1"/>
    <col min="10765" max="10765" width="9.83203125" style="348" customWidth="1"/>
    <col min="10766" max="10774" width="10.5" style="348" hidden="1" customWidth="1"/>
    <col min="10775" max="10775" width="9.83203125" style="348" customWidth="1"/>
    <col min="10776" max="10776" width="10" style="348" customWidth="1"/>
    <col min="10777" max="10777" width="11" style="348" customWidth="1"/>
    <col min="10778" max="10778" width="10.6640625" style="348" customWidth="1"/>
    <col min="10779" max="10779" width="11.1640625" style="348" customWidth="1"/>
    <col min="10780" max="10782" width="10.33203125" style="348" customWidth="1"/>
    <col min="10783" max="10784" width="17" style="348" customWidth="1"/>
    <col min="10785" max="10785" width="11" style="348" customWidth="1"/>
    <col min="10786" max="11018" width="10.5" style="348"/>
    <col min="11019" max="11019" width="5.33203125" style="348" customWidth="1"/>
    <col min="11020" max="11020" width="46.1640625" style="348" customWidth="1"/>
    <col min="11021" max="11021" width="9.83203125" style="348" customWidth="1"/>
    <col min="11022" max="11030" width="10.5" style="348" hidden="1" customWidth="1"/>
    <col min="11031" max="11031" width="9.83203125" style="348" customWidth="1"/>
    <col min="11032" max="11032" width="10" style="348" customWidth="1"/>
    <col min="11033" max="11033" width="11" style="348" customWidth="1"/>
    <col min="11034" max="11034" width="10.6640625" style="348" customWidth="1"/>
    <col min="11035" max="11035" width="11.1640625" style="348" customWidth="1"/>
    <col min="11036" max="11038" width="10.33203125" style="348" customWidth="1"/>
    <col min="11039" max="11040" width="17" style="348" customWidth="1"/>
    <col min="11041" max="11041" width="11" style="348" customWidth="1"/>
    <col min="11042" max="11274" width="10.5" style="348"/>
    <col min="11275" max="11275" width="5.33203125" style="348" customWidth="1"/>
    <col min="11276" max="11276" width="46.1640625" style="348" customWidth="1"/>
    <col min="11277" max="11277" width="9.83203125" style="348" customWidth="1"/>
    <col min="11278" max="11286" width="10.5" style="348" hidden="1" customWidth="1"/>
    <col min="11287" max="11287" width="9.83203125" style="348" customWidth="1"/>
    <col min="11288" max="11288" width="10" style="348" customWidth="1"/>
    <col min="11289" max="11289" width="11" style="348" customWidth="1"/>
    <col min="11290" max="11290" width="10.6640625" style="348" customWidth="1"/>
    <col min="11291" max="11291" width="11.1640625" style="348" customWidth="1"/>
    <col min="11292" max="11294" width="10.33203125" style="348" customWidth="1"/>
    <col min="11295" max="11296" width="17" style="348" customWidth="1"/>
    <col min="11297" max="11297" width="11" style="348" customWidth="1"/>
    <col min="11298" max="11530" width="10.5" style="348"/>
    <col min="11531" max="11531" width="5.33203125" style="348" customWidth="1"/>
    <col min="11532" max="11532" width="46.1640625" style="348" customWidth="1"/>
    <col min="11533" max="11533" width="9.83203125" style="348" customWidth="1"/>
    <col min="11534" max="11542" width="10.5" style="348" hidden="1" customWidth="1"/>
    <col min="11543" max="11543" width="9.83203125" style="348" customWidth="1"/>
    <col min="11544" max="11544" width="10" style="348" customWidth="1"/>
    <col min="11545" max="11545" width="11" style="348" customWidth="1"/>
    <col min="11546" max="11546" width="10.6640625" style="348" customWidth="1"/>
    <col min="11547" max="11547" width="11.1640625" style="348" customWidth="1"/>
    <col min="11548" max="11550" width="10.33203125" style="348" customWidth="1"/>
    <col min="11551" max="11552" width="17" style="348" customWidth="1"/>
    <col min="11553" max="11553" width="11" style="348" customWidth="1"/>
    <col min="11554" max="11786" width="10.5" style="348"/>
    <col min="11787" max="11787" width="5.33203125" style="348" customWidth="1"/>
    <col min="11788" max="11788" width="46.1640625" style="348" customWidth="1"/>
    <col min="11789" max="11789" width="9.83203125" style="348" customWidth="1"/>
    <col min="11790" max="11798" width="10.5" style="348" hidden="1" customWidth="1"/>
    <col min="11799" max="11799" width="9.83203125" style="348" customWidth="1"/>
    <col min="11800" max="11800" width="10" style="348" customWidth="1"/>
    <col min="11801" max="11801" width="11" style="348" customWidth="1"/>
    <col min="11802" max="11802" width="10.6640625" style="348" customWidth="1"/>
    <col min="11803" max="11803" width="11.1640625" style="348" customWidth="1"/>
    <col min="11804" max="11806" width="10.33203125" style="348" customWidth="1"/>
    <col min="11807" max="11808" width="17" style="348" customWidth="1"/>
    <col min="11809" max="11809" width="11" style="348" customWidth="1"/>
    <col min="11810" max="12042" width="10.5" style="348"/>
    <col min="12043" max="12043" width="5.33203125" style="348" customWidth="1"/>
    <col min="12044" max="12044" width="46.1640625" style="348" customWidth="1"/>
    <col min="12045" max="12045" width="9.83203125" style="348" customWidth="1"/>
    <col min="12046" max="12054" width="10.5" style="348" hidden="1" customWidth="1"/>
    <col min="12055" max="12055" width="9.83203125" style="348" customWidth="1"/>
    <col min="12056" max="12056" width="10" style="348" customWidth="1"/>
    <col min="12057" max="12057" width="11" style="348" customWidth="1"/>
    <col min="12058" max="12058" width="10.6640625" style="348" customWidth="1"/>
    <col min="12059" max="12059" width="11.1640625" style="348" customWidth="1"/>
    <col min="12060" max="12062" width="10.33203125" style="348" customWidth="1"/>
    <col min="12063" max="12064" width="17" style="348" customWidth="1"/>
    <col min="12065" max="12065" width="11" style="348" customWidth="1"/>
    <col min="12066" max="12298" width="10.5" style="348"/>
    <col min="12299" max="12299" width="5.33203125" style="348" customWidth="1"/>
    <col min="12300" max="12300" width="46.1640625" style="348" customWidth="1"/>
    <col min="12301" max="12301" width="9.83203125" style="348" customWidth="1"/>
    <col min="12302" max="12310" width="10.5" style="348" hidden="1" customWidth="1"/>
    <col min="12311" max="12311" width="9.83203125" style="348" customWidth="1"/>
    <col min="12312" max="12312" width="10" style="348" customWidth="1"/>
    <col min="12313" max="12313" width="11" style="348" customWidth="1"/>
    <col min="12314" max="12314" width="10.6640625" style="348" customWidth="1"/>
    <col min="12315" max="12315" width="11.1640625" style="348" customWidth="1"/>
    <col min="12316" max="12318" width="10.33203125" style="348" customWidth="1"/>
    <col min="12319" max="12320" width="17" style="348" customWidth="1"/>
    <col min="12321" max="12321" width="11" style="348" customWidth="1"/>
    <col min="12322" max="12554" width="10.5" style="348"/>
    <col min="12555" max="12555" width="5.33203125" style="348" customWidth="1"/>
    <col min="12556" max="12556" width="46.1640625" style="348" customWidth="1"/>
    <col min="12557" max="12557" width="9.83203125" style="348" customWidth="1"/>
    <col min="12558" max="12566" width="10.5" style="348" hidden="1" customWidth="1"/>
    <col min="12567" max="12567" width="9.83203125" style="348" customWidth="1"/>
    <col min="12568" max="12568" width="10" style="348" customWidth="1"/>
    <col min="12569" max="12569" width="11" style="348" customWidth="1"/>
    <col min="12570" max="12570" width="10.6640625" style="348" customWidth="1"/>
    <col min="12571" max="12571" width="11.1640625" style="348" customWidth="1"/>
    <col min="12572" max="12574" width="10.33203125" style="348" customWidth="1"/>
    <col min="12575" max="12576" width="17" style="348" customWidth="1"/>
    <col min="12577" max="12577" width="11" style="348" customWidth="1"/>
    <col min="12578" max="12810" width="10.5" style="348"/>
    <col min="12811" max="12811" width="5.33203125" style="348" customWidth="1"/>
    <col min="12812" max="12812" width="46.1640625" style="348" customWidth="1"/>
    <col min="12813" max="12813" width="9.83203125" style="348" customWidth="1"/>
    <col min="12814" max="12822" width="10.5" style="348" hidden="1" customWidth="1"/>
    <col min="12823" max="12823" width="9.83203125" style="348" customWidth="1"/>
    <col min="12824" max="12824" width="10" style="348" customWidth="1"/>
    <col min="12825" max="12825" width="11" style="348" customWidth="1"/>
    <col min="12826" max="12826" width="10.6640625" style="348" customWidth="1"/>
    <col min="12827" max="12827" width="11.1640625" style="348" customWidth="1"/>
    <col min="12828" max="12830" width="10.33203125" style="348" customWidth="1"/>
    <col min="12831" max="12832" width="17" style="348" customWidth="1"/>
    <col min="12833" max="12833" width="11" style="348" customWidth="1"/>
    <col min="12834" max="13066" width="10.5" style="348"/>
    <col min="13067" max="13067" width="5.33203125" style="348" customWidth="1"/>
    <col min="13068" max="13068" width="46.1640625" style="348" customWidth="1"/>
    <col min="13069" max="13069" width="9.83203125" style="348" customWidth="1"/>
    <col min="13070" max="13078" width="10.5" style="348" hidden="1" customWidth="1"/>
    <col min="13079" max="13079" width="9.83203125" style="348" customWidth="1"/>
    <col min="13080" max="13080" width="10" style="348" customWidth="1"/>
    <col min="13081" max="13081" width="11" style="348" customWidth="1"/>
    <col min="13082" max="13082" width="10.6640625" style="348" customWidth="1"/>
    <col min="13083" max="13083" width="11.1640625" style="348" customWidth="1"/>
    <col min="13084" max="13086" width="10.33203125" style="348" customWidth="1"/>
    <col min="13087" max="13088" width="17" style="348" customWidth="1"/>
    <col min="13089" max="13089" width="11" style="348" customWidth="1"/>
    <col min="13090" max="13322" width="10.5" style="348"/>
    <col min="13323" max="13323" width="5.33203125" style="348" customWidth="1"/>
    <col min="13324" max="13324" width="46.1640625" style="348" customWidth="1"/>
    <col min="13325" max="13325" width="9.83203125" style="348" customWidth="1"/>
    <col min="13326" max="13334" width="10.5" style="348" hidden="1" customWidth="1"/>
    <col min="13335" max="13335" width="9.83203125" style="348" customWidth="1"/>
    <col min="13336" max="13336" width="10" style="348" customWidth="1"/>
    <col min="13337" max="13337" width="11" style="348" customWidth="1"/>
    <col min="13338" max="13338" width="10.6640625" style="348" customWidth="1"/>
    <col min="13339" max="13339" width="11.1640625" style="348" customWidth="1"/>
    <col min="13340" max="13342" width="10.33203125" style="348" customWidth="1"/>
    <col min="13343" max="13344" width="17" style="348" customWidth="1"/>
    <col min="13345" max="13345" width="11" style="348" customWidth="1"/>
    <col min="13346" max="13578" width="10.5" style="348"/>
    <col min="13579" max="13579" width="5.33203125" style="348" customWidth="1"/>
    <col min="13580" max="13580" width="46.1640625" style="348" customWidth="1"/>
    <col min="13581" max="13581" width="9.83203125" style="348" customWidth="1"/>
    <col min="13582" max="13590" width="10.5" style="348" hidden="1" customWidth="1"/>
    <col min="13591" max="13591" width="9.83203125" style="348" customWidth="1"/>
    <col min="13592" max="13592" width="10" style="348" customWidth="1"/>
    <col min="13593" max="13593" width="11" style="348" customWidth="1"/>
    <col min="13594" max="13594" width="10.6640625" style="348" customWidth="1"/>
    <col min="13595" max="13595" width="11.1640625" style="348" customWidth="1"/>
    <col min="13596" max="13598" width="10.33203125" style="348" customWidth="1"/>
    <col min="13599" max="13600" width="17" style="348" customWidth="1"/>
    <col min="13601" max="13601" width="11" style="348" customWidth="1"/>
    <col min="13602" max="13834" width="10.5" style="348"/>
    <col min="13835" max="13835" width="5.33203125" style="348" customWidth="1"/>
    <col min="13836" max="13836" width="46.1640625" style="348" customWidth="1"/>
    <col min="13837" max="13837" width="9.83203125" style="348" customWidth="1"/>
    <col min="13838" max="13846" width="10.5" style="348" hidden="1" customWidth="1"/>
    <col min="13847" max="13847" width="9.83203125" style="348" customWidth="1"/>
    <col min="13848" max="13848" width="10" style="348" customWidth="1"/>
    <col min="13849" max="13849" width="11" style="348" customWidth="1"/>
    <col min="13850" max="13850" width="10.6640625" style="348" customWidth="1"/>
    <col min="13851" max="13851" width="11.1640625" style="348" customWidth="1"/>
    <col min="13852" max="13854" width="10.33203125" style="348" customWidth="1"/>
    <col min="13855" max="13856" width="17" style="348" customWidth="1"/>
    <col min="13857" max="13857" width="11" style="348" customWidth="1"/>
    <col min="13858" max="14090" width="10.5" style="348"/>
    <col min="14091" max="14091" width="5.33203125" style="348" customWidth="1"/>
    <col min="14092" max="14092" width="46.1640625" style="348" customWidth="1"/>
    <col min="14093" max="14093" width="9.83203125" style="348" customWidth="1"/>
    <col min="14094" max="14102" width="10.5" style="348" hidden="1" customWidth="1"/>
    <col min="14103" max="14103" width="9.83203125" style="348" customWidth="1"/>
    <col min="14104" max="14104" width="10" style="348" customWidth="1"/>
    <col min="14105" max="14105" width="11" style="348" customWidth="1"/>
    <col min="14106" max="14106" width="10.6640625" style="348" customWidth="1"/>
    <col min="14107" max="14107" width="11.1640625" style="348" customWidth="1"/>
    <col min="14108" max="14110" width="10.33203125" style="348" customWidth="1"/>
    <col min="14111" max="14112" width="17" style="348" customWidth="1"/>
    <col min="14113" max="14113" width="11" style="348" customWidth="1"/>
    <col min="14114" max="14346" width="10.5" style="348"/>
    <col min="14347" max="14347" width="5.33203125" style="348" customWidth="1"/>
    <col min="14348" max="14348" width="46.1640625" style="348" customWidth="1"/>
    <col min="14349" max="14349" width="9.83203125" style="348" customWidth="1"/>
    <col min="14350" max="14358" width="10.5" style="348" hidden="1" customWidth="1"/>
    <col min="14359" max="14359" width="9.83203125" style="348" customWidth="1"/>
    <col min="14360" max="14360" width="10" style="348" customWidth="1"/>
    <col min="14361" max="14361" width="11" style="348" customWidth="1"/>
    <col min="14362" max="14362" width="10.6640625" style="348" customWidth="1"/>
    <col min="14363" max="14363" width="11.1640625" style="348" customWidth="1"/>
    <col min="14364" max="14366" width="10.33203125" style="348" customWidth="1"/>
    <col min="14367" max="14368" width="17" style="348" customWidth="1"/>
    <col min="14369" max="14369" width="11" style="348" customWidth="1"/>
    <col min="14370" max="14602" width="10.5" style="348"/>
    <col min="14603" max="14603" width="5.33203125" style="348" customWidth="1"/>
    <col min="14604" max="14604" width="46.1640625" style="348" customWidth="1"/>
    <col min="14605" max="14605" width="9.83203125" style="348" customWidth="1"/>
    <col min="14606" max="14614" width="10.5" style="348" hidden="1" customWidth="1"/>
    <col min="14615" max="14615" width="9.83203125" style="348" customWidth="1"/>
    <col min="14616" max="14616" width="10" style="348" customWidth="1"/>
    <col min="14617" max="14617" width="11" style="348" customWidth="1"/>
    <col min="14618" max="14618" width="10.6640625" style="348" customWidth="1"/>
    <col min="14619" max="14619" width="11.1640625" style="348" customWidth="1"/>
    <col min="14620" max="14622" width="10.33203125" style="348" customWidth="1"/>
    <col min="14623" max="14624" width="17" style="348" customWidth="1"/>
    <col min="14625" max="14625" width="11" style="348" customWidth="1"/>
    <col min="14626" max="14858" width="10.5" style="348"/>
    <col min="14859" max="14859" width="5.33203125" style="348" customWidth="1"/>
    <col min="14860" max="14860" width="46.1640625" style="348" customWidth="1"/>
    <col min="14861" max="14861" width="9.83203125" style="348" customWidth="1"/>
    <col min="14862" max="14870" width="10.5" style="348" hidden="1" customWidth="1"/>
    <col min="14871" max="14871" width="9.83203125" style="348" customWidth="1"/>
    <col min="14872" max="14872" width="10" style="348" customWidth="1"/>
    <col min="14873" max="14873" width="11" style="348" customWidth="1"/>
    <col min="14874" max="14874" width="10.6640625" style="348" customWidth="1"/>
    <col min="14875" max="14875" width="11.1640625" style="348" customWidth="1"/>
    <col min="14876" max="14878" width="10.33203125" style="348" customWidth="1"/>
    <col min="14879" max="14880" width="17" style="348" customWidth="1"/>
    <col min="14881" max="14881" width="11" style="348" customWidth="1"/>
    <col min="14882" max="15114" width="10.5" style="348"/>
    <col min="15115" max="15115" width="5.33203125" style="348" customWidth="1"/>
    <col min="15116" max="15116" width="46.1640625" style="348" customWidth="1"/>
    <col min="15117" max="15117" width="9.83203125" style="348" customWidth="1"/>
    <col min="15118" max="15126" width="10.5" style="348" hidden="1" customWidth="1"/>
    <col min="15127" max="15127" width="9.83203125" style="348" customWidth="1"/>
    <col min="15128" max="15128" width="10" style="348" customWidth="1"/>
    <col min="15129" max="15129" width="11" style="348" customWidth="1"/>
    <col min="15130" max="15130" width="10.6640625" style="348" customWidth="1"/>
    <col min="15131" max="15131" width="11.1640625" style="348" customWidth="1"/>
    <col min="15132" max="15134" width="10.33203125" style="348" customWidth="1"/>
    <col min="15135" max="15136" width="17" style="348" customWidth="1"/>
    <col min="15137" max="15137" width="11" style="348" customWidth="1"/>
    <col min="15138" max="15370" width="10.5" style="348"/>
    <col min="15371" max="15371" width="5.33203125" style="348" customWidth="1"/>
    <col min="15372" max="15372" width="46.1640625" style="348" customWidth="1"/>
    <col min="15373" max="15373" width="9.83203125" style="348" customWidth="1"/>
    <col min="15374" max="15382" width="10.5" style="348" hidden="1" customWidth="1"/>
    <col min="15383" max="15383" width="9.83203125" style="348" customWidth="1"/>
    <col min="15384" max="15384" width="10" style="348" customWidth="1"/>
    <col min="15385" max="15385" width="11" style="348" customWidth="1"/>
    <col min="15386" max="15386" width="10.6640625" style="348" customWidth="1"/>
    <col min="15387" max="15387" width="11.1640625" style="348" customWidth="1"/>
    <col min="15388" max="15390" width="10.33203125" style="348" customWidth="1"/>
    <col min="15391" max="15392" width="17" style="348" customWidth="1"/>
    <col min="15393" max="15393" width="11" style="348" customWidth="1"/>
    <col min="15394" max="15626" width="10.5" style="348"/>
    <col min="15627" max="15627" width="5.33203125" style="348" customWidth="1"/>
    <col min="15628" max="15628" width="46.1640625" style="348" customWidth="1"/>
    <col min="15629" max="15629" width="9.83203125" style="348" customWidth="1"/>
    <col min="15630" max="15638" width="10.5" style="348" hidden="1" customWidth="1"/>
    <col min="15639" max="15639" width="9.83203125" style="348" customWidth="1"/>
    <col min="15640" max="15640" width="10" style="348" customWidth="1"/>
    <col min="15641" max="15641" width="11" style="348" customWidth="1"/>
    <col min="15642" max="15642" width="10.6640625" style="348" customWidth="1"/>
    <col min="15643" max="15643" width="11.1640625" style="348" customWidth="1"/>
    <col min="15644" max="15646" width="10.33203125" style="348" customWidth="1"/>
    <col min="15647" max="15648" width="17" style="348" customWidth="1"/>
    <col min="15649" max="15649" width="11" style="348" customWidth="1"/>
    <col min="15650" max="15882" width="10.5" style="348"/>
    <col min="15883" max="15883" width="5.33203125" style="348" customWidth="1"/>
    <col min="15884" max="15884" width="46.1640625" style="348" customWidth="1"/>
    <col min="15885" max="15885" width="9.83203125" style="348" customWidth="1"/>
    <col min="15886" max="15894" width="10.5" style="348" hidden="1" customWidth="1"/>
    <col min="15895" max="15895" width="9.83203125" style="348" customWidth="1"/>
    <col min="15896" max="15896" width="10" style="348" customWidth="1"/>
    <col min="15897" max="15897" width="11" style="348" customWidth="1"/>
    <col min="15898" max="15898" width="10.6640625" style="348" customWidth="1"/>
    <col min="15899" max="15899" width="11.1640625" style="348" customWidth="1"/>
    <col min="15900" max="15902" width="10.33203125" style="348" customWidth="1"/>
    <col min="15903" max="15904" width="17" style="348" customWidth="1"/>
    <col min="15905" max="15905" width="11" style="348" customWidth="1"/>
    <col min="15906" max="16138" width="10.5" style="348"/>
    <col min="16139" max="16139" width="5.33203125" style="348" customWidth="1"/>
    <col min="16140" max="16140" width="46.1640625" style="348" customWidth="1"/>
    <col min="16141" max="16141" width="9.83203125" style="348" customWidth="1"/>
    <col min="16142" max="16150" width="10.5" style="348" hidden="1" customWidth="1"/>
    <col min="16151" max="16151" width="9.83203125" style="348" customWidth="1"/>
    <col min="16152" max="16152" width="10" style="348" customWidth="1"/>
    <col min="16153" max="16153" width="11" style="348" customWidth="1"/>
    <col min="16154" max="16154" width="10.6640625" style="348" customWidth="1"/>
    <col min="16155" max="16155" width="11.1640625" style="348" customWidth="1"/>
    <col min="16156" max="16158" width="10.33203125" style="348" customWidth="1"/>
    <col min="16159" max="16160" width="17" style="348" customWidth="1"/>
    <col min="16161" max="16161" width="11" style="348" customWidth="1"/>
    <col min="16162" max="16380" width="10.5" style="348"/>
    <col min="16381" max="16384" width="10.6640625" style="348" customWidth="1"/>
  </cols>
  <sheetData>
    <row r="2" spans="1:50" ht="16.5" customHeight="1">
      <c r="A2" s="563" t="s">
        <v>354</v>
      </c>
      <c r="B2" s="563"/>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c r="AG2" s="563"/>
      <c r="AH2" s="563"/>
      <c r="AI2" s="563"/>
      <c r="AJ2" s="563"/>
      <c r="AK2" s="563"/>
      <c r="AL2" s="563"/>
      <c r="AM2" s="563"/>
    </row>
    <row r="3" spans="1:50" ht="16.5" customHeight="1" thickBot="1">
      <c r="A3" s="564" t="s">
        <v>355</v>
      </c>
      <c r="B3" s="564"/>
      <c r="C3" s="564"/>
      <c r="D3" s="564"/>
      <c r="E3" s="564"/>
      <c r="F3" s="564"/>
      <c r="G3" s="564"/>
      <c r="H3" s="564"/>
      <c r="I3" s="564"/>
      <c r="J3" s="564"/>
      <c r="K3" s="564"/>
      <c r="L3" s="564"/>
      <c r="M3" s="565"/>
      <c r="N3" s="565"/>
      <c r="O3" s="565"/>
      <c r="P3" s="565"/>
      <c r="Q3" s="565"/>
      <c r="R3" s="565"/>
      <c r="S3" s="565"/>
      <c r="T3" s="565"/>
      <c r="U3" s="565"/>
      <c r="V3" s="565"/>
      <c r="W3" s="565"/>
      <c r="X3" s="565"/>
      <c r="Y3" s="565"/>
      <c r="Z3" s="565"/>
      <c r="AA3" s="565"/>
      <c r="AB3" s="565"/>
      <c r="AC3" s="565"/>
      <c r="AD3" s="565"/>
      <c r="AE3" s="565"/>
      <c r="AF3" s="565"/>
      <c r="AG3" s="565"/>
      <c r="AH3" s="565"/>
      <c r="AI3" s="565"/>
      <c r="AJ3" s="565"/>
      <c r="AK3" s="565"/>
      <c r="AL3" s="565"/>
      <c r="AM3" s="565"/>
      <c r="AN3" s="566"/>
      <c r="AO3" s="566"/>
      <c r="AP3" s="566"/>
    </row>
    <row r="4" spans="1:50" ht="16.5" customHeight="1">
      <c r="A4" s="801"/>
      <c r="B4" s="804" t="s">
        <v>151</v>
      </c>
      <c r="C4" s="822" t="s">
        <v>353</v>
      </c>
      <c r="D4" s="823"/>
      <c r="E4" s="823"/>
      <c r="F4" s="823"/>
      <c r="G4" s="823"/>
      <c r="H4" s="824"/>
      <c r="I4" s="822" t="s">
        <v>356</v>
      </c>
      <c r="J4" s="823"/>
      <c r="K4" s="823"/>
      <c r="L4" s="823"/>
      <c r="M4" s="823"/>
      <c r="N4" s="824"/>
      <c r="O4" s="822" t="s">
        <v>357</v>
      </c>
      <c r="P4" s="823"/>
      <c r="Q4" s="823"/>
      <c r="R4" s="823"/>
      <c r="S4" s="823"/>
      <c r="T4" s="824"/>
      <c r="U4" s="822" t="s">
        <v>304</v>
      </c>
      <c r="V4" s="823"/>
      <c r="W4" s="823"/>
      <c r="X4" s="823"/>
      <c r="Y4" s="823"/>
      <c r="Z4" s="824"/>
      <c r="AA4" s="822" t="s">
        <v>305</v>
      </c>
      <c r="AB4" s="823"/>
      <c r="AC4" s="823"/>
      <c r="AD4" s="823"/>
      <c r="AE4" s="823"/>
      <c r="AF4" s="824"/>
      <c r="AG4" s="822" t="s">
        <v>306</v>
      </c>
      <c r="AH4" s="823"/>
      <c r="AI4" s="823"/>
      <c r="AJ4" s="823"/>
      <c r="AK4" s="823"/>
      <c r="AL4" s="824"/>
      <c r="AM4" s="822" t="s">
        <v>358</v>
      </c>
      <c r="AN4" s="823"/>
      <c r="AO4" s="823"/>
      <c r="AP4" s="823"/>
      <c r="AQ4" s="823"/>
      <c r="AR4" s="824"/>
      <c r="AS4" s="833" t="s">
        <v>359</v>
      </c>
      <c r="AT4" s="823"/>
      <c r="AU4" s="823"/>
      <c r="AV4" s="823"/>
      <c r="AW4" s="823"/>
      <c r="AX4" s="824"/>
    </row>
    <row r="5" spans="1:50" ht="16.5" customHeight="1">
      <c r="A5" s="802"/>
      <c r="B5" s="805"/>
      <c r="C5" s="641" t="s">
        <v>335</v>
      </c>
      <c r="D5" s="642" t="s">
        <v>360</v>
      </c>
      <c r="E5" s="642" t="s">
        <v>361</v>
      </c>
      <c r="F5" s="643" t="s">
        <v>371</v>
      </c>
      <c r="G5" s="643" t="s">
        <v>372</v>
      </c>
      <c r="H5" s="644" t="s">
        <v>380</v>
      </c>
      <c r="I5" s="641" t="s">
        <v>335</v>
      </c>
      <c r="J5" s="642" t="s">
        <v>360</v>
      </c>
      <c r="K5" s="642" t="s">
        <v>361</v>
      </c>
      <c r="L5" s="643" t="s">
        <v>371</v>
      </c>
      <c r="M5" s="643" t="s">
        <v>372</v>
      </c>
      <c r="N5" s="644" t="s">
        <v>380</v>
      </c>
      <c r="O5" s="641" t="s">
        <v>335</v>
      </c>
      <c r="P5" s="642" t="s">
        <v>360</v>
      </c>
      <c r="Q5" s="642" t="s">
        <v>361</v>
      </c>
      <c r="R5" s="643" t="s">
        <v>371</v>
      </c>
      <c r="S5" s="643" t="s">
        <v>372</v>
      </c>
      <c r="T5" s="644" t="s">
        <v>380</v>
      </c>
      <c r="U5" s="641" t="s">
        <v>335</v>
      </c>
      <c r="V5" s="642" t="s">
        <v>360</v>
      </c>
      <c r="W5" s="642" t="s">
        <v>361</v>
      </c>
      <c r="X5" s="643" t="s">
        <v>371</v>
      </c>
      <c r="Y5" s="643" t="s">
        <v>372</v>
      </c>
      <c r="Z5" s="644" t="s">
        <v>380</v>
      </c>
      <c r="AA5" s="641" t="s">
        <v>335</v>
      </c>
      <c r="AB5" s="642" t="s">
        <v>360</v>
      </c>
      <c r="AC5" s="642" t="s">
        <v>361</v>
      </c>
      <c r="AD5" s="643" t="s">
        <v>371</v>
      </c>
      <c r="AE5" s="643" t="s">
        <v>372</v>
      </c>
      <c r="AF5" s="644" t="s">
        <v>380</v>
      </c>
      <c r="AG5" s="641" t="s">
        <v>335</v>
      </c>
      <c r="AH5" s="642" t="s">
        <v>360</v>
      </c>
      <c r="AI5" s="642" t="s">
        <v>361</v>
      </c>
      <c r="AJ5" s="643" t="s">
        <v>371</v>
      </c>
      <c r="AK5" s="643" t="s">
        <v>372</v>
      </c>
      <c r="AL5" s="644" t="s">
        <v>380</v>
      </c>
      <c r="AM5" s="641" t="s">
        <v>335</v>
      </c>
      <c r="AN5" s="642" t="s">
        <v>360</v>
      </c>
      <c r="AO5" s="642" t="s">
        <v>361</v>
      </c>
      <c r="AP5" s="643" t="s">
        <v>371</v>
      </c>
      <c r="AQ5" s="643" t="s">
        <v>372</v>
      </c>
      <c r="AR5" s="644" t="s">
        <v>380</v>
      </c>
      <c r="AS5" s="641" t="s">
        <v>335</v>
      </c>
      <c r="AT5" s="642" t="s">
        <v>360</v>
      </c>
      <c r="AU5" s="642" t="s">
        <v>361</v>
      </c>
      <c r="AV5" s="643" t="s">
        <v>371</v>
      </c>
      <c r="AW5" s="643" t="s">
        <v>372</v>
      </c>
      <c r="AX5" s="644" t="s">
        <v>380</v>
      </c>
    </row>
    <row r="6" spans="1:50" ht="16.5" customHeight="1">
      <c r="A6" s="803"/>
      <c r="B6" s="806"/>
      <c r="C6" s="641" t="s">
        <v>68</v>
      </c>
      <c r="D6" s="642" t="s">
        <v>153</v>
      </c>
      <c r="E6" s="642" t="s">
        <v>267</v>
      </c>
      <c r="F6" s="645" t="s">
        <v>337</v>
      </c>
      <c r="G6" s="645" t="s">
        <v>352</v>
      </c>
      <c r="H6" s="646" t="s">
        <v>376</v>
      </c>
      <c r="I6" s="641" t="s">
        <v>68</v>
      </c>
      <c r="J6" s="642" t="s">
        <v>153</v>
      </c>
      <c r="K6" s="642" t="s">
        <v>267</v>
      </c>
      <c r="L6" s="645" t="s">
        <v>337</v>
      </c>
      <c r="M6" s="645" t="s">
        <v>352</v>
      </c>
      <c r="N6" s="646" t="s">
        <v>376</v>
      </c>
      <c r="O6" s="641" t="s">
        <v>68</v>
      </c>
      <c r="P6" s="642" t="s">
        <v>153</v>
      </c>
      <c r="Q6" s="642" t="s">
        <v>267</v>
      </c>
      <c r="R6" s="645" t="s">
        <v>337</v>
      </c>
      <c r="S6" s="645" t="s">
        <v>352</v>
      </c>
      <c r="T6" s="646" t="s">
        <v>376</v>
      </c>
      <c r="U6" s="641" t="s">
        <v>68</v>
      </c>
      <c r="V6" s="642" t="s">
        <v>153</v>
      </c>
      <c r="W6" s="642" t="s">
        <v>267</v>
      </c>
      <c r="X6" s="645" t="s">
        <v>337</v>
      </c>
      <c r="Y6" s="645" t="s">
        <v>352</v>
      </c>
      <c r="Z6" s="646" t="s">
        <v>376</v>
      </c>
      <c r="AA6" s="641" t="s">
        <v>68</v>
      </c>
      <c r="AB6" s="642" t="s">
        <v>153</v>
      </c>
      <c r="AC6" s="642" t="s">
        <v>267</v>
      </c>
      <c r="AD6" s="645" t="s">
        <v>337</v>
      </c>
      <c r="AE6" s="645" t="s">
        <v>352</v>
      </c>
      <c r="AF6" s="646" t="s">
        <v>376</v>
      </c>
      <c r="AG6" s="641" t="s">
        <v>68</v>
      </c>
      <c r="AH6" s="642" t="s">
        <v>153</v>
      </c>
      <c r="AI6" s="642" t="s">
        <v>267</v>
      </c>
      <c r="AJ6" s="645" t="s">
        <v>337</v>
      </c>
      <c r="AK6" s="645" t="s">
        <v>352</v>
      </c>
      <c r="AL6" s="646" t="s">
        <v>376</v>
      </c>
      <c r="AM6" s="641" t="s">
        <v>68</v>
      </c>
      <c r="AN6" s="642" t="s">
        <v>153</v>
      </c>
      <c r="AO6" s="642" t="s">
        <v>267</v>
      </c>
      <c r="AP6" s="645" t="s">
        <v>337</v>
      </c>
      <c r="AQ6" s="645" t="s">
        <v>352</v>
      </c>
      <c r="AR6" s="646" t="s">
        <v>376</v>
      </c>
      <c r="AS6" s="641" t="s">
        <v>68</v>
      </c>
      <c r="AT6" s="642" t="s">
        <v>153</v>
      </c>
      <c r="AU6" s="642" t="s">
        <v>267</v>
      </c>
      <c r="AV6" s="645" t="s">
        <v>337</v>
      </c>
      <c r="AW6" s="645" t="s">
        <v>352</v>
      </c>
      <c r="AX6" s="646" t="s">
        <v>376</v>
      </c>
    </row>
    <row r="7" spans="1:50" ht="24" customHeight="1">
      <c r="A7" s="647" t="s">
        <v>154</v>
      </c>
      <c r="B7" s="648" t="s">
        <v>268</v>
      </c>
      <c r="C7" s="649">
        <v>177857.033282246</v>
      </c>
      <c r="D7" s="650">
        <v>187610.277061498</v>
      </c>
      <c r="E7" s="650">
        <v>208415.05700573523</v>
      </c>
      <c r="F7" s="651">
        <v>226393.4</v>
      </c>
      <c r="G7" s="651">
        <v>245945.1</v>
      </c>
      <c r="H7" s="651">
        <v>262315.5</v>
      </c>
      <c r="I7" s="649">
        <v>164491.79999999999</v>
      </c>
      <c r="J7" s="650">
        <v>164981.1</v>
      </c>
      <c r="K7" s="650">
        <v>183128.9471917284</v>
      </c>
      <c r="L7" s="651">
        <v>197867.2</v>
      </c>
      <c r="M7" s="651">
        <v>216697.3</v>
      </c>
      <c r="N7" s="651">
        <v>233055.4</v>
      </c>
      <c r="O7" s="649">
        <v>140427.4</v>
      </c>
      <c r="P7" s="650">
        <v>147296.6</v>
      </c>
      <c r="Q7" s="650">
        <v>164182.4168347735</v>
      </c>
      <c r="R7" s="651">
        <v>178159.2</v>
      </c>
      <c r="S7" s="651">
        <v>194104.6</v>
      </c>
      <c r="T7" s="651">
        <v>208322.2</v>
      </c>
      <c r="U7" s="649">
        <v>81326.600000000006</v>
      </c>
      <c r="V7" s="650">
        <v>83541.100000000006</v>
      </c>
      <c r="W7" s="650">
        <v>92224.589537386797</v>
      </c>
      <c r="X7" s="651">
        <v>100342.1</v>
      </c>
      <c r="Y7" s="651">
        <v>109145.60000000001</v>
      </c>
      <c r="Z7" s="651">
        <v>117721.7</v>
      </c>
      <c r="AA7" s="649">
        <v>144934.70000000001</v>
      </c>
      <c r="AB7" s="650">
        <v>148770.5</v>
      </c>
      <c r="AC7" s="650">
        <v>165924.53339109739</v>
      </c>
      <c r="AD7" s="651">
        <v>180466.8</v>
      </c>
      <c r="AE7" s="651">
        <v>198225.6</v>
      </c>
      <c r="AF7" s="651">
        <v>213392.6</v>
      </c>
      <c r="AG7" s="649">
        <v>43980</v>
      </c>
      <c r="AH7" s="650">
        <v>45873.1</v>
      </c>
      <c r="AI7" s="650">
        <v>50793.584400912514</v>
      </c>
      <c r="AJ7" s="651">
        <v>55818.5</v>
      </c>
      <c r="AK7" s="651">
        <v>59532.1</v>
      </c>
      <c r="AL7" s="651">
        <v>63747.3</v>
      </c>
      <c r="AM7" s="649">
        <v>79869.8</v>
      </c>
      <c r="AN7" s="650">
        <v>84445.3</v>
      </c>
      <c r="AO7" s="650">
        <v>93825.645871230721</v>
      </c>
      <c r="AP7" s="651">
        <v>101768.4</v>
      </c>
      <c r="AQ7" s="651">
        <v>109678.7</v>
      </c>
      <c r="AR7" s="651">
        <v>118092.9</v>
      </c>
      <c r="AS7" s="649">
        <v>832887.33328224602</v>
      </c>
      <c r="AT7" s="650">
        <v>862517.97706149798</v>
      </c>
      <c r="AU7" s="650">
        <v>958494.7742328645</v>
      </c>
      <c r="AV7" s="651">
        <v>1040815.6</v>
      </c>
      <c r="AW7" s="651">
        <v>1133329</v>
      </c>
      <c r="AX7" s="722">
        <v>1216647.5999999999</v>
      </c>
    </row>
    <row r="8" spans="1:50" ht="16.5" customHeight="1">
      <c r="A8" s="647" t="s">
        <v>156</v>
      </c>
      <c r="B8" s="648" t="s">
        <v>159</v>
      </c>
      <c r="C8" s="649">
        <v>3004.5910090259999</v>
      </c>
      <c r="D8" s="650">
        <v>2575.8013883942699</v>
      </c>
      <c r="E8" s="650">
        <v>2576.4898561939117</v>
      </c>
      <c r="F8" s="651">
        <v>2929.9</v>
      </c>
      <c r="G8" s="651">
        <v>3027.1</v>
      </c>
      <c r="H8" s="651">
        <v>3001.5</v>
      </c>
      <c r="I8" s="649">
        <v>3133.8605248059298</v>
      </c>
      <c r="J8" s="650">
        <v>858.60046279809205</v>
      </c>
      <c r="K8" s="650">
        <v>858.82995206463738</v>
      </c>
      <c r="L8" s="651">
        <v>976.6</v>
      </c>
      <c r="M8" s="651">
        <v>1009</v>
      </c>
      <c r="N8" s="651">
        <v>1000.5</v>
      </c>
      <c r="O8" s="649">
        <v>7396.7576472160799</v>
      </c>
      <c r="P8" s="650">
        <v>10098.7768719585</v>
      </c>
      <c r="Q8" s="650">
        <v>10101.476102855495</v>
      </c>
      <c r="R8" s="651">
        <v>11487.3</v>
      </c>
      <c r="S8" s="651">
        <v>11868.2</v>
      </c>
      <c r="T8" s="651">
        <v>11767.7</v>
      </c>
      <c r="U8" s="649">
        <v>2696.5900254386402</v>
      </c>
      <c r="V8" s="650">
        <v>2657.57286104171</v>
      </c>
      <c r="W8" s="650">
        <v>2658.2831849619724</v>
      </c>
      <c r="X8" s="651">
        <v>3023</v>
      </c>
      <c r="Y8" s="651">
        <v>3123.2</v>
      </c>
      <c r="Z8" s="651">
        <v>3096.8</v>
      </c>
      <c r="AA8" s="649">
        <v>3528.2953036487902</v>
      </c>
      <c r="AB8" s="650">
        <v>3229.9731695737701</v>
      </c>
      <c r="AC8" s="650">
        <v>3230.8364863383972</v>
      </c>
      <c r="AD8" s="651">
        <v>3674.1</v>
      </c>
      <c r="AE8" s="651">
        <v>3795.9</v>
      </c>
      <c r="AF8" s="651">
        <v>3763.7</v>
      </c>
      <c r="AG8" s="649">
        <v>791.38420046877502</v>
      </c>
      <c r="AH8" s="650">
        <v>306.64302242789</v>
      </c>
      <c r="AI8" s="650">
        <v>306.72498288022757</v>
      </c>
      <c r="AJ8" s="651">
        <v>348.8</v>
      </c>
      <c r="AK8" s="651">
        <v>360.4</v>
      </c>
      <c r="AL8" s="651">
        <v>357.3</v>
      </c>
      <c r="AM8" s="649">
        <v>1447.18304388562</v>
      </c>
      <c r="AN8" s="650">
        <v>715.50038566507601</v>
      </c>
      <c r="AO8" s="650">
        <v>715.69162672053108</v>
      </c>
      <c r="AP8" s="651">
        <v>813.9</v>
      </c>
      <c r="AQ8" s="651">
        <v>840.9</v>
      </c>
      <c r="AR8" s="651">
        <v>833.7</v>
      </c>
      <c r="AS8" s="649">
        <v>21998.661754489833</v>
      </c>
      <c r="AT8" s="650">
        <v>20442.868161859307</v>
      </c>
      <c r="AU8" s="650">
        <v>20448.332192015172</v>
      </c>
      <c r="AV8" s="651">
        <v>23253.599999999999</v>
      </c>
      <c r="AW8" s="651">
        <v>24024.700000000004</v>
      </c>
      <c r="AX8" s="722">
        <v>23821.200000000001</v>
      </c>
    </row>
    <row r="9" spans="1:50" ht="16.5" customHeight="1">
      <c r="A9" s="647" t="s">
        <v>158</v>
      </c>
      <c r="B9" s="648" t="s">
        <v>87</v>
      </c>
      <c r="C9" s="649">
        <v>42229.5</v>
      </c>
      <c r="D9" s="650">
        <v>37852</v>
      </c>
      <c r="E9" s="650">
        <v>45389</v>
      </c>
      <c r="F9" s="651">
        <v>52583</v>
      </c>
      <c r="G9" s="651">
        <v>53256</v>
      </c>
      <c r="H9" s="651">
        <v>53013</v>
      </c>
      <c r="I9" s="649">
        <v>27311.3</v>
      </c>
      <c r="J9" s="650">
        <v>24756.1</v>
      </c>
      <c r="K9" s="650">
        <v>29539.5</v>
      </c>
      <c r="L9" s="651">
        <v>34080</v>
      </c>
      <c r="M9" s="651">
        <v>34632</v>
      </c>
      <c r="N9" s="651">
        <v>34791</v>
      </c>
      <c r="O9" s="649">
        <v>68881.899999999994</v>
      </c>
      <c r="P9" s="650">
        <v>62130.3</v>
      </c>
      <c r="Q9" s="650">
        <v>73713</v>
      </c>
      <c r="R9" s="651">
        <v>86159</v>
      </c>
      <c r="S9" s="651">
        <v>87884</v>
      </c>
      <c r="T9" s="651">
        <v>89185</v>
      </c>
      <c r="U9" s="649">
        <v>11124.8</v>
      </c>
      <c r="V9" s="650">
        <v>10082.4</v>
      </c>
      <c r="W9" s="650">
        <v>12031.400000000001</v>
      </c>
      <c r="X9" s="651">
        <v>13882</v>
      </c>
      <c r="Y9" s="651">
        <v>14106</v>
      </c>
      <c r="Z9" s="651">
        <v>14169</v>
      </c>
      <c r="AA9" s="649">
        <v>31014.799999999999</v>
      </c>
      <c r="AB9" s="650">
        <v>28107.7</v>
      </c>
      <c r="AC9" s="650">
        <v>33541.5</v>
      </c>
      <c r="AD9" s="651">
        <v>38700</v>
      </c>
      <c r="AE9" s="651">
        <v>39325</v>
      </c>
      <c r="AF9" s="651">
        <v>39499</v>
      </c>
      <c r="AG9" s="649">
        <v>1573.6</v>
      </c>
      <c r="AH9" s="650">
        <v>1526.1</v>
      </c>
      <c r="AI9" s="650">
        <v>1797.2</v>
      </c>
      <c r="AJ9" s="651">
        <v>2029</v>
      </c>
      <c r="AK9" s="651">
        <v>2082</v>
      </c>
      <c r="AL9" s="651">
        <v>2144</v>
      </c>
      <c r="AM9" s="649">
        <v>10094.200000000001</v>
      </c>
      <c r="AN9" s="650">
        <v>9559.2999999999993</v>
      </c>
      <c r="AO9" s="650">
        <v>11432.7</v>
      </c>
      <c r="AP9" s="651">
        <v>13039</v>
      </c>
      <c r="AQ9" s="651">
        <v>13230</v>
      </c>
      <c r="AR9" s="651">
        <v>13236</v>
      </c>
      <c r="AS9" s="649">
        <v>192230.1</v>
      </c>
      <c r="AT9" s="650">
        <v>174013.9</v>
      </c>
      <c r="AU9" s="650">
        <v>207444.30000000002</v>
      </c>
      <c r="AV9" s="651">
        <v>240472</v>
      </c>
      <c r="AW9" s="651">
        <v>244515</v>
      </c>
      <c r="AX9" s="722">
        <v>246037</v>
      </c>
    </row>
    <row r="10" spans="1:50" ht="16.5" customHeight="1">
      <c r="A10" s="647" t="s">
        <v>160</v>
      </c>
      <c r="B10" s="648" t="s">
        <v>269</v>
      </c>
      <c r="C10" s="649">
        <v>6315.3235999999997</v>
      </c>
      <c r="D10" s="650">
        <v>7902.9216494431303</v>
      </c>
      <c r="E10" s="650">
        <v>8608.8966423964121</v>
      </c>
      <c r="F10" s="651">
        <v>12885.3</v>
      </c>
      <c r="G10" s="651">
        <v>16613</v>
      </c>
      <c r="H10" s="651">
        <v>20342.400000000001</v>
      </c>
      <c r="I10" s="649">
        <v>2034.3503000000001</v>
      </c>
      <c r="J10" s="650">
        <v>2323.11812773261</v>
      </c>
      <c r="K10" s="650">
        <v>2602.6949846784887</v>
      </c>
      <c r="L10" s="651">
        <v>3869.7</v>
      </c>
      <c r="M10" s="651">
        <v>4200.8</v>
      </c>
      <c r="N10" s="651">
        <v>5044</v>
      </c>
      <c r="O10" s="649">
        <v>10796.5972</v>
      </c>
      <c r="P10" s="650">
        <v>12465.5498372817</v>
      </c>
      <c r="Q10" s="650">
        <v>12692.100140128823</v>
      </c>
      <c r="R10" s="651">
        <v>22360.5</v>
      </c>
      <c r="S10" s="651">
        <v>25585.1</v>
      </c>
      <c r="T10" s="651">
        <v>30305.3</v>
      </c>
      <c r="U10" s="649">
        <v>10402.2958</v>
      </c>
      <c r="V10" s="650">
        <v>12434.7168432298</v>
      </c>
      <c r="W10" s="650">
        <v>12251.972726792494</v>
      </c>
      <c r="X10" s="651">
        <v>17387.900000000001</v>
      </c>
      <c r="Y10" s="651">
        <v>21186.799999999999</v>
      </c>
      <c r="Z10" s="651">
        <v>24319.4</v>
      </c>
      <c r="AA10" s="649">
        <v>2473.6763000000001</v>
      </c>
      <c r="AB10" s="650">
        <v>2919.1921758747599</v>
      </c>
      <c r="AC10" s="650">
        <v>3018.7217032489307</v>
      </c>
      <c r="AD10" s="651">
        <v>4132.2</v>
      </c>
      <c r="AE10" s="651">
        <v>4977.5</v>
      </c>
      <c r="AF10" s="651">
        <v>6495.6</v>
      </c>
      <c r="AG10" s="649">
        <v>399.45460000000003</v>
      </c>
      <c r="AH10" s="650">
        <v>456.98557902885699</v>
      </c>
      <c r="AI10" s="650">
        <v>780.32013922280555</v>
      </c>
      <c r="AJ10" s="651">
        <v>905</v>
      </c>
      <c r="AK10" s="651">
        <v>1378</v>
      </c>
      <c r="AL10" s="651">
        <v>1529.4</v>
      </c>
      <c r="AM10" s="649">
        <v>1437.5929000000001</v>
      </c>
      <c r="AN10" s="650">
        <v>1872.2852598866</v>
      </c>
      <c r="AO10" s="650">
        <v>2091.8623484750528</v>
      </c>
      <c r="AP10" s="651">
        <v>2740.5</v>
      </c>
      <c r="AQ10" s="651">
        <v>3046.8</v>
      </c>
      <c r="AR10" s="651">
        <v>3395.1</v>
      </c>
      <c r="AS10" s="649">
        <v>33859.290699999998</v>
      </c>
      <c r="AT10" s="650">
        <v>40374.769472477463</v>
      </c>
      <c r="AU10" s="650">
        <v>42046.568684942999</v>
      </c>
      <c r="AV10" s="651">
        <v>64281.1</v>
      </c>
      <c r="AW10" s="651">
        <v>76988</v>
      </c>
      <c r="AX10" s="722">
        <v>91431.200000000012</v>
      </c>
    </row>
    <row r="11" spans="1:50" ht="24.95" customHeight="1">
      <c r="A11" s="647" t="s">
        <v>161</v>
      </c>
      <c r="B11" s="648" t="s">
        <v>270</v>
      </c>
      <c r="C11" s="649">
        <v>3330.6</v>
      </c>
      <c r="D11" s="650">
        <v>3398</v>
      </c>
      <c r="E11" s="650">
        <v>3500</v>
      </c>
      <c r="F11" s="651">
        <v>3562</v>
      </c>
      <c r="G11" s="651">
        <v>3677</v>
      </c>
      <c r="H11" s="651">
        <v>3786</v>
      </c>
      <c r="I11" s="649">
        <v>3742.2</v>
      </c>
      <c r="J11" s="650">
        <v>3817.9</v>
      </c>
      <c r="K11" s="650">
        <v>3932.5</v>
      </c>
      <c r="L11" s="651">
        <v>4002</v>
      </c>
      <c r="M11" s="651">
        <v>4132</v>
      </c>
      <c r="N11" s="651">
        <v>4254</v>
      </c>
      <c r="O11" s="649">
        <v>4593.2</v>
      </c>
      <c r="P11" s="650">
        <v>4686.2</v>
      </c>
      <c r="Q11" s="650">
        <v>4826.8999999999996</v>
      </c>
      <c r="R11" s="651">
        <v>4912</v>
      </c>
      <c r="S11" s="651">
        <v>5071</v>
      </c>
      <c r="T11" s="651">
        <v>5221</v>
      </c>
      <c r="U11" s="649">
        <v>1617.5</v>
      </c>
      <c r="V11" s="650">
        <v>1650.2</v>
      </c>
      <c r="W11" s="650">
        <v>1699.7</v>
      </c>
      <c r="X11" s="651">
        <v>1736</v>
      </c>
      <c r="Y11" s="651">
        <v>1793</v>
      </c>
      <c r="Z11" s="651">
        <v>1846</v>
      </c>
      <c r="AA11" s="649">
        <v>3619</v>
      </c>
      <c r="AB11" s="650">
        <v>3692.3</v>
      </c>
      <c r="AC11" s="650">
        <v>3803.1</v>
      </c>
      <c r="AD11" s="651">
        <v>3870</v>
      </c>
      <c r="AE11" s="651">
        <v>3996</v>
      </c>
      <c r="AF11" s="651">
        <v>4114</v>
      </c>
      <c r="AG11" s="649">
        <v>1111.3</v>
      </c>
      <c r="AH11" s="650">
        <v>1133.8</v>
      </c>
      <c r="AI11" s="650">
        <v>1167.8</v>
      </c>
      <c r="AJ11" s="651">
        <v>1181</v>
      </c>
      <c r="AK11" s="651">
        <v>1219</v>
      </c>
      <c r="AL11" s="651">
        <v>1256</v>
      </c>
      <c r="AM11" s="649">
        <v>1710.6</v>
      </c>
      <c r="AN11" s="650">
        <v>1745.2</v>
      </c>
      <c r="AO11" s="650">
        <v>1797.6</v>
      </c>
      <c r="AP11" s="651">
        <v>1829</v>
      </c>
      <c r="AQ11" s="651">
        <v>1889</v>
      </c>
      <c r="AR11" s="651">
        <v>1945</v>
      </c>
      <c r="AS11" s="649">
        <v>19724.399999999998</v>
      </c>
      <c r="AT11" s="650">
        <v>20123.599999999999</v>
      </c>
      <c r="AU11" s="650">
        <v>20727.599999999999</v>
      </c>
      <c r="AV11" s="651">
        <v>21092</v>
      </c>
      <c r="AW11" s="651">
        <v>21777</v>
      </c>
      <c r="AX11" s="722">
        <v>22422</v>
      </c>
    </row>
    <row r="12" spans="1:50" ht="16.5" customHeight="1">
      <c r="A12" s="647" t="s">
        <v>163</v>
      </c>
      <c r="B12" s="648" t="s">
        <v>90</v>
      </c>
      <c r="C12" s="649">
        <v>43138.6</v>
      </c>
      <c r="D12" s="650">
        <v>39160.699999999997</v>
      </c>
      <c r="E12" s="650">
        <v>40822</v>
      </c>
      <c r="F12" s="651">
        <v>47153</v>
      </c>
      <c r="G12" s="651">
        <v>51257.5</v>
      </c>
      <c r="H12" s="651">
        <v>50407</v>
      </c>
      <c r="I12" s="649">
        <v>23177.8</v>
      </c>
      <c r="J12" s="650">
        <v>21205.599999999999</v>
      </c>
      <c r="K12" s="650">
        <v>22105.200000000001</v>
      </c>
      <c r="L12" s="651">
        <v>25533.4</v>
      </c>
      <c r="M12" s="651">
        <v>27635.5</v>
      </c>
      <c r="N12" s="651">
        <v>26970.3</v>
      </c>
      <c r="O12" s="649">
        <v>60484.4</v>
      </c>
      <c r="P12" s="650">
        <v>54336.9</v>
      </c>
      <c r="Q12" s="650">
        <v>56642</v>
      </c>
      <c r="R12" s="651">
        <v>65426.400000000001</v>
      </c>
      <c r="S12" s="651">
        <v>70887.7</v>
      </c>
      <c r="T12" s="651">
        <v>69825.600000000006</v>
      </c>
      <c r="U12" s="649">
        <v>32021.5</v>
      </c>
      <c r="V12" s="650">
        <v>28861.200000000001</v>
      </c>
      <c r="W12" s="650">
        <v>30085.5</v>
      </c>
      <c r="X12" s="651">
        <v>34751.300000000003</v>
      </c>
      <c r="Y12" s="651">
        <v>37020.1</v>
      </c>
      <c r="Z12" s="651">
        <v>36385.1</v>
      </c>
      <c r="AA12" s="649">
        <v>41098.800000000003</v>
      </c>
      <c r="AB12" s="650">
        <v>37304.800000000003</v>
      </c>
      <c r="AC12" s="650">
        <v>38887.4</v>
      </c>
      <c r="AD12" s="651">
        <v>44918.3</v>
      </c>
      <c r="AE12" s="651">
        <v>48463.9</v>
      </c>
      <c r="AF12" s="651">
        <v>47781.2</v>
      </c>
      <c r="AG12" s="649">
        <v>12866.4</v>
      </c>
      <c r="AH12" s="650">
        <v>12209.8</v>
      </c>
      <c r="AI12" s="650">
        <v>12727.800000000001</v>
      </c>
      <c r="AJ12" s="651">
        <v>14701.7</v>
      </c>
      <c r="AK12" s="651">
        <v>15734.6</v>
      </c>
      <c r="AL12" s="651">
        <v>15670.5</v>
      </c>
      <c r="AM12" s="649">
        <v>21473</v>
      </c>
      <c r="AN12" s="650">
        <v>20450.599999999999</v>
      </c>
      <c r="AO12" s="650">
        <v>21318.199999999997</v>
      </c>
      <c r="AP12" s="651">
        <v>24624.3</v>
      </c>
      <c r="AQ12" s="651">
        <v>26388.9</v>
      </c>
      <c r="AR12" s="651">
        <v>25972.5</v>
      </c>
      <c r="AS12" s="649">
        <v>234260.49999999997</v>
      </c>
      <c r="AT12" s="650">
        <v>213529.60000000001</v>
      </c>
      <c r="AU12" s="650">
        <v>222588.09999999998</v>
      </c>
      <c r="AV12" s="651">
        <v>257108.39999999997</v>
      </c>
      <c r="AW12" s="651">
        <v>277388.2</v>
      </c>
      <c r="AX12" s="722">
        <v>273012.2</v>
      </c>
    </row>
    <row r="13" spans="1:50" ht="24.95" customHeight="1">
      <c r="A13" s="647" t="s">
        <v>164</v>
      </c>
      <c r="B13" s="648" t="s">
        <v>271</v>
      </c>
      <c r="C13" s="649">
        <v>57003.1</v>
      </c>
      <c r="D13" s="650">
        <v>53341.1</v>
      </c>
      <c r="E13" s="650">
        <v>60043.4</v>
      </c>
      <c r="F13" s="651">
        <v>69432.399999999994</v>
      </c>
      <c r="G13" s="651">
        <v>69153.7</v>
      </c>
      <c r="H13" s="651">
        <v>72246</v>
      </c>
      <c r="I13" s="649">
        <v>66578.600000000006</v>
      </c>
      <c r="J13" s="650">
        <v>62846.1</v>
      </c>
      <c r="K13" s="650">
        <v>70742.7</v>
      </c>
      <c r="L13" s="651">
        <v>81804.7</v>
      </c>
      <c r="M13" s="651">
        <v>81476.3</v>
      </c>
      <c r="N13" s="651">
        <v>86603.8</v>
      </c>
      <c r="O13" s="649">
        <v>304559.8</v>
      </c>
      <c r="P13" s="650">
        <v>291003.8</v>
      </c>
      <c r="Q13" s="650">
        <v>327568.5</v>
      </c>
      <c r="R13" s="651">
        <v>378790.2</v>
      </c>
      <c r="S13" s="651">
        <v>377270</v>
      </c>
      <c r="T13" s="651">
        <v>395395.6</v>
      </c>
      <c r="U13" s="649">
        <v>28095.1</v>
      </c>
      <c r="V13" s="650">
        <v>26221</v>
      </c>
      <c r="W13" s="650">
        <v>29515.7</v>
      </c>
      <c r="X13" s="651">
        <v>34131.1</v>
      </c>
      <c r="Y13" s="651">
        <v>33994.199999999997</v>
      </c>
      <c r="Z13" s="651">
        <v>34384.6</v>
      </c>
      <c r="AA13" s="649">
        <v>55273.9</v>
      </c>
      <c r="AB13" s="650">
        <v>52019.199999999997</v>
      </c>
      <c r="AC13" s="650">
        <v>58555.5</v>
      </c>
      <c r="AD13" s="651">
        <v>67711.8</v>
      </c>
      <c r="AE13" s="651">
        <v>67440</v>
      </c>
      <c r="AF13" s="651">
        <v>70186.899999999994</v>
      </c>
      <c r="AG13" s="649">
        <v>9413.6</v>
      </c>
      <c r="AH13" s="650">
        <v>8803.5</v>
      </c>
      <c r="AI13" s="650">
        <v>9909.6</v>
      </c>
      <c r="AJ13" s="651">
        <v>11459.2</v>
      </c>
      <c r="AK13" s="651">
        <v>11413.2</v>
      </c>
      <c r="AL13" s="651">
        <v>11865.8</v>
      </c>
      <c r="AM13" s="649">
        <v>22120.7</v>
      </c>
      <c r="AN13" s="650">
        <v>20742.3</v>
      </c>
      <c r="AO13" s="650">
        <v>23348.7</v>
      </c>
      <c r="AP13" s="651">
        <v>26999.599999999999</v>
      </c>
      <c r="AQ13" s="651">
        <v>26891.3</v>
      </c>
      <c r="AR13" s="651">
        <v>28092.3</v>
      </c>
      <c r="AS13" s="649">
        <v>543044.79999999993</v>
      </c>
      <c r="AT13" s="650">
        <v>514977</v>
      </c>
      <c r="AU13" s="650">
        <v>579684.1</v>
      </c>
      <c r="AV13" s="651">
        <v>670329</v>
      </c>
      <c r="AW13" s="651">
        <v>667638.69999999995</v>
      </c>
      <c r="AX13" s="722">
        <v>698775</v>
      </c>
    </row>
    <row r="14" spans="1:50" ht="16.5" customHeight="1">
      <c r="A14" s="647" t="s">
        <v>166</v>
      </c>
      <c r="B14" s="648" t="s">
        <v>272</v>
      </c>
      <c r="C14" s="649">
        <v>27445.200000000001</v>
      </c>
      <c r="D14" s="650">
        <v>22933.599999999999</v>
      </c>
      <c r="E14" s="650">
        <v>24975.8</v>
      </c>
      <c r="F14" s="651">
        <v>32693.4</v>
      </c>
      <c r="G14" s="651">
        <v>40537.5</v>
      </c>
      <c r="H14" s="651">
        <v>46762.7</v>
      </c>
      <c r="I14" s="649">
        <v>27830.1</v>
      </c>
      <c r="J14" s="650">
        <v>23255.3</v>
      </c>
      <c r="K14" s="650">
        <v>25326.1</v>
      </c>
      <c r="L14" s="651">
        <v>33152</v>
      </c>
      <c r="M14" s="651">
        <v>41106</v>
      </c>
      <c r="N14" s="651">
        <v>47418.5</v>
      </c>
      <c r="O14" s="649">
        <v>101947</v>
      </c>
      <c r="P14" s="650">
        <v>85188.4</v>
      </c>
      <c r="Q14" s="650">
        <v>92774.3</v>
      </c>
      <c r="R14" s="651">
        <v>121441.9</v>
      </c>
      <c r="S14" s="651">
        <v>150579</v>
      </c>
      <c r="T14" s="651">
        <v>173703</v>
      </c>
      <c r="U14" s="649">
        <v>15404.9</v>
      </c>
      <c r="V14" s="650">
        <v>12872.6</v>
      </c>
      <c r="W14" s="650">
        <v>14018.9</v>
      </c>
      <c r="X14" s="651">
        <v>18350.7</v>
      </c>
      <c r="Y14" s="651">
        <v>22753.599999999999</v>
      </c>
      <c r="Z14" s="651">
        <v>26247.8</v>
      </c>
      <c r="AA14" s="649">
        <v>32203.3</v>
      </c>
      <c r="AB14" s="650">
        <v>26909.5</v>
      </c>
      <c r="AC14" s="650">
        <v>29305.8</v>
      </c>
      <c r="AD14" s="651">
        <v>38361.4</v>
      </c>
      <c r="AE14" s="651">
        <v>47565.3</v>
      </c>
      <c r="AF14" s="651">
        <v>54869.8</v>
      </c>
      <c r="AG14" s="649">
        <v>3416.3</v>
      </c>
      <c r="AH14" s="650">
        <v>2854.7</v>
      </c>
      <c r="AI14" s="650">
        <v>3109</v>
      </c>
      <c r="AJ14" s="651">
        <v>4069.6</v>
      </c>
      <c r="AK14" s="651">
        <v>5046</v>
      </c>
      <c r="AL14" s="651">
        <v>5820.9</v>
      </c>
      <c r="AM14" s="649">
        <v>7549.8</v>
      </c>
      <c r="AN14" s="650">
        <v>6308.7</v>
      </c>
      <c r="AO14" s="650">
        <v>6870.5</v>
      </c>
      <c r="AP14" s="651">
        <v>8993.5</v>
      </c>
      <c r="AQ14" s="651">
        <v>11151.3</v>
      </c>
      <c r="AR14" s="651">
        <v>12863.7</v>
      </c>
      <c r="AS14" s="649">
        <v>215796.59999999995</v>
      </c>
      <c r="AT14" s="650">
        <v>180322.80000000002</v>
      </c>
      <c r="AU14" s="650">
        <v>196380.4</v>
      </c>
      <c r="AV14" s="651">
        <v>257062.5</v>
      </c>
      <c r="AW14" s="651">
        <v>318738.7</v>
      </c>
      <c r="AX14" s="722">
        <v>367686.40000000002</v>
      </c>
    </row>
    <row r="15" spans="1:50" ht="16.5" customHeight="1">
      <c r="A15" s="647" t="s">
        <v>168</v>
      </c>
      <c r="B15" s="648" t="s">
        <v>273</v>
      </c>
      <c r="C15" s="649">
        <v>11232.3</v>
      </c>
      <c r="D15" s="650">
        <v>7488.1</v>
      </c>
      <c r="E15" s="650">
        <v>8727.2999999999993</v>
      </c>
      <c r="F15" s="651">
        <v>10130.6</v>
      </c>
      <c r="G15" s="651">
        <v>13761.2</v>
      </c>
      <c r="H15" s="651">
        <v>18162.599999999999</v>
      </c>
      <c r="I15" s="649">
        <v>3622.5</v>
      </c>
      <c r="J15" s="650">
        <v>2415</v>
      </c>
      <c r="K15" s="650">
        <v>2814.6</v>
      </c>
      <c r="L15" s="651">
        <v>3267.2</v>
      </c>
      <c r="M15" s="651">
        <v>4438</v>
      </c>
      <c r="N15" s="651">
        <v>5857.6</v>
      </c>
      <c r="O15" s="649">
        <v>30072.6</v>
      </c>
      <c r="P15" s="650">
        <v>20048</v>
      </c>
      <c r="Q15" s="650">
        <v>23365.8</v>
      </c>
      <c r="R15" s="651">
        <v>27122.9</v>
      </c>
      <c r="S15" s="651">
        <v>36843.1</v>
      </c>
      <c r="T15" s="651">
        <v>48627</v>
      </c>
      <c r="U15" s="649">
        <v>13264.8</v>
      </c>
      <c r="V15" s="650">
        <v>8843.1</v>
      </c>
      <c r="W15" s="650">
        <v>10306.6</v>
      </c>
      <c r="X15" s="651">
        <v>11963.8</v>
      </c>
      <c r="Y15" s="651">
        <v>16251.2</v>
      </c>
      <c r="Z15" s="651">
        <v>21449.200000000001</v>
      </c>
      <c r="AA15" s="649">
        <v>8976.2999999999993</v>
      </c>
      <c r="AB15" s="650">
        <v>5984.1</v>
      </c>
      <c r="AC15" s="650">
        <v>6974.4</v>
      </c>
      <c r="AD15" s="651">
        <v>8095.8</v>
      </c>
      <c r="AE15" s="651">
        <v>10997.1</v>
      </c>
      <c r="AF15" s="651">
        <v>14514.5</v>
      </c>
      <c r="AG15" s="649">
        <v>4245.1000000000004</v>
      </c>
      <c r="AH15" s="650">
        <v>2830</v>
      </c>
      <c r="AI15" s="650">
        <v>3298.4</v>
      </c>
      <c r="AJ15" s="651">
        <v>3828.7</v>
      </c>
      <c r="AK15" s="651">
        <v>5200.8999999999996</v>
      </c>
      <c r="AL15" s="651">
        <v>6864.4</v>
      </c>
      <c r="AM15" s="649">
        <v>4236.7</v>
      </c>
      <c r="AN15" s="650">
        <v>2824.4</v>
      </c>
      <c r="AO15" s="650">
        <v>3291.8</v>
      </c>
      <c r="AP15" s="651">
        <v>3821</v>
      </c>
      <c r="AQ15" s="651">
        <v>5190.3999999999996</v>
      </c>
      <c r="AR15" s="651">
        <v>6850.6</v>
      </c>
      <c r="AS15" s="649">
        <v>75650.3</v>
      </c>
      <c r="AT15" s="650">
        <v>50432.7</v>
      </c>
      <c r="AU15" s="650">
        <v>58778.9</v>
      </c>
      <c r="AV15" s="651">
        <v>68230</v>
      </c>
      <c r="AW15" s="651">
        <v>92681.9</v>
      </c>
      <c r="AX15" s="722">
        <v>122325.9</v>
      </c>
    </row>
    <row r="16" spans="1:50" ht="16.5" customHeight="1">
      <c r="A16" s="647" t="s">
        <v>170</v>
      </c>
      <c r="B16" s="648" t="s">
        <v>274</v>
      </c>
      <c r="C16" s="649">
        <v>12392.1</v>
      </c>
      <c r="D16" s="650">
        <v>12865.9</v>
      </c>
      <c r="E16" s="650">
        <v>13825.1</v>
      </c>
      <c r="F16" s="651">
        <v>14712.7</v>
      </c>
      <c r="G16" s="651">
        <v>15505</v>
      </c>
      <c r="H16" s="651">
        <v>16386</v>
      </c>
      <c r="I16" s="649">
        <v>12570.9</v>
      </c>
      <c r="J16" s="650">
        <v>13051.6</v>
      </c>
      <c r="K16" s="650">
        <v>14024.6</v>
      </c>
      <c r="L16" s="651">
        <v>14925</v>
      </c>
      <c r="M16" s="651">
        <v>15728.8</v>
      </c>
      <c r="N16" s="651">
        <v>16622.400000000001</v>
      </c>
      <c r="O16" s="649">
        <v>23149.8</v>
      </c>
      <c r="P16" s="650">
        <v>24035</v>
      </c>
      <c r="Q16" s="650">
        <v>25826.799999999999</v>
      </c>
      <c r="R16" s="651">
        <v>27485</v>
      </c>
      <c r="S16" s="651">
        <v>28965.1</v>
      </c>
      <c r="T16" s="651">
        <v>30610.799999999999</v>
      </c>
      <c r="U16" s="649">
        <v>8076.1</v>
      </c>
      <c r="V16" s="650">
        <v>8384.9</v>
      </c>
      <c r="W16" s="650">
        <v>9010</v>
      </c>
      <c r="X16" s="651">
        <v>9588.5</v>
      </c>
      <c r="Y16" s="651">
        <v>10104.9</v>
      </c>
      <c r="Z16" s="651">
        <v>10679</v>
      </c>
      <c r="AA16" s="649">
        <v>11636.1</v>
      </c>
      <c r="AB16" s="650">
        <v>12081</v>
      </c>
      <c r="AC16" s="650">
        <v>12981.6</v>
      </c>
      <c r="AD16" s="651">
        <v>13815.1</v>
      </c>
      <c r="AE16" s="651">
        <v>14559.1</v>
      </c>
      <c r="AF16" s="651">
        <v>15386.3</v>
      </c>
      <c r="AG16" s="649">
        <v>2108.4</v>
      </c>
      <c r="AH16" s="650">
        <v>2189.1</v>
      </c>
      <c r="AI16" s="650">
        <v>2352.3000000000002</v>
      </c>
      <c r="AJ16" s="651">
        <v>2503.3000000000002</v>
      </c>
      <c r="AK16" s="651">
        <v>2638.1</v>
      </c>
      <c r="AL16" s="651">
        <v>2788</v>
      </c>
      <c r="AM16" s="649">
        <v>4188.2</v>
      </c>
      <c r="AN16" s="650">
        <v>4348.3999999999996</v>
      </c>
      <c r="AO16" s="650">
        <v>4672.5</v>
      </c>
      <c r="AP16" s="651">
        <v>4972.6000000000004</v>
      </c>
      <c r="AQ16" s="651">
        <v>5240.3</v>
      </c>
      <c r="AR16" s="651">
        <v>5538.1</v>
      </c>
      <c r="AS16" s="649">
        <v>74121.599999999991</v>
      </c>
      <c r="AT16" s="650">
        <v>76955.899999999994</v>
      </c>
      <c r="AU16" s="650">
        <v>82692.900000000009</v>
      </c>
      <c r="AV16" s="651">
        <v>88002.200000000012</v>
      </c>
      <c r="AW16" s="651">
        <v>92741.3</v>
      </c>
      <c r="AX16" s="722">
        <v>98010.6</v>
      </c>
    </row>
    <row r="17" spans="1:50" ht="16.5" customHeight="1">
      <c r="A17" s="647" t="s">
        <v>172</v>
      </c>
      <c r="B17" s="648" t="s">
        <v>275</v>
      </c>
      <c r="C17" s="649">
        <v>18643.400000000001</v>
      </c>
      <c r="D17" s="650">
        <v>22017</v>
      </c>
      <c r="E17" s="650">
        <v>23048.9</v>
      </c>
      <c r="F17" s="651">
        <v>26418</v>
      </c>
      <c r="G17" s="651">
        <v>30438</v>
      </c>
      <c r="H17" s="651">
        <v>31248</v>
      </c>
      <c r="I17" s="649">
        <v>13395.1</v>
      </c>
      <c r="J17" s="650">
        <v>16089.3</v>
      </c>
      <c r="K17" s="650">
        <v>17729.900000000001</v>
      </c>
      <c r="L17" s="651">
        <v>20017</v>
      </c>
      <c r="M17" s="651">
        <v>23315</v>
      </c>
      <c r="N17" s="651">
        <v>23992</v>
      </c>
      <c r="O17" s="649">
        <v>131747.49870953301</v>
      </c>
      <c r="P17" s="650">
        <v>149715.63010752201</v>
      </c>
      <c r="Q17" s="650">
        <v>153870.25788979264</v>
      </c>
      <c r="R17" s="651">
        <v>176728</v>
      </c>
      <c r="S17" s="651">
        <v>204709</v>
      </c>
      <c r="T17" s="651">
        <v>212861</v>
      </c>
      <c r="U17" s="649">
        <v>15946.8</v>
      </c>
      <c r="V17" s="650">
        <v>19597.5</v>
      </c>
      <c r="W17" s="650">
        <v>21529.200000000001</v>
      </c>
      <c r="X17" s="651">
        <v>24340</v>
      </c>
      <c r="Y17" s="651">
        <v>27422</v>
      </c>
      <c r="Z17" s="651">
        <v>27729</v>
      </c>
      <c r="AA17" s="649">
        <v>20491.7</v>
      </c>
      <c r="AB17" s="650">
        <v>25888.1</v>
      </c>
      <c r="AC17" s="650">
        <v>27608</v>
      </c>
      <c r="AD17" s="651">
        <v>31379</v>
      </c>
      <c r="AE17" s="651">
        <v>35210</v>
      </c>
      <c r="AF17" s="651">
        <v>35719</v>
      </c>
      <c r="AG17" s="649">
        <v>1922.9</v>
      </c>
      <c r="AH17" s="650">
        <v>2588.82925248316</v>
      </c>
      <c r="AI17" s="650">
        <v>2912.8292524831604</v>
      </c>
      <c r="AJ17" s="651">
        <v>3266</v>
      </c>
      <c r="AK17" s="651">
        <v>3840</v>
      </c>
      <c r="AL17" s="651">
        <v>3872</v>
      </c>
      <c r="AM17" s="649">
        <v>4986.8999999999996</v>
      </c>
      <c r="AN17" s="650">
        <v>6048.6</v>
      </c>
      <c r="AO17" s="650">
        <v>6585.4</v>
      </c>
      <c r="AP17" s="651">
        <v>7451</v>
      </c>
      <c r="AQ17" s="651">
        <v>8747</v>
      </c>
      <c r="AR17" s="651">
        <v>8923</v>
      </c>
      <c r="AS17" s="649">
        <v>207134.298709533</v>
      </c>
      <c r="AT17" s="650">
        <v>241944.95936000516</v>
      </c>
      <c r="AU17" s="650">
        <v>253284.48714227582</v>
      </c>
      <c r="AV17" s="651">
        <v>289599</v>
      </c>
      <c r="AW17" s="651">
        <v>333681</v>
      </c>
      <c r="AX17" s="722">
        <v>344344</v>
      </c>
    </row>
    <row r="18" spans="1:50" ht="16.5" customHeight="1">
      <c r="A18" s="647" t="s">
        <v>174</v>
      </c>
      <c r="B18" s="648" t="s">
        <v>276</v>
      </c>
      <c r="C18" s="649">
        <v>37119.699999999997</v>
      </c>
      <c r="D18" s="650">
        <v>40539.199999999997</v>
      </c>
      <c r="E18" s="650">
        <v>41876.800000000003</v>
      </c>
      <c r="F18" s="651">
        <v>44485</v>
      </c>
      <c r="G18" s="651">
        <v>49053</v>
      </c>
      <c r="H18" s="651">
        <v>52955</v>
      </c>
      <c r="I18" s="649">
        <v>12432.4</v>
      </c>
      <c r="J18" s="650">
        <v>13577.7</v>
      </c>
      <c r="K18" s="650">
        <v>14025.7</v>
      </c>
      <c r="L18" s="651">
        <v>15040</v>
      </c>
      <c r="M18" s="651">
        <v>16971</v>
      </c>
      <c r="N18" s="651">
        <v>18177</v>
      </c>
      <c r="O18" s="649">
        <v>199984.71369411299</v>
      </c>
      <c r="P18" s="650">
        <v>218407.413694113</v>
      </c>
      <c r="Q18" s="650">
        <v>225614.0136941128</v>
      </c>
      <c r="R18" s="651">
        <v>238735</v>
      </c>
      <c r="S18" s="651">
        <v>262234</v>
      </c>
      <c r="T18" s="651">
        <v>281521</v>
      </c>
      <c r="U18" s="649">
        <v>15629.4</v>
      </c>
      <c r="V18" s="650">
        <v>17069.099999999999</v>
      </c>
      <c r="W18" s="650">
        <v>17632.3</v>
      </c>
      <c r="X18" s="651">
        <v>18853</v>
      </c>
      <c r="Y18" s="651">
        <v>20923</v>
      </c>
      <c r="Z18" s="651">
        <v>22756</v>
      </c>
      <c r="AA18" s="649">
        <v>21845.599999999999</v>
      </c>
      <c r="AB18" s="650">
        <v>23858</v>
      </c>
      <c r="AC18" s="650">
        <v>24645.200000000001</v>
      </c>
      <c r="AD18" s="651">
        <v>26267</v>
      </c>
      <c r="AE18" s="651">
        <v>29060</v>
      </c>
      <c r="AF18" s="651">
        <v>31773</v>
      </c>
      <c r="AG18" s="649">
        <v>2486.5</v>
      </c>
      <c r="AH18" s="650">
        <v>2715.5</v>
      </c>
      <c r="AI18" s="650">
        <v>2805.1</v>
      </c>
      <c r="AJ18" s="651">
        <v>3178</v>
      </c>
      <c r="AK18" s="651">
        <v>3720</v>
      </c>
      <c r="AL18" s="651">
        <v>4007</v>
      </c>
      <c r="AM18" s="649">
        <v>6216.2</v>
      </c>
      <c r="AN18" s="650">
        <v>6788.9</v>
      </c>
      <c r="AO18" s="650">
        <v>7012.9</v>
      </c>
      <c r="AP18" s="651">
        <v>7626</v>
      </c>
      <c r="AQ18" s="651">
        <v>8602</v>
      </c>
      <c r="AR18" s="651">
        <v>9303</v>
      </c>
      <c r="AS18" s="649">
        <v>295714.513694113</v>
      </c>
      <c r="AT18" s="650">
        <v>322955.81369411299</v>
      </c>
      <c r="AU18" s="650">
        <v>333612.01369411277</v>
      </c>
      <c r="AV18" s="651">
        <v>354184</v>
      </c>
      <c r="AW18" s="651">
        <v>390563</v>
      </c>
      <c r="AX18" s="722">
        <v>420492</v>
      </c>
    </row>
    <row r="19" spans="1:50" ht="16.5" customHeight="1">
      <c r="A19" s="647" t="s">
        <v>176</v>
      </c>
      <c r="B19" s="648" t="s">
        <v>277</v>
      </c>
      <c r="C19" s="649">
        <v>3091.8</v>
      </c>
      <c r="D19" s="650">
        <v>3340.2</v>
      </c>
      <c r="E19" s="650">
        <v>3505.2</v>
      </c>
      <c r="F19" s="651">
        <v>3852</v>
      </c>
      <c r="G19" s="651">
        <v>4283</v>
      </c>
      <c r="H19" s="651">
        <v>4716</v>
      </c>
      <c r="I19" s="649">
        <v>1769.3</v>
      </c>
      <c r="J19" s="650">
        <v>1911.4</v>
      </c>
      <c r="K19" s="650">
        <v>2005.8</v>
      </c>
      <c r="L19" s="651">
        <v>2205</v>
      </c>
      <c r="M19" s="651">
        <v>2451</v>
      </c>
      <c r="N19" s="651">
        <v>2699</v>
      </c>
      <c r="O19" s="649">
        <v>21793.0136941128</v>
      </c>
      <c r="P19" s="650">
        <v>23544.0136941128</v>
      </c>
      <c r="Q19" s="650">
        <v>24707.313694112821</v>
      </c>
      <c r="R19" s="651">
        <v>27154</v>
      </c>
      <c r="S19" s="651">
        <v>30187</v>
      </c>
      <c r="T19" s="651">
        <v>33243</v>
      </c>
      <c r="U19" s="649">
        <v>2006.4</v>
      </c>
      <c r="V19" s="650">
        <v>2167.6</v>
      </c>
      <c r="W19" s="650">
        <v>2274.6999999999998</v>
      </c>
      <c r="X19" s="651">
        <v>2500</v>
      </c>
      <c r="Y19" s="651">
        <v>2779</v>
      </c>
      <c r="Z19" s="651">
        <v>3061</v>
      </c>
      <c r="AA19" s="649">
        <v>2576.1</v>
      </c>
      <c r="AB19" s="650">
        <v>2783.1</v>
      </c>
      <c r="AC19" s="650">
        <v>2920.6</v>
      </c>
      <c r="AD19" s="651">
        <v>3210</v>
      </c>
      <c r="AE19" s="651">
        <v>3568</v>
      </c>
      <c r="AF19" s="651">
        <v>3930</v>
      </c>
      <c r="AG19" s="649">
        <v>476.3</v>
      </c>
      <c r="AH19" s="650">
        <v>514.5</v>
      </c>
      <c r="AI19" s="650">
        <v>540</v>
      </c>
      <c r="AJ19" s="651">
        <v>593</v>
      </c>
      <c r="AK19" s="651">
        <v>660</v>
      </c>
      <c r="AL19" s="651">
        <v>727</v>
      </c>
      <c r="AM19" s="649">
        <v>1009.6</v>
      </c>
      <c r="AN19" s="650">
        <v>1090.7</v>
      </c>
      <c r="AO19" s="650">
        <v>1144.5999999999999</v>
      </c>
      <c r="AP19" s="651">
        <v>1258</v>
      </c>
      <c r="AQ19" s="651">
        <v>1399</v>
      </c>
      <c r="AR19" s="651">
        <v>1540</v>
      </c>
      <c r="AS19" s="649">
        <v>32722.513694112797</v>
      </c>
      <c r="AT19" s="650">
        <v>35351.513694112793</v>
      </c>
      <c r="AU19" s="650">
        <v>37098.213694112819</v>
      </c>
      <c r="AV19" s="651">
        <v>40772</v>
      </c>
      <c r="AW19" s="651">
        <v>45327</v>
      </c>
      <c r="AX19" s="722">
        <v>49916</v>
      </c>
    </row>
    <row r="20" spans="1:50" ht="16.5" customHeight="1">
      <c r="A20" s="647" t="s">
        <v>178</v>
      </c>
      <c r="B20" s="648" t="s">
        <v>278</v>
      </c>
      <c r="C20" s="649">
        <v>1806.8</v>
      </c>
      <c r="D20" s="650">
        <v>1970</v>
      </c>
      <c r="E20" s="650">
        <v>2065.6999999999998</v>
      </c>
      <c r="F20" s="651">
        <v>2156</v>
      </c>
      <c r="G20" s="651">
        <v>2345</v>
      </c>
      <c r="H20" s="651">
        <v>2555.8000000000002</v>
      </c>
      <c r="I20" s="649">
        <v>1744.8</v>
      </c>
      <c r="J20" s="650">
        <v>1902.3</v>
      </c>
      <c r="K20" s="650">
        <v>1994.8</v>
      </c>
      <c r="L20" s="651">
        <v>2082</v>
      </c>
      <c r="M20" s="651">
        <v>2265</v>
      </c>
      <c r="N20" s="651">
        <v>2468.1</v>
      </c>
      <c r="O20" s="649">
        <v>18585.413694112802</v>
      </c>
      <c r="P20" s="650">
        <v>20263.5</v>
      </c>
      <c r="Q20" s="650">
        <v>21248.6</v>
      </c>
      <c r="R20" s="651">
        <v>22174</v>
      </c>
      <c r="S20" s="651">
        <v>24123</v>
      </c>
      <c r="T20" s="651">
        <v>26289.7</v>
      </c>
      <c r="U20" s="649">
        <v>1012.8</v>
      </c>
      <c r="V20" s="650">
        <v>1104.2</v>
      </c>
      <c r="W20" s="650">
        <v>1157.9000000000001</v>
      </c>
      <c r="X20" s="651">
        <v>1208</v>
      </c>
      <c r="Y20" s="651">
        <v>1315</v>
      </c>
      <c r="Z20" s="651">
        <v>1432.6</v>
      </c>
      <c r="AA20" s="649">
        <v>1747</v>
      </c>
      <c r="AB20" s="650">
        <v>1904.8</v>
      </c>
      <c r="AC20" s="650">
        <v>1997.4</v>
      </c>
      <c r="AD20" s="651">
        <v>2084</v>
      </c>
      <c r="AE20" s="651">
        <v>2268</v>
      </c>
      <c r="AF20" s="651">
        <v>2471.1999999999998</v>
      </c>
      <c r="AG20" s="649">
        <v>255.8</v>
      </c>
      <c r="AH20" s="650">
        <v>278.89999999999998</v>
      </c>
      <c r="AI20" s="650">
        <v>292.5</v>
      </c>
      <c r="AJ20" s="651">
        <v>305</v>
      </c>
      <c r="AK20" s="651">
        <v>332</v>
      </c>
      <c r="AL20" s="651">
        <v>361.9</v>
      </c>
      <c r="AM20" s="649">
        <v>318.39999999999998</v>
      </c>
      <c r="AN20" s="650">
        <v>347.1</v>
      </c>
      <c r="AO20" s="650">
        <v>364</v>
      </c>
      <c r="AP20" s="651">
        <v>380</v>
      </c>
      <c r="AQ20" s="651">
        <v>413</v>
      </c>
      <c r="AR20" s="651">
        <v>450.4</v>
      </c>
      <c r="AS20" s="649">
        <v>25471.0136941128</v>
      </c>
      <c r="AT20" s="650">
        <v>27770.799999999999</v>
      </c>
      <c r="AU20" s="650">
        <v>29120.9</v>
      </c>
      <c r="AV20" s="651">
        <v>30389</v>
      </c>
      <c r="AW20" s="651">
        <v>33061</v>
      </c>
      <c r="AX20" s="722">
        <v>36029.699999999997</v>
      </c>
    </row>
    <row r="21" spans="1:50" ht="24.95" customHeight="1">
      <c r="A21" s="647" t="s">
        <v>180</v>
      </c>
      <c r="B21" s="648" t="s">
        <v>279</v>
      </c>
      <c r="C21" s="649">
        <v>32808.384437793902</v>
      </c>
      <c r="D21" s="650">
        <v>41527.794980872401</v>
      </c>
      <c r="E21" s="650">
        <v>43178.451627192953</v>
      </c>
      <c r="F21" s="651">
        <v>56038</v>
      </c>
      <c r="G21" s="651">
        <v>71277</v>
      </c>
      <c r="H21" s="651">
        <v>73538</v>
      </c>
      <c r="I21" s="649">
        <v>31284.366579856902</v>
      </c>
      <c r="J21" s="650">
        <v>39598.742324482097</v>
      </c>
      <c r="K21" s="650">
        <v>41172.722528197526</v>
      </c>
      <c r="L21" s="651">
        <v>53435</v>
      </c>
      <c r="M21" s="651">
        <v>67303</v>
      </c>
      <c r="N21" s="651">
        <v>69051</v>
      </c>
      <c r="O21" s="649">
        <v>39360.461212861803</v>
      </c>
      <c r="P21" s="650">
        <v>49821.202464250397</v>
      </c>
      <c r="Q21" s="650">
        <v>51801.507438622131</v>
      </c>
      <c r="R21" s="651">
        <v>67229</v>
      </c>
      <c r="S21" s="651">
        <v>86431</v>
      </c>
      <c r="T21" s="651">
        <v>89961</v>
      </c>
      <c r="U21" s="649">
        <v>26400.3093500902</v>
      </c>
      <c r="V21" s="650">
        <v>33416.660189436298</v>
      </c>
      <c r="W21" s="650">
        <v>34744.913525905082</v>
      </c>
      <c r="X21" s="651">
        <v>45093</v>
      </c>
      <c r="Y21" s="651">
        <v>56676</v>
      </c>
      <c r="Z21" s="651">
        <v>57867</v>
      </c>
      <c r="AA21" s="649">
        <v>36696.429996625397</v>
      </c>
      <c r="AB21" s="650">
        <v>46449.157663316502</v>
      </c>
      <c r="AC21" s="650">
        <v>48295.429801008067</v>
      </c>
      <c r="AD21" s="651">
        <v>62679</v>
      </c>
      <c r="AE21" s="651">
        <v>79819</v>
      </c>
      <c r="AF21" s="651">
        <v>81695</v>
      </c>
      <c r="AG21" s="649">
        <v>24288.284602083</v>
      </c>
      <c r="AH21" s="650">
        <v>30743.327374281402</v>
      </c>
      <c r="AI21" s="650">
        <v>31965.320443832683</v>
      </c>
      <c r="AJ21" s="651">
        <v>41485</v>
      </c>
      <c r="AK21" s="651">
        <v>51953</v>
      </c>
      <c r="AL21" s="651">
        <v>53977</v>
      </c>
      <c r="AM21" s="649">
        <v>27732.324958208399</v>
      </c>
      <c r="AN21" s="650">
        <v>35102.682589903401</v>
      </c>
      <c r="AO21" s="650">
        <v>36497.952344712117</v>
      </c>
      <c r="AP21" s="651">
        <v>47368</v>
      </c>
      <c r="AQ21" s="651">
        <v>59037</v>
      </c>
      <c r="AR21" s="651">
        <v>60298</v>
      </c>
      <c r="AS21" s="649">
        <v>218570.5611375196</v>
      </c>
      <c r="AT21" s="650">
        <v>276659.56758654246</v>
      </c>
      <c r="AU21" s="650">
        <v>287656.29770947056</v>
      </c>
      <c r="AV21" s="651">
        <v>373327</v>
      </c>
      <c r="AW21" s="651">
        <v>472496</v>
      </c>
      <c r="AX21" s="722">
        <v>486387</v>
      </c>
    </row>
    <row r="22" spans="1:50" ht="16.5" customHeight="1">
      <c r="A22" s="647" t="s">
        <v>280</v>
      </c>
      <c r="B22" s="648" t="s">
        <v>177</v>
      </c>
      <c r="C22" s="649">
        <v>39353.175504068</v>
      </c>
      <c r="D22" s="650">
        <v>45096.149013325303</v>
      </c>
      <c r="E22" s="650">
        <v>46378.199193490924</v>
      </c>
      <c r="F22" s="651">
        <v>52815</v>
      </c>
      <c r="G22" s="651">
        <v>61787</v>
      </c>
      <c r="H22" s="651">
        <v>67025</v>
      </c>
      <c r="I22" s="649">
        <v>41428.304304341596</v>
      </c>
      <c r="J22" s="650">
        <v>47449.506014289298</v>
      </c>
      <c r="K22" s="650">
        <v>48797.833272153592</v>
      </c>
      <c r="L22" s="651">
        <v>55571</v>
      </c>
      <c r="M22" s="651">
        <v>65011</v>
      </c>
      <c r="N22" s="651">
        <v>69951</v>
      </c>
      <c r="O22" s="649">
        <v>53241.300121255401</v>
      </c>
      <c r="P22" s="650">
        <v>61210.084737126599</v>
      </c>
      <c r="Q22" s="650">
        <v>62955.315933194077</v>
      </c>
      <c r="R22" s="651">
        <v>71693</v>
      </c>
      <c r="S22" s="651">
        <v>83872</v>
      </c>
      <c r="T22" s="651">
        <v>91811</v>
      </c>
      <c r="U22" s="649">
        <v>24099.1128621717</v>
      </c>
      <c r="V22" s="650">
        <v>27621.889346786</v>
      </c>
      <c r="W22" s="650">
        <v>28407.309424528023</v>
      </c>
      <c r="X22" s="651">
        <v>32350</v>
      </c>
      <c r="Y22" s="651">
        <v>37846</v>
      </c>
      <c r="Z22" s="651">
        <v>41298</v>
      </c>
      <c r="AA22" s="649">
        <v>44319.055402146099</v>
      </c>
      <c r="AB22" s="650">
        <v>50787.002142785401</v>
      </c>
      <c r="AC22" s="650">
        <v>52230.846248343041</v>
      </c>
      <c r="AD22" s="651">
        <v>59480</v>
      </c>
      <c r="AE22" s="651">
        <v>69584</v>
      </c>
      <c r="AF22" s="651">
        <v>75484</v>
      </c>
      <c r="AG22" s="649">
        <v>19679.478266116901</v>
      </c>
      <c r="AH22" s="650">
        <v>22540.562305199899</v>
      </c>
      <c r="AI22" s="650">
        <v>23181.097926559865</v>
      </c>
      <c r="AJ22" s="651">
        <v>26398</v>
      </c>
      <c r="AK22" s="651">
        <v>30883</v>
      </c>
      <c r="AL22" s="651">
        <v>33703</v>
      </c>
      <c r="AM22" s="649">
        <v>29465.409828183201</v>
      </c>
      <c r="AN22" s="650">
        <v>33754.125824857503</v>
      </c>
      <c r="AO22" s="650">
        <v>34713.442788881744</v>
      </c>
      <c r="AP22" s="651">
        <v>39531</v>
      </c>
      <c r="AQ22" s="651">
        <v>46247</v>
      </c>
      <c r="AR22" s="651">
        <v>50167</v>
      </c>
      <c r="AS22" s="649">
        <v>251585.83628828291</v>
      </c>
      <c r="AT22" s="650">
        <v>288459.31938437</v>
      </c>
      <c r="AU22" s="650">
        <v>296664.04478715127</v>
      </c>
      <c r="AV22" s="651">
        <v>337838</v>
      </c>
      <c r="AW22" s="651">
        <v>395230</v>
      </c>
      <c r="AX22" s="722">
        <v>429439</v>
      </c>
    </row>
    <row r="23" spans="1:50" ht="24" customHeight="1">
      <c r="A23" s="647" t="s">
        <v>281</v>
      </c>
      <c r="B23" s="648" t="s">
        <v>282</v>
      </c>
      <c r="C23" s="649">
        <v>8557.8197245680803</v>
      </c>
      <c r="D23" s="650">
        <v>10372.0604629547</v>
      </c>
      <c r="E23" s="650">
        <v>11223.169007241202</v>
      </c>
      <c r="F23" s="651">
        <v>12751</v>
      </c>
      <c r="G23" s="651">
        <v>15644</v>
      </c>
      <c r="H23" s="651">
        <v>16177</v>
      </c>
      <c r="I23" s="649">
        <v>6242.3824642423197</v>
      </c>
      <c r="J23" s="650">
        <v>7565.7551147207696</v>
      </c>
      <c r="K23" s="650">
        <v>8186.5843940252043</v>
      </c>
      <c r="L23" s="651">
        <v>9301</v>
      </c>
      <c r="M23" s="651">
        <v>11411</v>
      </c>
      <c r="N23" s="651">
        <v>11622</v>
      </c>
      <c r="O23" s="649">
        <v>12811.000641005199</v>
      </c>
      <c r="P23" s="650">
        <v>15526.9072633057</v>
      </c>
      <c r="Q23" s="650">
        <v>16801.011235736623</v>
      </c>
      <c r="R23" s="651">
        <v>19088</v>
      </c>
      <c r="S23" s="651">
        <v>23419</v>
      </c>
      <c r="T23" s="651">
        <v>24574</v>
      </c>
      <c r="U23" s="649">
        <v>5705.5333383665202</v>
      </c>
      <c r="V23" s="650">
        <v>6915.09504331467</v>
      </c>
      <c r="W23" s="650">
        <v>7482.5325835159911</v>
      </c>
      <c r="X23" s="651">
        <v>8501</v>
      </c>
      <c r="Y23" s="651">
        <v>10430</v>
      </c>
      <c r="Z23" s="651">
        <v>10786</v>
      </c>
      <c r="AA23" s="649">
        <v>8360.6449088171394</v>
      </c>
      <c r="AB23" s="650">
        <v>10133.084978945701</v>
      </c>
      <c r="AC23" s="650">
        <v>10964.583718888911</v>
      </c>
      <c r="AD23" s="651">
        <v>12457</v>
      </c>
      <c r="AE23" s="651">
        <v>15284</v>
      </c>
      <c r="AF23" s="651">
        <v>15805</v>
      </c>
      <c r="AG23" s="649">
        <v>3357.6723138349398</v>
      </c>
      <c r="AH23" s="650">
        <v>4069.4921574364698</v>
      </c>
      <c r="AI23" s="650">
        <v>4403.4257628634568</v>
      </c>
      <c r="AJ23" s="651">
        <v>5003</v>
      </c>
      <c r="AK23" s="651">
        <v>6138</v>
      </c>
      <c r="AL23" s="651">
        <v>6365</v>
      </c>
      <c r="AM23" s="649">
        <v>4740.7194352119895</v>
      </c>
      <c r="AN23" s="650">
        <v>5745.7425141547801</v>
      </c>
      <c r="AO23" s="650">
        <v>6217.2255492309414</v>
      </c>
      <c r="AP23" s="651">
        <v>7063</v>
      </c>
      <c r="AQ23" s="651">
        <v>8666</v>
      </c>
      <c r="AR23" s="651">
        <v>8960</v>
      </c>
      <c r="AS23" s="649">
        <v>49775.772826046188</v>
      </c>
      <c r="AT23" s="650">
        <v>60328.137534832786</v>
      </c>
      <c r="AU23" s="650">
        <v>65278.532251502329</v>
      </c>
      <c r="AV23" s="651">
        <v>74164</v>
      </c>
      <c r="AW23" s="651">
        <v>90992</v>
      </c>
      <c r="AX23" s="722">
        <v>94289</v>
      </c>
    </row>
    <row r="24" spans="1:50" ht="51.95" customHeight="1">
      <c r="A24" s="647" t="s">
        <v>381</v>
      </c>
      <c r="B24" s="648" t="s">
        <v>382</v>
      </c>
      <c r="C24" s="649">
        <v>3165.8888172301399</v>
      </c>
      <c r="D24" s="650">
        <v>3771.5090623108813</v>
      </c>
      <c r="E24" s="650">
        <v>4048.6679233943773</v>
      </c>
      <c r="F24" s="651">
        <v>4425</v>
      </c>
      <c r="G24" s="651">
        <v>4912</v>
      </c>
      <c r="H24" s="651">
        <v>5136</v>
      </c>
      <c r="I24" s="649">
        <v>1755.6900434439899</v>
      </c>
      <c r="J24" s="650">
        <v>2091.5456264352465</v>
      </c>
      <c r="K24" s="650">
        <v>2245.2481349403624</v>
      </c>
      <c r="L24" s="651">
        <v>2454</v>
      </c>
      <c r="M24" s="651">
        <v>2717</v>
      </c>
      <c r="N24" s="651">
        <v>2786</v>
      </c>
      <c r="O24" s="649">
        <v>8017.6264319949496</v>
      </c>
      <c r="P24" s="650">
        <v>9551.3621899546215</v>
      </c>
      <c r="Q24" s="650">
        <v>10253.268143944764</v>
      </c>
      <c r="R24" s="651">
        <v>11207</v>
      </c>
      <c r="S24" s="651">
        <v>12432</v>
      </c>
      <c r="T24" s="651">
        <v>13000</v>
      </c>
      <c r="U24" s="649">
        <v>1492.2065133312799</v>
      </c>
      <c r="V24" s="650">
        <v>1777.6588859466322</v>
      </c>
      <c r="W24" s="650">
        <v>1908.2946352140732</v>
      </c>
      <c r="X24" s="651">
        <v>2086</v>
      </c>
      <c r="Y24" s="651">
        <v>2309</v>
      </c>
      <c r="Z24" s="651">
        <v>2437</v>
      </c>
      <c r="AA24" s="649">
        <v>2060.4096283223098</v>
      </c>
      <c r="AB24" s="650">
        <v>2454.5566928938892</v>
      </c>
      <c r="AC24" s="650">
        <v>2634.9359856989045</v>
      </c>
      <c r="AD24" s="651">
        <v>2880</v>
      </c>
      <c r="AE24" s="651">
        <v>3188</v>
      </c>
      <c r="AF24" s="651">
        <v>3334</v>
      </c>
      <c r="AG24" s="649">
        <v>606.83869783447994</v>
      </c>
      <c r="AH24" s="650">
        <v>722.92420245069297</v>
      </c>
      <c r="AI24" s="650">
        <v>776.05011181233226</v>
      </c>
      <c r="AJ24" s="651">
        <v>848</v>
      </c>
      <c r="AK24" s="651">
        <v>924</v>
      </c>
      <c r="AL24" s="651">
        <v>987</v>
      </c>
      <c r="AM24" s="649">
        <v>834.19424302866605</v>
      </c>
      <c r="AN24" s="650">
        <v>993.771837528638</v>
      </c>
      <c r="AO24" s="650">
        <v>1066.8016688549681</v>
      </c>
      <c r="AP24" s="651">
        <v>1166</v>
      </c>
      <c r="AQ24" s="651">
        <v>1291</v>
      </c>
      <c r="AR24" s="651">
        <v>1350</v>
      </c>
      <c r="AS24" s="649">
        <v>17932.854375185816</v>
      </c>
      <c r="AT24" s="650">
        <v>21363.328497520604</v>
      </c>
      <c r="AU24" s="650">
        <v>22933.266603859778</v>
      </c>
      <c r="AV24" s="651">
        <v>25066</v>
      </c>
      <c r="AW24" s="651">
        <v>27773</v>
      </c>
      <c r="AX24" s="722">
        <v>29030</v>
      </c>
    </row>
    <row r="25" spans="1:50" ht="16.5" customHeight="1">
      <c r="A25" s="809"/>
      <c r="B25" s="652" t="s">
        <v>186</v>
      </c>
      <c r="C25" s="649">
        <v>528495.31637493207</v>
      </c>
      <c r="D25" s="650">
        <v>543762.31361879874</v>
      </c>
      <c r="E25" s="650">
        <v>592208.13125564507</v>
      </c>
      <c r="F25" s="651">
        <v>675415.7</v>
      </c>
      <c r="G25" s="651">
        <v>752472.10000000009</v>
      </c>
      <c r="H25" s="651">
        <v>799773.50000000012</v>
      </c>
      <c r="I25" s="649">
        <v>444545.75421669072</v>
      </c>
      <c r="J25" s="650">
        <v>449696.66767045809</v>
      </c>
      <c r="K25" s="650">
        <v>491234.26045778813</v>
      </c>
      <c r="L25" s="651">
        <v>559582.80000000005</v>
      </c>
      <c r="M25" s="651">
        <v>622499.69999999995</v>
      </c>
      <c r="N25" s="651">
        <v>662363.6</v>
      </c>
      <c r="O25" s="649">
        <v>1237850.483046205</v>
      </c>
      <c r="P25" s="650">
        <v>1259329.6408596255</v>
      </c>
      <c r="Q25" s="650">
        <v>1358944.5811072739</v>
      </c>
      <c r="R25" s="651">
        <v>1557352.4000000001</v>
      </c>
      <c r="S25" s="651">
        <v>1716464.8</v>
      </c>
      <c r="T25" s="651">
        <v>1836223.9</v>
      </c>
      <c r="U25" s="649">
        <v>296322.74788939836</v>
      </c>
      <c r="V25" s="650">
        <v>305218.49316975515</v>
      </c>
      <c r="W25" s="650">
        <v>328939.79561830446</v>
      </c>
      <c r="X25" s="651">
        <v>380087.4</v>
      </c>
      <c r="Y25" s="651">
        <v>429178.60000000003</v>
      </c>
      <c r="Z25" s="651">
        <v>457665.19999999995</v>
      </c>
      <c r="AA25" s="649">
        <v>472855.81153955968</v>
      </c>
      <c r="AB25" s="650">
        <v>485276.06682339002</v>
      </c>
      <c r="AC25" s="650">
        <v>527520.38733462372</v>
      </c>
      <c r="AD25" s="651">
        <v>604181.5</v>
      </c>
      <c r="AE25" s="651">
        <v>677326.39999999991</v>
      </c>
      <c r="AF25" s="651">
        <v>720214.79999999993</v>
      </c>
      <c r="AG25" s="649">
        <v>132979.31268033813</v>
      </c>
      <c r="AH25" s="650">
        <v>142357.76389330838</v>
      </c>
      <c r="AI25" s="650">
        <v>153119.05302056705</v>
      </c>
      <c r="AJ25" s="651">
        <v>177920.8</v>
      </c>
      <c r="AK25" s="651">
        <v>203054.3</v>
      </c>
      <c r="AL25" s="651">
        <v>216043.5</v>
      </c>
      <c r="AM25" s="649">
        <v>229431.52440851793</v>
      </c>
      <c r="AN25" s="650">
        <v>242883.60841199604</v>
      </c>
      <c r="AO25" s="650">
        <v>262967.5221981061</v>
      </c>
      <c r="AP25" s="651">
        <v>301444.8</v>
      </c>
      <c r="AQ25" s="651">
        <v>337949.6</v>
      </c>
      <c r="AR25" s="651">
        <v>357811.3</v>
      </c>
      <c r="AS25" s="649">
        <v>3342480.9501556423</v>
      </c>
      <c r="AT25" s="650">
        <v>3428524.5544473315</v>
      </c>
      <c r="AU25" s="650">
        <v>3714933.7309923088</v>
      </c>
      <c r="AV25" s="651">
        <v>4255985.4000000004</v>
      </c>
      <c r="AW25" s="651">
        <v>4738945.4999999991</v>
      </c>
      <c r="AX25" s="722">
        <v>5050095.8</v>
      </c>
    </row>
    <row r="26" spans="1:50" ht="16.5" customHeight="1">
      <c r="A26" s="810"/>
      <c r="B26" s="653" t="s">
        <v>187</v>
      </c>
      <c r="C26" s="649">
        <v>70747</v>
      </c>
      <c r="D26" s="650">
        <v>72584</v>
      </c>
      <c r="E26" s="650">
        <v>100940</v>
      </c>
      <c r="F26" s="651">
        <v>114269</v>
      </c>
      <c r="G26" s="651">
        <v>96547</v>
      </c>
      <c r="H26" s="651">
        <v>103278</v>
      </c>
      <c r="I26" s="649">
        <v>61747</v>
      </c>
      <c r="J26" s="650">
        <v>85700</v>
      </c>
      <c r="K26" s="650">
        <v>94810</v>
      </c>
      <c r="L26" s="651">
        <v>80189</v>
      </c>
      <c r="M26" s="651">
        <v>86004</v>
      </c>
      <c r="N26" s="651">
        <v>86004</v>
      </c>
      <c r="O26" s="649">
        <v>225040</v>
      </c>
      <c r="P26" s="650">
        <v>165669</v>
      </c>
      <c r="Q26" s="650">
        <v>233785</v>
      </c>
      <c r="R26" s="651">
        <v>263808</v>
      </c>
      <c r="S26" s="651">
        <v>220986</v>
      </c>
      <c r="T26" s="651">
        <v>238194</v>
      </c>
      <c r="U26" s="649">
        <v>44505</v>
      </c>
      <c r="V26" s="650">
        <v>42333</v>
      </c>
      <c r="W26" s="650">
        <v>56492</v>
      </c>
      <c r="X26" s="651">
        <v>64149</v>
      </c>
      <c r="Y26" s="651">
        <v>54948</v>
      </c>
      <c r="Z26" s="651">
        <v>59033</v>
      </c>
      <c r="AA26" s="649">
        <v>67146</v>
      </c>
      <c r="AB26" s="650">
        <v>66040</v>
      </c>
      <c r="AC26" s="650">
        <v>89253</v>
      </c>
      <c r="AD26" s="651">
        <v>102377</v>
      </c>
      <c r="AE26" s="651">
        <v>87331</v>
      </c>
      <c r="AF26" s="651">
        <v>93820</v>
      </c>
      <c r="AG26" s="649">
        <v>18913</v>
      </c>
      <c r="AH26" s="650">
        <v>19169</v>
      </c>
      <c r="AI26" s="650">
        <v>26402</v>
      </c>
      <c r="AJ26" s="651">
        <v>30123</v>
      </c>
      <c r="AK26" s="651">
        <v>26090</v>
      </c>
      <c r="AL26" s="651">
        <v>27949</v>
      </c>
      <c r="AM26" s="649">
        <v>31107</v>
      </c>
      <c r="AN26" s="650">
        <v>32637</v>
      </c>
      <c r="AO26" s="650">
        <v>45044</v>
      </c>
      <c r="AP26" s="651">
        <v>51037</v>
      </c>
      <c r="AQ26" s="651">
        <v>43496</v>
      </c>
      <c r="AR26" s="651">
        <v>46474</v>
      </c>
      <c r="AS26" s="649">
        <v>516450</v>
      </c>
      <c r="AT26" s="650">
        <v>460179</v>
      </c>
      <c r="AU26" s="650">
        <v>637616</v>
      </c>
      <c r="AV26" s="651">
        <v>720573</v>
      </c>
      <c r="AW26" s="651">
        <v>609587</v>
      </c>
      <c r="AX26" s="722">
        <v>654752</v>
      </c>
    </row>
    <row r="27" spans="1:50" ht="16.5" customHeight="1" thickBot="1">
      <c r="A27" s="811"/>
      <c r="B27" s="654" t="s">
        <v>188</v>
      </c>
      <c r="C27" s="655">
        <v>599242.31637493207</v>
      </c>
      <c r="D27" s="656">
        <v>616346.31361879874</v>
      </c>
      <c r="E27" s="656">
        <v>693148.13125564507</v>
      </c>
      <c r="F27" s="657">
        <v>789684.7</v>
      </c>
      <c r="G27" s="657">
        <v>849019.10000000009</v>
      </c>
      <c r="H27" s="657">
        <v>903051.50000000012</v>
      </c>
      <c r="I27" s="655">
        <v>503537.75421669072</v>
      </c>
      <c r="J27" s="656">
        <v>511443.66767045809</v>
      </c>
      <c r="K27" s="656">
        <v>576934.26045778813</v>
      </c>
      <c r="L27" s="657">
        <v>654392.80000000005</v>
      </c>
      <c r="M27" s="657">
        <v>702688.7</v>
      </c>
      <c r="N27" s="657">
        <v>748367.6</v>
      </c>
      <c r="O27" s="655">
        <v>1462890.483046205</v>
      </c>
      <c r="P27" s="656">
        <v>1424998.6408596255</v>
      </c>
      <c r="Q27" s="656">
        <v>1592729.5811072739</v>
      </c>
      <c r="R27" s="657">
        <v>1821160.4000000001</v>
      </c>
      <c r="S27" s="657">
        <v>1937450.8</v>
      </c>
      <c r="T27" s="657">
        <v>2074417.9</v>
      </c>
      <c r="U27" s="655">
        <v>340827.74788939836</v>
      </c>
      <c r="V27" s="656">
        <v>347551.49316975515</v>
      </c>
      <c r="W27" s="656">
        <v>385431.79561830446</v>
      </c>
      <c r="X27" s="657">
        <v>444236.4</v>
      </c>
      <c r="Y27" s="657">
        <v>484126.60000000003</v>
      </c>
      <c r="Z27" s="657">
        <v>516698.19999999995</v>
      </c>
      <c r="AA27" s="655">
        <v>540001.81153955963</v>
      </c>
      <c r="AB27" s="656">
        <v>551316.06682339008</v>
      </c>
      <c r="AC27" s="656">
        <v>616773.38733462372</v>
      </c>
      <c r="AD27" s="657">
        <v>706558.5</v>
      </c>
      <c r="AE27" s="657">
        <v>764657.39999999991</v>
      </c>
      <c r="AF27" s="657">
        <v>814034.79999999993</v>
      </c>
      <c r="AG27" s="655">
        <v>151892.31268033813</v>
      </c>
      <c r="AH27" s="656">
        <v>161526.76389330838</v>
      </c>
      <c r="AI27" s="656">
        <v>179521.05302056705</v>
      </c>
      <c r="AJ27" s="657">
        <v>208043.8</v>
      </c>
      <c r="AK27" s="657">
        <v>229144.3</v>
      </c>
      <c r="AL27" s="657">
        <v>243992.5</v>
      </c>
      <c r="AM27" s="655">
        <v>260538.52440851793</v>
      </c>
      <c r="AN27" s="656">
        <v>275520.60841199604</v>
      </c>
      <c r="AO27" s="656">
        <v>308011.5221981061</v>
      </c>
      <c r="AP27" s="657">
        <v>352481.8</v>
      </c>
      <c r="AQ27" s="657">
        <v>381445.6</v>
      </c>
      <c r="AR27" s="657">
        <v>404285.3</v>
      </c>
      <c r="AS27" s="655">
        <v>3858930.9501556423</v>
      </c>
      <c r="AT27" s="656">
        <v>3888703.5544473315</v>
      </c>
      <c r="AU27" s="656">
        <v>4352549.7309923088</v>
      </c>
      <c r="AV27" s="723">
        <v>4976558.4000000004</v>
      </c>
      <c r="AW27" s="723">
        <v>5348532.4999999991</v>
      </c>
      <c r="AX27" s="724">
        <v>5704847.7999999998</v>
      </c>
    </row>
    <row r="28" spans="1:50" ht="16.5" customHeight="1">
      <c r="A28" s="812" t="s">
        <v>189</v>
      </c>
      <c r="B28" s="812"/>
      <c r="AK28" s="569"/>
      <c r="AL28" s="569"/>
      <c r="AM28" s="569"/>
      <c r="AO28" s="570"/>
      <c r="AP28" s="571"/>
      <c r="AQ28" s="572"/>
    </row>
    <row r="29" spans="1:50" ht="16.5" customHeight="1">
      <c r="A29" s="573"/>
      <c r="B29" s="567"/>
      <c r="C29" s="574"/>
      <c r="D29" s="574"/>
      <c r="E29" s="575"/>
      <c r="F29" s="574"/>
      <c r="G29" s="574"/>
      <c r="H29" s="574"/>
      <c r="I29" s="574"/>
      <c r="J29" s="574"/>
      <c r="K29" s="574"/>
      <c r="L29" s="574"/>
      <c r="M29" s="574"/>
      <c r="N29" s="574"/>
      <c r="O29" s="574"/>
      <c r="P29" s="574"/>
      <c r="Q29" s="574"/>
      <c r="R29" s="574"/>
      <c r="S29" s="574"/>
      <c r="T29" s="574"/>
      <c r="U29" s="574"/>
      <c r="V29" s="574"/>
      <c r="W29" s="574"/>
      <c r="X29" s="574"/>
      <c r="Y29" s="574"/>
      <c r="Z29" s="574"/>
      <c r="AA29" s="574"/>
      <c r="AB29" s="574"/>
      <c r="AC29" s="574"/>
      <c r="AD29" s="574"/>
      <c r="AE29" s="574"/>
      <c r="AF29" s="574"/>
      <c r="AG29" s="574"/>
      <c r="AH29" s="569"/>
      <c r="AI29" s="569"/>
      <c r="AJ29" s="569"/>
      <c r="AK29" s="569"/>
      <c r="AL29" s="569"/>
      <c r="AM29" s="569"/>
    </row>
    <row r="30" spans="1:50" ht="16.5" customHeight="1">
      <c r="A30" s="576"/>
      <c r="G30" s="577"/>
      <c r="H30" s="577"/>
      <c r="I30" s="578"/>
      <c r="J30" s="578"/>
      <c r="K30" s="578"/>
      <c r="L30" s="578"/>
      <c r="M30" s="578"/>
      <c r="N30" s="578"/>
      <c r="O30" s="578"/>
      <c r="P30" s="578"/>
      <c r="Q30" s="578"/>
      <c r="R30" s="578"/>
      <c r="S30" s="578"/>
      <c r="T30" s="578"/>
      <c r="U30" s="578"/>
      <c r="V30" s="578"/>
      <c r="W30" s="578"/>
      <c r="X30" s="578"/>
      <c r="Y30" s="578"/>
      <c r="Z30" s="578"/>
      <c r="AA30" s="578"/>
      <c r="AB30" s="578"/>
      <c r="AC30" s="578"/>
      <c r="AD30" s="578"/>
      <c r="AE30" s="578"/>
      <c r="AF30" s="578"/>
      <c r="AG30" s="578"/>
      <c r="AH30" s="578"/>
      <c r="AI30" s="578"/>
      <c r="AJ30" s="578"/>
      <c r="AK30" s="578"/>
      <c r="AL30" s="568"/>
      <c r="AM30" s="568"/>
      <c r="AN30" s="568"/>
      <c r="AO30" s="568"/>
      <c r="AP30" s="568"/>
    </row>
    <row r="31" spans="1:50" ht="16.5" customHeight="1">
      <c r="A31" s="563" t="s">
        <v>362</v>
      </c>
      <c r="B31" s="563"/>
      <c r="C31" s="563"/>
      <c r="D31" s="563"/>
      <c r="E31" s="563"/>
      <c r="F31" s="563"/>
      <c r="G31" s="563"/>
      <c r="H31" s="563"/>
      <c r="I31" s="563"/>
      <c r="J31" s="563"/>
      <c r="K31" s="563"/>
      <c r="L31" s="563"/>
      <c r="M31" s="563"/>
      <c r="N31" s="563"/>
      <c r="O31" s="563"/>
      <c r="P31" s="563"/>
      <c r="Q31" s="563"/>
      <c r="R31" s="563"/>
      <c r="S31" s="563"/>
      <c r="T31" s="563"/>
      <c r="U31" s="563"/>
      <c r="V31" s="563"/>
      <c r="W31" s="563"/>
      <c r="X31" s="563"/>
      <c r="Y31" s="563"/>
      <c r="Z31" s="563"/>
      <c r="AA31" s="563"/>
      <c r="AB31" s="563"/>
      <c r="AC31" s="563"/>
      <c r="AD31" s="563"/>
      <c r="AE31" s="563"/>
      <c r="AF31" s="563"/>
      <c r="AG31" s="563"/>
      <c r="AH31" s="563"/>
      <c r="AI31" s="563"/>
      <c r="AJ31" s="563"/>
      <c r="AK31" s="563"/>
      <c r="AL31" s="563"/>
      <c r="AM31" s="563"/>
    </row>
    <row r="32" spans="1:50" ht="16.5" customHeight="1" thickBot="1">
      <c r="A32" s="564" t="s">
        <v>363</v>
      </c>
      <c r="B32" s="564"/>
      <c r="C32" s="564"/>
      <c r="D32" s="564"/>
      <c r="E32" s="564"/>
      <c r="F32" s="564"/>
      <c r="G32" s="564"/>
      <c r="H32" s="565"/>
      <c r="I32" s="565"/>
      <c r="J32" s="565"/>
      <c r="K32" s="565"/>
      <c r="L32" s="565"/>
      <c r="M32" s="565"/>
      <c r="N32" s="565"/>
      <c r="O32" s="565"/>
      <c r="P32" s="565"/>
      <c r="Q32" s="565"/>
      <c r="R32" s="565"/>
      <c r="S32" s="565"/>
      <c r="T32" s="565"/>
      <c r="U32" s="565"/>
      <c r="V32" s="565"/>
      <c r="W32" s="565"/>
      <c r="X32" s="565"/>
      <c r="Y32" s="565"/>
      <c r="Z32" s="565"/>
      <c r="AA32" s="565"/>
      <c r="AB32" s="565"/>
      <c r="AC32" s="565"/>
      <c r="AD32" s="565"/>
      <c r="AE32" s="565"/>
      <c r="AF32" s="565"/>
      <c r="AG32" s="565"/>
      <c r="AH32" s="565"/>
      <c r="AI32" s="565"/>
      <c r="AJ32" s="565"/>
      <c r="AK32" s="565"/>
      <c r="AL32" s="565"/>
      <c r="AM32" s="565"/>
      <c r="AN32" s="566"/>
      <c r="AO32" s="566"/>
      <c r="AP32" s="566"/>
    </row>
    <row r="33" spans="1:50" ht="16.5" customHeight="1">
      <c r="A33" s="801">
        <f ca="1">A33:T58</f>
        <v>0</v>
      </c>
      <c r="B33" s="804" t="s">
        <v>151</v>
      </c>
      <c r="C33" s="822" t="s">
        <v>353</v>
      </c>
      <c r="D33" s="823"/>
      <c r="E33" s="823"/>
      <c r="F33" s="823"/>
      <c r="G33" s="823"/>
      <c r="H33" s="824"/>
      <c r="I33" s="822" t="s">
        <v>356</v>
      </c>
      <c r="J33" s="823"/>
      <c r="K33" s="823"/>
      <c r="L33" s="823"/>
      <c r="M33" s="823"/>
      <c r="N33" s="824"/>
      <c r="O33" s="822" t="s">
        <v>357</v>
      </c>
      <c r="P33" s="823"/>
      <c r="Q33" s="823"/>
      <c r="R33" s="823"/>
      <c r="S33" s="823"/>
      <c r="T33" s="824"/>
      <c r="U33" s="822" t="s">
        <v>304</v>
      </c>
      <c r="V33" s="823"/>
      <c r="W33" s="823"/>
      <c r="X33" s="823"/>
      <c r="Y33" s="823"/>
      <c r="Z33" s="824"/>
      <c r="AA33" s="822" t="s">
        <v>305</v>
      </c>
      <c r="AB33" s="823"/>
      <c r="AC33" s="823"/>
      <c r="AD33" s="823"/>
      <c r="AE33" s="823"/>
      <c r="AF33" s="824"/>
      <c r="AG33" s="822" t="s">
        <v>306</v>
      </c>
      <c r="AH33" s="823"/>
      <c r="AI33" s="823"/>
      <c r="AJ33" s="823"/>
      <c r="AK33" s="823"/>
      <c r="AL33" s="824"/>
      <c r="AM33" s="822" t="s">
        <v>358</v>
      </c>
      <c r="AN33" s="823"/>
      <c r="AO33" s="823"/>
      <c r="AP33" s="823"/>
      <c r="AQ33" s="823"/>
      <c r="AR33" s="824"/>
      <c r="AS33" s="833" t="s">
        <v>359</v>
      </c>
      <c r="AT33" s="823"/>
      <c r="AU33" s="823"/>
      <c r="AV33" s="823"/>
      <c r="AW33" s="823"/>
      <c r="AX33" s="824"/>
    </row>
    <row r="34" spans="1:50" s="579" customFormat="1" ht="16.5" customHeight="1">
      <c r="A34" s="802"/>
      <c r="B34" s="805"/>
      <c r="C34" s="641" t="s">
        <v>335</v>
      </c>
      <c r="D34" s="642" t="s">
        <v>360</v>
      </c>
      <c r="E34" s="642" t="s">
        <v>361</v>
      </c>
      <c r="F34" s="643" t="s">
        <v>371</v>
      </c>
      <c r="G34" s="643" t="s">
        <v>372</v>
      </c>
      <c r="H34" s="644" t="s">
        <v>380</v>
      </c>
      <c r="I34" s="641" t="s">
        <v>335</v>
      </c>
      <c r="J34" s="642" t="s">
        <v>360</v>
      </c>
      <c r="K34" s="642" t="s">
        <v>361</v>
      </c>
      <c r="L34" s="643" t="s">
        <v>371</v>
      </c>
      <c r="M34" s="643" t="s">
        <v>372</v>
      </c>
      <c r="N34" s="644" t="s">
        <v>380</v>
      </c>
      <c r="O34" s="641" t="s">
        <v>335</v>
      </c>
      <c r="P34" s="642" t="s">
        <v>360</v>
      </c>
      <c r="Q34" s="642" t="s">
        <v>361</v>
      </c>
      <c r="R34" s="643" t="s">
        <v>371</v>
      </c>
      <c r="S34" s="643" t="s">
        <v>372</v>
      </c>
      <c r="T34" s="644" t="s">
        <v>380</v>
      </c>
      <c r="U34" s="641" t="s">
        <v>335</v>
      </c>
      <c r="V34" s="642" t="s">
        <v>360</v>
      </c>
      <c r="W34" s="642" t="s">
        <v>361</v>
      </c>
      <c r="X34" s="643" t="s">
        <v>371</v>
      </c>
      <c r="Y34" s="643" t="s">
        <v>372</v>
      </c>
      <c r="Z34" s="644" t="s">
        <v>380</v>
      </c>
      <c r="AA34" s="641" t="s">
        <v>335</v>
      </c>
      <c r="AB34" s="642" t="s">
        <v>360</v>
      </c>
      <c r="AC34" s="642" t="s">
        <v>361</v>
      </c>
      <c r="AD34" s="643" t="s">
        <v>371</v>
      </c>
      <c r="AE34" s="643" t="s">
        <v>372</v>
      </c>
      <c r="AF34" s="644" t="s">
        <v>380</v>
      </c>
      <c r="AG34" s="641" t="s">
        <v>335</v>
      </c>
      <c r="AH34" s="642" t="s">
        <v>360</v>
      </c>
      <c r="AI34" s="642" t="s">
        <v>361</v>
      </c>
      <c r="AJ34" s="643" t="s">
        <v>371</v>
      </c>
      <c r="AK34" s="643" t="s">
        <v>372</v>
      </c>
      <c r="AL34" s="644" t="s">
        <v>380</v>
      </c>
      <c r="AM34" s="641" t="s">
        <v>335</v>
      </c>
      <c r="AN34" s="642" t="s">
        <v>360</v>
      </c>
      <c r="AO34" s="642" t="s">
        <v>361</v>
      </c>
      <c r="AP34" s="643" t="s">
        <v>371</v>
      </c>
      <c r="AQ34" s="643" t="s">
        <v>372</v>
      </c>
      <c r="AR34" s="644" t="s">
        <v>380</v>
      </c>
      <c r="AS34" s="641" t="s">
        <v>335</v>
      </c>
      <c r="AT34" s="642" t="s">
        <v>360</v>
      </c>
      <c r="AU34" s="642" t="s">
        <v>361</v>
      </c>
      <c r="AV34" s="643" t="s">
        <v>371</v>
      </c>
      <c r="AW34" s="643" t="s">
        <v>372</v>
      </c>
      <c r="AX34" s="644" t="s">
        <v>380</v>
      </c>
    </row>
    <row r="35" spans="1:50" s="579" customFormat="1" ht="16.5" customHeight="1">
      <c r="A35" s="803"/>
      <c r="B35" s="806"/>
      <c r="C35" s="641" t="s">
        <v>68</v>
      </c>
      <c r="D35" s="642" t="s">
        <v>153</v>
      </c>
      <c r="E35" s="642" t="s">
        <v>267</v>
      </c>
      <c r="F35" s="645" t="s">
        <v>337</v>
      </c>
      <c r="G35" s="645" t="s">
        <v>352</v>
      </c>
      <c r="H35" s="646" t="s">
        <v>376</v>
      </c>
      <c r="I35" s="641" t="s">
        <v>68</v>
      </c>
      <c r="J35" s="642" t="s">
        <v>153</v>
      </c>
      <c r="K35" s="642" t="s">
        <v>267</v>
      </c>
      <c r="L35" s="645" t="s">
        <v>337</v>
      </c>
      <c r="M35" s="645" t="s">
        <v>352</v>
      </c>
      <c r="N35" s="646" t="s">
        <v>376</v>
      </c>
      <c r="O35" s="641" t="s">
        <v>68</v>
      </c>
      <c r="P35" s="642" t="s">
        <v>153</v>
      </c>
      <c r="Q35" s="642" t="s">
        <v>267</v>
      </c>
      <c r="R35" s="645" t="s">
        <v>337</v>
      </c>
      <c r="S35" s="645" t="s">
        <v>352</v>
      </c>
      <c r="T35" s="646" t="s">
        <v>376</v>
      </c>
      <c r="U35" s="641" t="s">
        <v>68</v>
      </c>
      <c r="V35" s="642" t="s">
        <v>153</v>
      </c>
      <c r="W35" s="642" t="s">
        <v>267</v>
      </c>
      <c r="X35" s="645" t="s">
        <v>337</v>
      </c>
      <c r="Y35" s="645" t="s">
        <v>352</v>
      </c>
      <c r="Z35" s="646" t="s">
        <v>376</v>
      </c>
      <c r="AA35" s="641" t="s">
        <v>68</v>
      </c>
      <c r="AB35" s="642" t="s">
        <v>153</v>
      </c>
      <c r="AC35" s="642" t="s">
        <v>267</v>
      </c>
      <c r="AD35" s="645" t="s">
        <v>337</v>
      </c>
      <c r="AE35" s="645" t="s">
        <v>352</v>
      </c>
      <c r="AF35" s="646" t="s">
        <v>376</v>
      </c>
      <c r="AG35" s="641" t="s">
        <v>68</v>
      </c>
      <c r="AH35" s="642" t="s">
        <v>153</v>
      </c>
      <c r="AI35" s="642" t="s">
        <v>267</v>
      </c>
      <c r="AJ35" s="645" t="s">
        <v>337</v>
      </c>
      <c r="AK35" s="645" t="s">
        <v>352</v>
      </c>
      <c r="AL35" s="646" t="s">
        <v>376</v>
      </c>
      <c r="AM35" s="641" t="s">
        <v>68</v>
      </c>
      <c r="AN35" s="642" t="s">
        <v>153</v>
      </c>
      <c r="AO35" s="642" t="s">
        <v>267</v>
      </c>
      <c r="AP35" s="645" t="s">
        <v>337</v>
      </c>
      <c r="AQ35" s="645" t="s">
        <v>352</v>
      </c>
      <c r="AR35" s="646" t="s">
        <v>376</v>
      </c>
      <c r="AS35" s="641" t="s">
        <v>68</v>
      </c>
      <c r="AT35" s="642" t="s">
        <v>153</v>
      </c>
      <c r="AU35" s="642" t="s">
        <v>267</v>
      </c>
      <c r="AV35" s="645" t="s">
        <v>337</v>
      </c>
      <c r="AW35" s="645" t="s">
        <v>352</v>
      </c>
      <c r="AX35" s="646" t="s">
        <v>376</v>
      </c>
    </row>
    <row r="36" spans="1:50" ht="16.5" customHeight="1">
      <c r="A36" s="647" t="s">
        <v>154</v>
      </c>
      <c r="B36" s="658" t="s">
        <v>268</v>
      </c>
      <c r="C36" s="659">
        <v>132289.74729797299</v>
      </c>
      <c r="D36" s="660">
        <v>136919.809165488</v>
      </c>
      <c r="E36" s="660">
        <v>140997.16574954308</v>
      </c>
      <c r="F36" s="661">
        <v>144468.1</v>
      </c>
      <c r="G36" s="661">
        <v>147955.34</v>
      </c>
      <c r="H36" s="661">
        <v>151582.09</v>
      </c>
      <c r="I36" s="659">
        <v>124096.025483976</v>
      </c>
      <c r="J36" s="660">
        <v>120826.93017698301</v>
      </c>
      <c r="K36" s="660">
        <v>123822.22051132584</v>
      </c>
      <c r="L36" s="661">
        <v>127847.9</v>
      </c>
      <c r="M36" s="661">
        <v>131782.71</v>
      </c>
      <c r="N36" s="661">
        <v>136785.17000000001</v>
      </c>
      <c r="O36" s="659">
        <v>101465.16843134799</v>
      </c>
      <c r="P36" s="660">
        <v>107039.842252681</v>
      </c>
      <c r="Q36" s="660">
        <v>109978.13321143021</v>
      </c>
      <c r="R36" s="661">
        <v>111603.2</v>
      </c>
      <c r="S36" s="661">
        <v>115360.87</v>
      </c>
      <c r="T36" s="661">
        <v>118007.87</v>
      </c>
      <c r="U36" s="659">
        <v>59407.447176559697</v>
      </c>
      <c r="V36" s="660">
        <v>60793.352799785702</v>
      </c>
      <c r="W36" s="660">
        <v>62290.238201368884</v>
      </c>
      <c r="X36" s="661">
        <v>62951.8</v>
      </c>
      <c r="Y36" s="661">
        <v>64714.46</v>
      </c>
      <c r="Z36" s="661">
        <v>66849.490000000005</v>
      </c>
      <c r="AA36" s="659">
        <v>106041.064596417</v>
      </c>
      <c r="AB36" s="660">
        <v>108685.024948522</v>
      </c>
      <c r="AC36" s="660">
        <v>112108.48785449257</v>
      </c>
      <c r="AD36" s="661">
        <v>115153.7</v>
      </c>
      <c r="AE36" s="661">
        <v>119263.16</v>
      </c>
      <c r="AF36" s="661">
        <v>123549.39</v>
      </c>
      <c r="AG36" s="659">
        <v>32064.0571327779</v>
      </c>
      <c r="AH36" s="660">
        <v>33335.397037758798</v>
      </c>
      <c r="AI36" s="660">
        <v>34482.364118236779</v>
      </c>
      <c r="AJ36" s="661">
        <v>35405.699999999997</v>
      </c>
      <c r="AK36" s="661">
        <v>35610.019999999997</v>
      </c>
      <c r="AL36" s="661">
        <v>36381.120000000003</v>
      </c>
      <c r="AM36" s="659">
        <v>58928.372523362203</v>
      </c>
      <c r="AN36" s="660">
        <v>61629.003176261598</v>
      </c>
      <c r="AO36" s="660">
        <v>63475.021107039334</v>
      </c>
      <c r="AP36" s="661">
        <v>64941.3</v>
      </c>
      <c r="AQ36" s="661">
        <v>65980.37</v>
      </c>
      <c r="AR36" s="661">
        <v>68241.350000000006</v>
      </c>
      <c r="AS36" s="649">
        <v>614291.88264241372</v>
      </c>
      <c r="AT36" s="650">
        <v>629229.35955748009</v>
      </c>
      <c r="AU36" s="650">
        <v>647153.63075343671</v>
      </c>
      <c r="AV36" s="651">
        <v>662371.69999999995</v>
      </c>
      <c r="AW36" s="651">
        <v>680666.93</v>
      </c>
      <c r="AX36" s="722">
        <v>701396.47999999998</v>
      </c>
    </row>
    <row r="37" spans="1:50" ht="16.5" customHeight="1">
      <c r="A37" s="647" t="s">
        <v>156</v>
      </c>
      <c r="B37" s="658" t="s">
        <v>159</v>
      </c>
      <c r="C37" s="659">
        <v>1898.2240949361201</v>
      </c>
      <c r="D37" s="660">
        <v>1861.02647673006</v>
      </c>
      <c r="E37" s="660">
        <v>1942.8436022650117</v>
      </c>
      <c r="F37" s="661">
        <v>2116.1</v>
      </c>
      <c r="G37" s="661">
        <v>2137.5</v>
      </c>
      <c r="H37" s="661">
        <v>2185.9</v>
      </c>
      <c r="I37" s="659">
        <v>632.14863302088304</v>
      </c>
      <c r="J37" s="660">
        <v>610.25635945139197</v>
      </c>
      <c r="K37" s="660">
        <v>642.16279737415061</v>
      </c>
      <c r="L37" s="661">
        <v>699.3</v>
      </c>
      <c r="M37" s="661">
        <v>704.6</v>
      </c>
      <c r="N37" s="661">
        <v>721.8</v>
      </c>
      <c r="O37" s="659">
        <v>7502.0348564316701</v>
      </c>
      <c r="P37" s="660">
        <v>7340.5209944921899</v>
      </c>
      <c r="Q37" s="660">
        <v>7683.046209627385</v>
      </c>
      <c r="R37" s="661">
        <v>8359.2000000000007</v>
      </c>
      <c r="S37" s="661">
        <v>8442.6</v>
      </c>
      <c r="T37" s="661">
        <v>8637.7999999999993</v>
      </c>
      <c r="U37" s="659">
        <v>1962.1648112790001</v>
      </c>
      <c r="V37" s="660">
        <v>1936.3153751135401</v>
      </c>
      <c r="W37" s="660">
        <v>2015.021558593673</v>
      </c>
      <c r="X37" s="661">
        <v>2194.6</v>
      </c>
      <c r="Y37" s="661">
        <v>2219.1999999999998</v>
      </c>
      <c r="Z37" s="661">
        <v>2267.9</v>
      </c>
      <c r="AA37" s="659">
        <v>2381.98785090909</v>
      </c>
      <c r="AB37" s="660">
        <v>2322.2041389575102</v>
      </c>
      <c r="AC37" s="660">
        <v>2431.650832783901</v>
      </c>
      <c r="AD37" s="661">
        <v>2648.1</v>
      </c>
      <c r="AE37" s="661">
        <v>2672.5</v>
      </c>
      <c r="AF37" s="661">
        <v>2734.8</v>
      </c>
      <c r="AG37" s="659">
        <v>229.03935979017501</v>
      </c>
      <c r="AH37" s="660">
        <v>217.39786063017399</v>
      </c>
      <c r="AI37" s="660">
        <v>232.23966052542968</v>
      </c>
      <c r="AJ37" s="661">
        <v>251.8</v>
      </c>
      <c r="AK37" s="661">
        <v>253.2</v>
      </c>
      <c r="AL37" s="661">
        <v>260.10000000000002</v>
      </c>
      <c r="AM37" s="659">
        <v>528.39923713866801</v>
      </c>
      <c r="AN37" s="660">
        <v>508.86930740928898</v>
      </c>
      <c r="AO37" s="660">
        <v>537.71170023064201</v>
      </c>
      <c r="AP37" s="661">
        <v>584.4</v>
      </c>
      <c r="AQ37" s="661">
        <v>588.79999999999995</v>
      </c>
      <c r="AR37" s="661">
        <v>603.6</v>
      </c>
      <c r="AS37" s="649">
        <v>15133.998843505608</v>
      </c>
      <c r="AT37" s="650">
        <v>14796.590512784154</v>
      </c>
      <c r="AU37" s="650">
        <v>15484.676361400192</v>
      </c>
      <c r="AV37" s="651">
        <v>16853.5</v>
      </c>
      <c r="AW37" s="651">
        <v>17018.400000000001</v>
      </c>
      <c r="AX37" s="722">
        <v>17411.899999999998</v>
      </c>
    </row>
    <row r="38" spans="1:50" ht="16.5" customHeight="1">
      <c r="A38" s="647" t="s">
        <v>158</v>
      </c>
      <c r="B38" s="658" t="s">
        <v>87</v>
      </c>
      <c r="C38" s="659">
        <v>27222.7772786475</v>
      </c>
      <c r="D38" s="660">
        <v>24642.8443193891</v>
      </c>
      <c r="E38" s="660">
        <v>26896.802132185701</v>
      </c>
      <c r="F38" s="661">
        <v>28644</v>
      </c>
      <c r="G38" s="661">
        <v>27969</v>
      </c>
      <c r="H38" s="661">
        <v>27221</v>
      </c>
      <c r="I38" s="659">
        <v>17589.235470724299</v>
      </c>
      <c r="J38" s="660">
        <v>15848.9572279405</v>
      </c>
      <c r="K38" s="660">
        <v>17497.419654005247</v>
      </c>
      <c r="L38" s="661">
        <v>18564</v>
      </c>
      <c r="M38" s="661">
        <v>18115</v>
      </c>
      <c r="N38" s="661">
        <v>17938</v>
      </c>
      <c r="O38" s="659">
        <v>44763.777299271198</v>
      </c>
      <c r="P38" s="660">
        <v>40663.285030035397</v>
      </c>
      <c r="Q38" s="660">
        <v>43730.936175097719</v>
      </c>
      <c r="R38" s="661">
        <v>47230</v>
      </c>
      <c r="S38" s="661">
        <v>46549</v>
      </c>
      <c r="T38" s="661">
        <v>45892</v>
      </c>
      <c r="U38" s="659">
        <v>7224.3449693428602</v>
      </c>
      <c r="V38" s="660">
        <v>6602.6479945437104</v>
      </c>
      <c r="W38" s="660">
        <v>7130.5084403854298</v>
      </c>
      <c r="X38" s="661">
        <v>7534</v>
      </c>
      <c r="Y38" s="661">
        <v>7381</v>
      </c>
      <c r="Z38" s="661">
        <v>7274</v>
      </c>
      <c r="AA38" s="659">
        <v>20059.5420235446</v>
      </c>
      <c r="AB38" s="660">
        <v>18204.180293339101</v>
      </c>
      <c r="AC38" s="660">
        <v>19873.382048269264</v>
      </c>
      <c r="AD38" s="661">
        <v>21041</v>
      </c>
      <c r="AE38" s="661">
        <v>20573</v>
      </c>
      <c r="AF38" s="661">
        <v>20320</v>
      </c>
      <c r="AG38" s="659">
        <v>1018.40961679142</v>
      </c>
      <c r="AH38" s="660">
        <v>1000.66363203456</v>
      </c>
      <c r="AI38" s="660">
        <v>1065.1364034051601</v>
      </c>
      <c r="AJ38" s="661">
        <v>1103</v>
      </c>
      <c r="AK38" s="661">
        <v>1092</v>
      </c>
      <c r="AL38" s="661">
        <v>1099</v>
      </c>
      <c r="AM38" s="659">
        <v>6524.9354765058297</v>
      </c>
      <c r="AN38" s="660">
        <v>6208.0861891589002</v>
      </c>
      <c r="AO38" s="660">
        <v>6774.06918305827</v>
      </c>
      <c r="AP38" s="661">
        <v>7092</v>
      </c>
      <c r="AQ38" s="661">
        <v>6930</v>
      </c>
      <c r="AR38" s="661">
        <v>6804</v>
      </c>
      <c r="AS38" s="649">
        <v>124403.02213482771</v>
      </c>
      <c r="AT38" s="650">
        <v>113170.66468644128</v>
      </c>
      <c r="AU38" s="650">
        <v>122968.2540364068</v>
      </c>
      <c r="AV38" s="651">
        <v>131208</v>
      </c>
      <c r="AW38" s="651">
        <v>128609</v>
      </c>
      <c r="AX38" s="722">
        <v>126548</v>
      </c>
    </row>
    <row r="39" spans="1:50" s="580" customFormat="1" ht="18" customHeight="1">
      <c r="A39" s="647" t="s">
        <v>160</v>
      </c>
      <c r="B39" s="658" t="s">
        <v>269</v>
      </c>
      <c r="C39" s="659">
        <v>4445.7474891312404</v>
      </c>
      <c r="D39" s="660">
        <v>5566.4622648638797</v>
      </c>
      <c r="E39" s="660">
        <v>5971.2342094885171</v>
      </c>
      <c r="F39" s="661">
        <v>9536.5</v>
      </c>
      <c r="G39" s="661">
        <v>12044.3</v>
      </c>
      <c r="H39" s="661">
        <v>14487.9</v>
      </c>
      <c r="I39" s="659">
        <v>1506.0659422547401</v>
      </c>
      <c r="J39" s="660">
        <v>1720.8030309264</v>
      </c>
      <c r="K39" s="660">
        <v>1895.875979234519</v>
      </c>
      <c r="L39" s="661">
        <v>2226.3000000000002</v>
      </c>
      <c r="M39" s="661">
        <v>2575.6</v>
      </c>
      <c r="N39" s="661">
        <v>3139.9</v>
      </c>
      <c r="O39" s="659">
        <v>7408.0244005227796</v>
      </c>
      <c r="P39" s="660">
        <v>8580.5590501326606</v>
      </c>
      <c r="Q39" s="660">
        <v>8665.427213127552</v>
      </c>
      <c r="R39" s="661">
        <v>15485.7</v>
      </c>
      <c r="S39" s="661">
        <v>17799.599999999999</v>
      </c>
      <c r="T39" s="661">
        <v>20850.099999999999</v>
      </c>
      <c r="U39" s="659">
        <v>7072.0901504920903</v>
      </c>
      <c r="V39" s="660">
        <v>8498.4840185870398</v>
      </c>
      <c r="W39" s="660">
        <v>8545.2105863670477</v>
      </c>
      <c r="X39" s="661">
        <v>12066.7</v>
      </c>
      <c r="Y39" s="661">
        <v>14717.4</v>
      </c>
      <c r="Z39" s="661">
        <v>16707.8</v>
      </c>
      <c r="AA39" s="659">
        <v>1725.0348614269999</v>
      </c>
      <c r="AB39" s="660">
        <v>2046.2384351379701</v>
      </c>
      <c r="AC39" s="660">
        <v>2095.9509446632037</v>
      </c>
      <c r="AD39" s="661">
        <v>2891.5</v>
      </c>
      <c r="AE39" s="661">
        <v>3486.4</v>
      </c>
      <c r="AF39" s="661">
        <v>4495</v>
      </c>
      <c r="AG39" s="659">
        <v>389.29480388626303</v>
      </c>
      <c r="AH39" s="660">
        <v>435.65759706637402</v>
      </c>
      <c r="AI39" s="660">
        <v>711.72770709729411</v>
      </c>
      <c r="AJ39" s="661">
        <v>841.3</v>
      </c>
      <c r="AK39" s="661">
        <v>1025.3</v>
      </c>
      <c r="AL39" s="661">
        <v>1130.8</v>
      </c>
      <c r="AM39" s="659">
        <v>1071.09106961008</v>
      </c>
      <c r="AN39" s="660">
        <v>1375.7306819308501</v>
      </c>
      <c r="AO39" s="660">
        <v>1517.2510959061935</v>
      </c>
      <c r="AP39" s="661">
        <v>1842.5</v>
      </c>
      <c r="AQ39" s="661">
        <v>2170.6</v>
      </c>
      <c r="AR39" s="661">
        <v>2396.3000000000002</v>
      </c>
      <c r="AS39" s="649">
        <v>23617.348717324196</v>
      </c>
      <c r="AT39" s="650">
        <v>28223.935078645172</v>
      </c>
      <c r="AU39" s="650">
        <v>29402.677735884328</v>
      </c>
      <c r="AV39" s="651">
        <v>44890.5</v>
      </c>
      <c r="AW39" s="651">
        <v>53819.200000000004</v>
      </c>
      <c r="AX39" s="722">
        <v>63207.8</v>
      </c>
    </row>
    <row r="40" spans="1:50" s="580" customFormat="1" ht="24" customHeight="1">
      <c r="A40" s="647" t="s">
        <v>161</v>
      </c>
      <c r="B40" s="658" t="s">
        <v>270</v>
      </c>
      <c r="C40" s="659">
        <v>2618.3382349503199</v>
      </c>
      <c r="D40" s="660">
        <v>2670.8958528639901</v>
      </c>
      <c r="E40" s="660">
        <v>2704.0301308996345</v>
      </c>
      <c r="F40" s="661">
        <v>2788</v>
      </c>
      <c r="G40" s="661">
        <v>2878</v>
      </c>
      <c r="H40" s="661">
        <v>2972</v>
      </c>
      <c r="I40" s="659">
        <v>2940.1685681991798</v>
      </c>
      <c r="J40" s="660">
        <v>2997.0070935691801</v>
      </c>
      <c r="K40" s="660">
        <v>3039.0508671022071</v>
      </c>
      <c r="L40" s="661">
        <v>3132</v>
      </c>
      <c r="M40" s="661">
        <v>3222</v>
      </c>
      <c r="N40" s="661">
        <v>3340</v>
      </c>
      <c r="O40" s="659">
        <v>3610.1542872390701</v>
      </c>
      <c r="P40" s="660">
        <v>3703.3661889334298</v>
      </c>
      <c r="Q40" s="660">
        <v>3765.9892579969132</v>
      </c>
      <c r="R40" s="661">
        <v>3887</v>
      </c>
      <c r="S40" s="661">
        <v>4025</v>
      </c>
      <c r="T40" s="661">
        <v>4067</v>
      </c>
      <c r="U40" s="659">
        <v>1274.5122152046899</v>
      </c>
      <c r="V40" s="660">
        <v>1304.36658449581</v>
      </c>
      <c r="W40" s="660">
        <v>1317.054287419621</v>
      </c>
      <c r="X40" s="661">
        <v>1358</v>
      </c>
      <c r="Y40" s="661">
        <v>1404</v>
      </c>
      <c r="Z40" s="661">
        <v>1447</v>
      </c>
      <c r="AA40" s="659">
        <v>2847.4794899980002</v>
      </c>
      <c r="AB40" s="660">
        <v>2908.0710941498401</v>
      </c>
      <c r="AC40" s="660">
        <v>2943.4726560397812</v>
      </c>
      <c r="AD40" s="661">
        <v>3029</v>
      </c>
      <c r="AE40" s="661">
        <v>3120</v>
      </c>
      <c r="AF40" s="661">
        <v>3227</v>
      </c>
      <c r="AG40" s="659">
        <v>873.79268297130602</v>
      </c>
      <c r="AH40" s="660">
        <v>887.31042705752998</v>
      </c>
      <c r="AI40" s="660">
        <v>898.06653046061331</v>
      </c>
      <c r="AJ40" s="661">
        <v>925</v>
      </c>
      <c r="AK40" s="661">
        <v>961</v>
      </c>
      <c r="AL40" s="661">
        <v>987</v>
      </c>
      <c r="AM40" s="659">
        <v>1345.1697638450401</v>
      </c>
      <c r="AN40" s="660">
        <v>1371.7620489753499</v>
      </c>
      <c r="AO40" s="660">
        <v>1388.7898752300523</v>
      </c>
      <c r="AP40" s="661">
        <v>1432</v>
      </c>
      <c r="AQ40" s="661">
        <v>1478</v>
      </c>
      <c r="AR40" s="661">
        <v>1527</v>
      </c>
      <c r="AS40" s="649">
        <v>15509.615242407608</v>
      </c>
      <c r="AT40" s="650">
        <v>15842.779290045131</v>
      </c>
      <c r="AU40" s="650">
        <v>16056.453605148823</v>
      </c>
      <c r="AV40" s="651">
        <v>16551</v>
      </c>
      <c r="AW40" s="651">
        <v>17088</v>
      </c>
      <c r="AX40" s="722">
        <v>17567</v>
      </c>
    </row>
    <row r="41" spans="1:50" s="579" customFormat="1" ht="16.5" customHeight="1">
      <c r="A41" s="647" t="s">
        <v>163</v>
      </c>
      <c r="B41" s="658" t="s">
        <v>90</v>
      </c>
      <c r="C41" s="659">
        <v>28044.389589330502</v>
      </c>
      <c r="D41" s="660">
        <v>26799.693161744399</v>
      </c>
      <c r="E41" s="660">
        <v>28492.419996489345</v>
      </c>
      <c r="F41" s="661">
        <v>30638</v>
      </c>
      <c r="G41" s="661">
        <v>30537</v>
      </c>
      <c r="H41" s="661">
        <v>29851</v>
      </c>
      <c r="I41" s="659">
        <v>15053.5959690704</v>
      </c>
      <c r="J41" s="660">
        <v>14270.736764002</v>
      </c>
      <c r="K41" s="660">
        <v>15276.477742419916</v>
      </c>
      <c r="L41" s="661">
        <v>16590</v>
      </c>
      <c r="M41" s="661">
        <v>16397</v>
      </c>
      <c r="N41" s="661">
        <v>16038</v>
      </c>
      <c r="O41" s="659">
        <v>39639.524821565603</v>
      </c>
      <c r="P41" s="660">
        <v>37382.7480030972</v>
      </c>
      <c r="Q41" s="660">
        <v>40347.116697808182</v>
      </c>
      <c r="R41" s="661">
        <v>42779</v>
      </c>
      <c r="S41" s="661">
        <v>42592</v>
      </c>
      <c r="T41" s="661">
        <v>41439</v>
      </c>
      <c r="U41" s="659">
        <v>20856.019593622201</v>
      </c>
      <c r="V41" s="660">
        <v>19867.624536576499</v>
      </c>
      <c r="W41" s="660">
        <v>21205.797115687306</v>
      </c>
      <c r="X41" s="661">
        <v>22496</v>
      </c>
      <c r="Y41" s="661">
        <v>21973</v>
      </c>
      <c r="Z41" s="661">
        <v>21543</v>
      </c>
      <c r="AA41" s="659">
        <v>26738.9238540152</v>
      </c>
      <c r="AB41" s="660">
        <v>25397.320844188998</v>
      </c>
      <c r="AC41" s="660">
        <v>27146.915746635939</v>
      </c>
      <c r="AD41" s="661">
        <v>29130</v>
      </c>
      <c r="AE41" s="661">
        <v>28761</v>
      </c>
      <c r="AF41" s="661">
        <v>28350</v>
      </c>
      <c r="AG41" s="659">
        <v>8478.7788777142105</v>
      </c>
      <c r="AH41" s="660">
        <v>8415.7071307924707</v>
      </c>
      <c r="AI41" s="660">
        <v>8949.6587011141492</v>
      </c>
      <c r="AJ41" s="661">
        <v>9535</v>
      </c>
      <c r="AK41" s="661">
        <v>9366</v>
      </c>
      <c r="AL41" s="661">
        <v>9270</v>
      </c>
      <c r="AM41" s="659">
        <v>13989.8626738527</v>
      </c>
      <c r="AN41" s="660">
        <v>13960.932049757699</v>
      </c>
      <c r="AO41" s="660">
        <v>14896.345876447767</v>
      </c>
      <c r="AP41" s="661">
        <v>15975</v>
      </c>
      <c r="AQ41" s="661">
        <v>15679</v>
      </c>
      <c r="AR41" s="661">
        <v>15398</v>
      </c>
      <c r="AS41" s="649">
        <v>152801.09537917082</v>
      </c>
      <c r="AT41" s="650">
        <v>146094.76249015925</v>
      </c>
      <c r="AU41" s="650">
        <v>156314.7318766026</v>
      </c>
      <c r="AV41" s="651">
        <v>167144</v>
      </c>
      <c r="AW41" s="651">
        <v>165305</v>
      </c>
      <c r="AX41" s="722">
        <v>161889</v>
      </c>
    </row>
    <row r="42" spans="1:50" s="579" customFormat="1" ht="26.1" customHeight="1">
      <c r="A42" s="647" t="s">
        <v>164</v>
      </c>
      <c r="B42" s="658" t="s">
        <v>271</v>
      </c>
      <c r="C42" s="659">
        <v>37031.761697009199</v>
      </c>
      <c r="D42" s="660">
        <v>32218.504669335001</v>
      </c>
      <c r="E42" s="660">
        <v>34269.878143284077</v>
      </c>
      <c r="F42" s="661">
        <v>36790.400000000001</v>
      </c>
      <c r="G42" s="661">
        <v>35700</v>
      </c>
      <c r="H42" s="661">
        <v>35819.300000000003</v>
      </c>
      <c r="I42" s="659">
        <v>43345.429034556902</v>
      </c>
      <c r="J42" s="660">
        <v>37909.790754500304</v>
      </c>
      <c r="K42" s="660">
        <v>40388.216040363608</v>
      </c>
      <c r="L42" s="661">
        <v>43368</v>
      </c>
      <c r="M42" s="661">
        <v>41912.300000000003</v>
      </c>
      <c r="N42" s="661">
        <v>41978.2</v>
      </c>
      <c r="O42" s="659">
        <v>196879.802776761</v>
      </c>
      <c r="P42" s="660">
        <v>176719.441765044</v>
      </c>
      <c r="Q42" s="660">
        <v>188806.39878879866</v>
      </c>
      <c r="R42" s="661">
        <v>203010.6</v>
      </c>
      <c r="S42" s="661">
        <v>196967.5</v>
      </c>
      <c r="T42" s="661">
        <v>197166.2</v>
      </c>
      <c r="U42" s="659">
        <v>18349.741849912702</v>
      </c>
      <c r="V42" s="660">
        <v>15926.566726872201</v>
      </c>
      <c r="W42" s="660">
        <v>16896.170793759247</v>
      </c>
      <c r="X42" s="661">
        <v>18064.099999999999</v>
      </c>
      <c r="Y42" s="661">
        <v>17565.7</v>
      </c>
      <c r="Z42" s="661">
        <v>17618.599999999999</v>
      </c>
      <c r="AA42" s="659">
        <v>36014.386482786598</v>
      </c>
      <c r="AB42" s="660">
        <v>31483.3937926078</v>
      </c>
      <c r="AC42" s="660">
        <v>33480.640355797572</v>
      </c>
      <c r="AD42" s="661">
        <v>35869.699999999997</v>
      </c>
      <c r="AE42" s="661">
        <v>34742</v>
      </c>
      <c r="AF42" s="661">
        <v>34816.400000000001</v>
      </c>
      <c r="AG42" s="659">
        <v>6148.3009449454803</v>
      </c>
      <c r="AH42" s="660">
        <v>5294.24864700533</v>
      </c>
      <c r="AI42" s="660">
        <v>5629.8907368360406</v>
      </c>
      <c r="AJ42" s="661">
        <v>6074.2</v>
      </c>
      <c r="AK42" s="661">
        <v>5933.8</v>
      </c>
      <c r="AL42" s="661">
        <v>5943.3</v>
      </c>
      <c r="AM42" s="659">
        <v>14424.551585666901</v>
      </c>
      <c r="AN42" s="660">
        <v>12528.5359582526</v>
      </c>
      <c r="AO42" s="660">
        <v>13326.3123641249</v>
      </c>
      <c r="AP42" s="661">
        <v>14306.4</v>
      </c>
      <c r="AQ42" s="661">
        <v>13882.4</v>
      </c>
      <c r="AR42" s="661">
        <v>13928.1</v>
      </c>
      <c r="AS42" s="649">
        <v>352193.97437163879</v>
      </c>
      <c r="AT42" s="650">
        <v>312080.48231361731</v>
      </c>
      <c r="AU42" s="650">
        <v>332797.50722296414</v>
      </c>
      <c r="AV42" s="651">
        <v>357483.4</v>
      </c>
      <c r="AW42" s="651">
        <v>346703.7</v>
      </c>
      <c r="AX42" s="722">
        <v>347270.1</v>
      </c>
    </row>
    <row r="43" spans="1:50" s="579" customFormat="1" ht="16.5" customHeight="1">
      <c r="A43" s="647" t="s">
        <v>166</v>
      </c>
      <c r="B43" s="658" t="s">
        <v>272</v>
      </c>
      <c r="C43" s="659">
        <v>16258.6357492836</v>
      </c>
      <c r="D43" s="660">
        <v>14220.0599133469</v>
      </c>
      <c r="E43" s="660">
        <v>15172.414189748526</v>
      </c>
      <c r="F43" s="661">
        <v>15871.8</v>
      </c>
      <c r="G43" s="661">
        <v>15947.5</v>
      </c>
      <c r="H43" s="661">
        <v>17807.599999999999</v>
      </c>
      <c r="I43" s="659">
        <v>16501.414572195401</v>
      </c>
      <c r="J43" s="660">
        <v>14595.6041019522</v>
      </c>
      <c r="K43" s="660">
        <v>15374.465621068619</v>
      </c>
      <c r="L43" s="661">
        <v>16162</v>
      </c>
      <c r="M43" s="661">
        <v>16079.9</v>
      </c>
      <c r="N43" s="661">
        <v>17923.8</v>
      </c>
      <c r="O43" s="659">
        <v>60319.738283870203</v>
      </c>
      <c r="P43" s="660">
        <v>53381.437937459203</v>
      </c>
      <c r="Q43" s="660">
        <v>54993.006344502312</v>
      </c>
      <c r="R43" s="661">
        <v>57403.9</v>
      </c>
      <c r="S43" s="661">
        <v>58765.4</v>
      </c>
      <c r="T43" s="661">
        <v>65848.600000000006</v>
      </c>
      <c r="U43" s="659">
        <v>9160.5124403227892</v>
      </c>
      <c r="V43" s="660">
        <v>8012.0805445981896</v>
      </c>
      <c r="W43" s="660">
        <v>8444.6147413839062</v>
      </c>
      <c r="X43" s="661">
        <v>8830.7999999999993</v>
      </c>
      <c r="Y43" s="661">
        <v>9068</v>
      </c>
      <c r="Z43" s="661">
        <v>10182.9</v>
      </c>
      <c r="AA43" s="659">
        <v>19108.212662135102</v>
      </c>
      <c r="AB43" s="660">
        <v>16853.792715434902</v>
      </c>
      <c r="AC43" s="660">
        <v>17713.581025887841</v>
      </c>
      <c r="AD43" s="661">
        <v>18592.900000000001</v>
      </c>
      <c r="AE43" s="661">
        <v>18763</v>
      </c>
      <c r="AF43" s="661">
        <v>20986.3</v>
      </c>
      <c r="AG43" s="659">
        <v>2031.5002791238301</v>
      </c>
      <c r="AH43" s="660">
        <v>1776.80393476566</v>
      </c>
      <c r="AI43" s="660">
        <v>1913.4385340315421</v>
      </c>
      <c r="AJ43" s="661">
        <v>1979.7</v>
      </c>
      <c r="AK43" s="661">
        <v>1977.3</v>
      </c>
      <c r="AL43" s="661">
        <v>2200.9</v>
      </c>
      <c r="AM43" s="659">
        <v>4482.9989897329897</v>
      </c>
      <c r="AN43" s="660">
        <v>3942.9900582092</v>
      </c>
      <c r="AO43" s="660">
        <v>4173.7230315212028</v>
      </c>
      <c r="AP43" s="661">
        <v>4366.1000000000004</v>
      </c>
      <c r="AQ43" s="661">
        <v>4386.8999999999996</v>
      </c>
      <c r="AR43" s="661">
        <v>4898.6000000000004</v>
      </c>
      <c r="AS43" s="649">
        <v>127863.01297666391</v>
      </c>
      <c r="AT43" s="650">
        <v>112782.76920576625</v>
      </c>
      <c r="AU43" s="650">
        <v>117785.24348814394</v>
      </c>
      <c r="AV43" s="651">
        <v>123207.2</v>
      </c>
      <c r="AW43" s="651">
        <v>124988</v>
      </c>
      <c r="AX43" s="722">
        <v>139848.69999999998</v>
      </c>
    </row>
    <row r="44" spans="1:50" s="579" customFormat="1" ht="16.5" customHeight="1">
      <c r="A44" s="647" t="s">
        <v>168</v>
      </c>
      <c r="B44" s="658" t="s">
        <v>273</v>
      </c>
      <c r="C44" s="659">
        <v>5716.7660599438004</v>
      </c>
      <c r="D44" s="660">
        <v>3546.2679659557598</v>
      </c>
      <c r="E44" s="660">
        <v>3975.0046065969946</v>
      </c>
      <c r="F44" s="661">
        <v>4465.7</v>
      </c>
      <c r="G44" s="661">
        <v>5231</v>
      </c>
      <c r="H44" s="661">
        <v>6398.8</v>
      </c>
      <c r="I44" s="659">
        <v>1873.1017611109901</v>
      </c>
      <c r="J44" s="660">
        <v>1114.6623613725501</v>
      </c>
      <c r="K44" s="660">
        <v>1296.2862360486172</v>
      </c>
      <c r="L44" s="661">
        <v>1457.4</v>
      </c>
      <c r="M44" s="661">
        <v>1685.9</v>
      </c>
      <c r="N44" s="661">
        <v>2056</v>
      </c>
      <c r="O44" s="659">
        <v>15362.422881546199</v>
      </c>
      <c r="P44" s="660">
        <v>9560.09879461745</v>
      </c>
      <c r="Q44" s="660">
        <v>10733.08352030682</v>
      </c>
      <c r="R44" s="661">
        <v>12125.3</v>
      </c>
      <c r="S44" s="661">
        <v>14392.8</v>
      </c>
      <c r="T44" s="661">
        <v>17404.5</v>
      </c>
      <c r="U44" s="659">
        <v>6563.3520242839204</v>
      </c>
      <c r="V44" s="660">
        <v>4431.2388718702796</v>
      </c>
      <c r="W44" s="660">
        <v>4674.9043459629993</v>
      </c>
      <c r="X44" s="661">
        <v>5243.3</v>
      </c>
      <c r="Y44" s="661">
        <v>6230.6</v>
      </c>
      <c r="Z44" s="661">
        <v>7653.8</v>
      </c>
      <c r="AA44" s="659">
        <v>4589.7473604304696</v>
      </c>
      <c r="AB44" s="660">
        <v>2817.5874252767899</v>
      </c>
      <c r="AC44" s="660">
        <v>3195.4333208488661</v>
      </c>
      <c r="AD44" s="661">
        <v>3588.6</v>
      </c>
      <c r="AE44" s="661">
        <v>4197.3</v>
      </c>
      <c r="AF44" s="661">
        <v>5134.2</v>
      </c>
      <c r="AG44" s="659">
        <v>2100.4527530221098</v>
      </c>
      <c r="AH44" s="660">
        <v>1418.1006668920299</v>
      </c>
      <c r="AI44" s="660">
        <v>1472.4988867853795</v>
      </c>
      <c r="AJ44" s="661">
        <v>1655.1</v>
      </c>
      <c r="AK44" s="661">
        <v>1957.8</v>
      </c>
      <c r="AL44" s="661">
        <v>2398.6</v>
      </c>
      <c r="AM44" s="659">
        <v>2142.4534646645702</v>
      </c>
      <c r="AN44" s="660">
        <v>1357.1661106860099</v>
      </c>
      <c r="AO44" s="660">
        <v>1499.3090834503212</v>
      </c>
      <c r="AP44" s="661">
        <v>1684.4</v>
      </c>
      <c r="AQ44" s="661">
        <v>1973</v>
      </c>
      <c r="AR44" s="661">
        <v>2413.5</v>
      </c>
      <c r="AS44" s="649">
        <v>38348.296305002055</v>
      </c>
      <c r="AT44" s="650">
        <v>24245.122196670869</v>
      </c>
      <c r="AU44" s="650">
        <v>26846.519999999997</v>
      </c>
      <c r="AV44" s="651">
        <v>30219.8</v>
      </c>
      <c r="AW44" s="651">
        <v>35668.399999999994</v>
      </c>
      <c r="AX44" s="722">
        <v>43459.399999999994</v>
      </c>
    </row>
    <row r="45" spans="1:50" s="579" customFormat="1" ht="16.5" customHeight="1">
      <c r="A45" s="647" t="s">
        <v>170</v>
      </c>
      <c r="B45" s="658" t="s">
        <v>274</v>
      </c>
      <c r="C45" s="659">
        <v>13042.4825949572</v>
      </c>
      <c r="D45" s="660">
        <v>13288.1146748827</v>
      </c>
      <c r="E45" s="660">
        <v>13776.720111634797</v>
      </c>
      <c r="F45" s="661">
        <v>14283.17</v>
      </c>
      <c r="G45" s="661">
        <v>14819.93</v>
      </c>
      <c r="H45" s="661">
        <v>15527.44</v>
      </c>
      <c r="I45" s="659">
        <v>13234.0305506682</v>
      </c>
      <c r="J45" s="660">
        <v>13462.217216592901</v>
      </c>
      <c r="K45" s="660">
        <v>14010.018668051705</v>
      </c>
      <c r="L45" s="661">
        <v>14530.83</v>
      </c>
      <c r="M45" s="661">
        <v>14837.21</v>
      </c>
      <c r="N45" s="661">
        <v>15477.12</v>
      </c>
      <c r="O45" s="659">
        <v>24380.2511504508</v>
      </c>
      <c r="P45" s="660">
        <v>24957.988519258601</v>
      </c>
      <c r="Q45" s="660">
        <v>25907.318760082773</v>
      </c>
      <c r="R45" s="661">
        <v>27266.11</v>
      </c>
      <c r="S45" s="661">
        <v>28736.93</v>
      </c>
      <c r="T45" s="661">
        <v>30191.21</v>
      </c>
      <c r="U45" s="659">
        <v>8526.7185082362103</v>
      </c>
      <c r="V45" s="660">
        <v>8708.6449693181403</v>
      </c>
      <c r="W45" s="660">
        <v>8957.5973510403837</v>
      </c>
      <c r="X45" s="661">
        <v>9291.75</v>
      </c>
      <c r="Y45" s="661">
        <v>9784</v>
      </c>
      <c r="Z45" s="661">
        <v>10345.15</v>
      </c>
      <c r="AA45" s="659">
        <v>12267.610868084301</v>
      </c>
      <c r="AB45" s="660">
        <v>12502.605854903401</v>
      </c>
      <c r="AC45" s="660">
        <v>12943.457920684536</v>
      </c>
      <c r="AD45" s="661">
        <v>13426.97</v>
      </c>
      <c r="AE45" s="661">
        <v>13875.96</v>
      </c>
      <c r="AF45" s="661">
        <v>14560.27</v>
      </c>
      <c r="AG45" s="659">
        <v>2221.3174180716501</v>
      </c>
      <c r="AH45" s="660">
        <v>2251.0977298571001</v>
      </c>
      <c r="AI45" s="660">
        <v>2337.8999264642357</v>
      </c>
      <c r="AJ45" s="661">
        <v>2419.91</v>
      </c>
      <c r="AK45" s="661">
        <v>2556.85</v>
      </c>
      <c r="AL45" s="661">
        <v>2674.75</v>
      </c>
      <c r="AM45" s="659">
        <v>4411.7909127306302</v>
      </c>
      <c r="AN45" s="660">
        <v>4491.0995618075603</v>
      </c>
      <c r="AO45" s="660">
        <v>4656.1489408115367</v>
      </c>
      <c r="AP45" s="661">
        <v>4827.43</v>
      </c>
      <c r="AQ45" s="661">
        <v>5008.76</v>
      </c>
      <c r="AR45" s="661">
        <v>5247.93</v>
      </c>
      <c r="AS45" s="649">
        <v>78084.202003198996</v>
      </c>
      <c r="AT45" s="650">
        <v>79661.768526620392</v>
      </c>
      <c r="AU45" s="650">
        <v>82589.16167876996</v>
      </c>
      <c r="AV45" s="651">
        <v>86046.170000000013</v>
      </c>
      <c r="AW45" s="651">
        <v>89619.64</v>
      </c>
      <c r="AX45" s="722">
        <v>94023.87</v>
      </c>
    </row>
    <row r="46" spans="1:50" s="579" customFormat="1" ht="16.5" customHeight="1">
      <c r="A46" s="647" t="s">
        <v>172</v>
      </c>
      <c r="B46" s="658" t="s">
        <v>275</v>
      </c>
      <c r="C46" s="659">
        <v>10131.9955881032</v>
      </c>
      <c r="D46" s="660">
        <v>10177.405196424201</v>
      </c>
      <c r="E46" s="660">
        <v>10618.255083534543</v>
      </c>
      <c r="F46" s="661">
        <v>11379</v>
      </c>
      <c r="G46" s="661">
        <v>12271</v>
      </c>
      <c r="H46" s="661">
        <v>13132</v>
      </c>
      <c r="I46" s="659">
        <v>7281.5902949408101</v>
      </c>
      <c r="J46" s="660">
        <v>7427.5522467488399</v>
      </c>
      <c r="K46" s="660">
        <v>8146.9982319735263</v>
      </c>
      <c r="L46" s="661">
        <v>8636</v>
      </c>
      <c r="M46" s="661">
        <v>9360</v>
      </c>
      <c r="N46" s="661">
        <v>10131</v>
      </c>
      <c r="O46" s="659">
        <v>71645.320273392295</v>
      </c>
      <c r="P46" s="660">
        <v>69580.624756923193</v>
      </c>
      <c r="Q46" s="660">
        <v>71672.258216150207</v>
      </c>
      <c r="R46" s="661">
        <v>77029</v>
      </c>
      <c r="S46" s="661">
        <v>82788</v>
      </c>
      <c r="T46" s="661">
        <v>90031</v>
      </c>
      <c r="U46" s="659">
        <v>8693.7731439051804</v>
      </c>
      <c r="V46" s="660">
        <v>9109.8053760217208</v>
      </c>
      <c r="W46" s="660">
        <v>9964.8255252412491</v>
      </c>
      <c r="X46" s="661">
        <v>10457</v>
      </c>
      <c r="Y46" s="661">
        <v>11082</v>
      </c>
      <c r="Z46" s="661">
        <v>11586</v>
      </c>
      <c r="AA46" s="659">
        <v>11155.397594878899</v>
      </c>
      <c r="AB46" s="660">
        <v>11990.9491355972</v>
      </c>
      <c r="AC46" s="660">
        <v>12726.430005692873</v>
      </c>
      <c r="AD46" s="661">
        <v>13513</v>
      </c>
      <c r="AE46" s="661">
        <v>14170</v>
      </c>
      <c r="AF46" s="661">
        <v>15017</v>
      </c>
      <c r="AG46" s="659">
        <v>1046.08947342343</v>
      </c>
      <c r="AH46" s="660">
        <v>1191.4830915677301</v>
      </c>
      <c r="AI46" s="660">
        <v>1341.5380007241076</v>
      </c>
      <c r="AJ46" s="661">
        <v>1407</v>
      </c>
      <c r="AK46" s="661">
        <v>1558</v>
      </c>
      <c r="AL46" s="661">
        <v>1622</v>
      </c>
      <c r="AM46" s="659">
        <v>2712.5183628732002</v>
      </c>
      <c r="AN46" s="660">
        <v>2795.9782473130599</v>
      </c>
      <c r="AO46" s="660">
        <v>3033.7871667241548</v>
      </c>
      <c r="AP46" s="661">
        <v>3209</v>
      </c>
      <c r="AQ46" s="661">
        <v>3527</v>
      </c>
      <c r="AR46" s="661">
        <v>3750</v>
      </c>
      <c r="AS46" s="649">
        <v>112666.68473151703</v>
      </c>
      <c r="AT46" s="650">
        <v>112273.79805059594</v>
      </c>
      <c r="AU46" s="650">
        <v>117504.09223004065</v>
      </c>
      <c r="AV46" s="651">
        <v>125630</v>
      </c>
      <c r="AW46" s="651">
        <v>134756</v>
      </c>
      <c r="AX46" s="722">
        <v>145269</v>
      </c>
    </row>
    <row r="47" spans="1:50" s="579" customFormat="1" ht="16.5" customHeight="1">
      <c r="A47" s="647" t="s">
        <v>174</v>
      </c>
      <c r="B47" s="658" t="s">
        <v>276</v>
      </c>
      <c r="C47" s="659">
        <v>21080.175508242999</v>
      </c>
      <c r="D47" s="660">
        <v>21388.454841706</v>
      </c>
      <c r="E47" s="660">
        <v>21833.209438519916</v>
      </c>
      <c r="F47" s="661">
        <v>22128</v>
      </c>
      <c r="G47" s="661">
        <v>22541</v>
      </c>
      <c r="H47" s="661">
        <v>23318</v>
      </c>
      <c r="I47" s="659">
        <v>6915.6628675982902</v>
      </c>
      <c r="J47" s="660">
        <v>6914.9273035270999</v>
      </c>
      <c r="K47" s="660">
        <v>7021.1079413377047</v>
      </c>
      <c r="L47" s="661">
        <v>7093</v>
      </c>
      <c r="M47" s="661">
        <v>7330</v>
      </c>
      <c r="N47" s="661">
        <v>7557</v>
      </c>
      <c r="O47" s="659">
        <v>114122.812221214</v>
      </c>
      <c r="P47" s="660">
        <v>116765.74844415901</v>
      </c>
      <c r="Q47" s="660">
        <v>120375.77783882216</v>
      </c>
      <c r="R47" s="661">
        <v>122355</v>
      </c>
      <c r="S47" s="661">
        <v>124749</v>
      </c>
      <c r="T47" s="661">
        <v>128011</v>
      </c>
      <c r="U47" s="659">
        <v>8969.7081214543596</v>
      </c>
      <c r="V47" s="660">
        <v>9170.5301409030908</v>
      </c>
      <c r="W47" s="660">
        <v>9387.7486768100152</v>
      </c>
      <c r="X47" s="661">
        <v>9642</v>
      </c>
      <c r="Y47" s="661">
        <v>9932</v>
      </c>
      <c r="Z47" s="661">
        <v>10326</v>
      </c>
      <c r="AA47" s="659">
        <v>12257.076853451001</v>
      </c>
      <c r="AB47" s="660">
        <v>12465.5613690142</v>
      </c>
      <c r="AC47" s="660">
        <v>12717.676510485962</v>
      </c>
      <c r="AD47" s="661">
        <v>12876</v>
      </c>
      <c r="AE47" s="661">
        <v>13139</v>
      </c>
      <c r="AF47" s="661">
        <v>13768</v>
      </c>
      <c r="AG47" s="659">
        <v>1427.0016279573299</v>
      </c>
      <c r="AH47" s="660">
        <v>1458.9272192220101</v>
      </c>
      <c r="AI47" s="660">
        <v>1493.4849006266779</v>
      </c>
      <c r="AJ47" s="661">
        <v>1625</v>
      </c>
      <c r="AK47" s="661">
        <v>1766</v>
      </c>
      <c r="AL47" s="661">
        <v>1818</v>
      </c>
      <c r="AM47" s="659">
        <v>3496.3656142187401</v>
      </c>
      <c r="AN47" s="660">
        <v>3602.0383856671501</v>
      </c>
      <c r="AO47" s="660">
        <v>3687.1646671250282</v>
      </c>
      <c r="AP47" s="661">
        <v>3827</v>
      </c>
      <c r="AQ47" s="661">
        <v>4001</v>
      </c>
      <c r="AR47" s="661">
        <v>4133</v>
      </c>
      <c r="AS47" s="649">
        <v>168268.80281413675</v>
      </c>
      <c r="AT47" s="650">
        <v>171766.18770419853</v>
      </c>
      <c r="AU47" s="650">
        <v>176516.16997372746</v>
      </c>
      <c r="AV47" s="651">
        <v>179546</v>
      </c>
      <c r="AW47" s="651">
        <v>183458</v>
      </c>
      <c r="AX47" s="722">
        <v>188931</v>
      </c>
    </row>
    <row r="48" spans="1:50" s="579" customFormat="1" ht="16.5" customHeight="1">
      <c r="A48" s="647" t="s">
        <v>176</v>
      </c>
      <c r="B48" s="658" t="s">
        <v>277</v>
      </c>
      <c r="C48" s="659">
        <v>1813.00283351143</v>
      </c>
      <c r="D48" s="660">
        <v>1834.6161070246101</v>
      </c>
      <c r="E48" s="660">
        <v>1855.9991571753417</v>
      </c>
      <c r="F48" s="661">
        <v>1917</v>
      </c>
      <c r="G48" s="661">
        <v>1986</v>
      </c>
      <c r="H48" s="661">
        <v>2064.7820000000002</v>
      </c>
      <c r="I48" s="659">
        <v>1036.58560700724</v>
      </c>
      <c r="J48" s="660">
        <v>1048.23184832117</v>
      </c>
      <c r="K48" s="660">
        <v>1062.346022005456</v>
      </c>
      <c r="L48" s="661">
        <v>1097</v>
      </c>
      <c r="M48" s="661">
        <v>1133</v>
      </c>
      <c r="N48" s="661">
        <v>1187.913</v>
      </c>
      <c r="O48" s="659">
        <v>12772.8013898793</v>
      </c>
      <c r="P48" s="660">
        <v>12984.047823663999</v>
      </c>
      <c r="Q48" s="660">
        <v>13203.398541142282</v>
      </c>
      <c r="R48" s="661">
        <v>13685</v>
      </c>
      <c r="S48" s="661">
        <v>14249</v>
      </c>
      <c r="T48" s="661">
        <v>14853.11</v>
      </c>
      <c r="U48" s="659">
        <v>1178.8965393763599</v>
      </c>
      <c r="V48" s="660">
        <v>1197.0446704911201</v>
      </c>
      <c r="W48" s="660">
        <v>1207.5575202001737</v>
      </c>
      <c r="X48" s="661">
        <v>1243</v>
      </c>
      <c r="Y48" s="661">
        <v>1289</v>
      </c>
      <c r="Z48" s="661">
        <v>1329.319</v>
      </c>
      <c r="AA48" s="659">
        <v>1511.44796407545</v>
      </c>
      <c r="AB48" s="660">
        <v>1531.3243367237801</v>
      </c>
      <c r="AC48" s="660">
        <v>1548.8758847194126</v>
      </c>
      <c r="AD48" s="661">
        <v>1597</v>
      </c>
      <c r="AE48" s="661">
        <v>1651</v>
      </c>
      <c r="AF48" s="661">
        <v>1719.819</v>
      </c>
      <c r="AG48" s="659">
        <v>279.26475708416399</v>
      </c>
      <c r="AH48" s="660">
        <v>281.567346239225</v>
      </c>
      <c r="AI48" s="660">
        <v>284.77901819404281</v>
      </c>
      <c r="AJ48" s="661">
        <v>296</v>
      </c>
      <c r="AK48" s="661">
        <v>308</v>
      </c>
      <c r="AL48" s="661">
        <v>317.51209999999998</v>
      </c>
      <c r="AM48" s="659">
        <v>591.84921059109104</v>
      </c>
      <c r="AN48" s="660">
        <v>599.07065083879399</v>
      </c>
      <c r="AO48" s="660">
        <v>606.06431453352059</v>
      </c>
      <c r="AP48" s="661">
        <v>626</v>
      </c>
      <c r="AQ48" s="661">
        <v>649</v>
      </c>
      <c r="AR48" s="661">
        <v>674.26549999999997</v>
      </c>
      <c r="AS48" s="649">
        <v>19183.848301525039</v>
      </c>
      <c r="AT48" s="650">
        <v>19475.902783302703</v>
      </c>
      <c r="AU48" s="650">
        <v>19769.020457970229</v>
      </c>
      <c r="AV48" s="651">
        <v>20461</v>
      </c>
      <c r="AW48" s="651">
        <v>21265</v>
      </c>
      <c r="AX48" s="722">
        <v>22146.720600000001</v>
      </c>
    </row>
    <row r="49" spans="1:50" s="579" customFormat="1" ht="16.5" customHeight="1">
      <c r="A49" s="647" t="s">
        <v>178</v>
      </c>
      <c r="B49" s="658" t="s">
        <v>278</v>
      </c>
      <c r="C49" s="659">
        <v>1085.6234829186301</v>
      </c>
      <c r="D49" s="660">
        <v>1080.8109372035999</v>
      </c>
      <c r="E49" s="660">
        <v>1102.0263815460116</v>
      </c>
      <c r="F49" s="661">
        <v>1119</v>
      </c>
      <c r="G49" s="661">
        <v>1173</v>
      </c>
      <c r="H49" s="661">
        <v>1217</v>
      </c>
      <c r="I49" s="659">
        <v>1026.88987970727</v>
      </c>
      <c r="J49" s="660">
        <v>1042.2986019816101</v>
      </c>
      <c r="K49" s="660">
        <v>1064.5102732193563</v>
      </c>
      <c r="L49" s="661">
        <v>1081</v>
      </c>
      <c r="M49" s="661">
        <v>1129</v>
      </c>
      <c r="N49" s="661">
        <v>1182</v>
      </c>
      <c r="O49" s="659">
        <v>10862.752289083501</v>
      </c>
      <c r="P49" s="660">
        <v>11177.385346458401</v>
      </c>
      <c r="Q49" s="660">
        <v>11447.808501849895</v>
      </c>
      <c r="R49" s="661">
        <v>11635</v>
      </c>
      <c r="S49" s="661">
        <v>12234</v>
      </c>
      <c r="T49" s="661">
        <v>12734</v>
      </c>
      <c r="U49" s="659">
        <v>614.97729218959296</v>
      </c>
      <c r="V49" s="660">
        <v>609.20119971141196</v>
      </c>
      <c r="W49" s="660">
        <v>619.5604912348939</v>
      </c>
      <c r="X49" s="661">
        <v>627</v>
      </c>
      <c r="Y49" s="661">
        <v>658</v>
      </c>
      <c r="Z49" s="661">
        <v>677</v>
      </c>
      <c r="AA49" s="659">
        <v>1037.0870685842301</v>
      </c>
      <c r="AB49" s="660">
        <v>1047.14626297463</v>
      </c>
      <c r="AC49" s="660">
        <v>1067.5016763206113</v>
      </c>
      <c r="AD49" s="661">
        <v>1082</v>
      </c>
      <c r="AE49" s="661">
        <v>1131</v>
      </c>
      <c r="AF49" s="661">
        <v>1176</v>
      </c>
      <c r="AG49" s="659">
        <v>155.32305622244999</v>
      </c>
      <c r="AH49" s="660">
        <v>152.34828586384799</v>
      </c>
      <c r="AI49" s="660">
        <v>155.3270772084752</v>
      </c>
      <c r="AJ49" s="661">
        <v>158</v>
      </c>
      <c r="AK49" s="661">
        <v>167</v>
      </c>
      <c r="AL49" s="661">
        <v>172</v>
      </c>
      <c r="AM49" s="659">
        <v>189.480404294967</v>
      </c>
      <c r="AN49" s="660">
        <v>190.43120624536499</v>
      </c>
      <c r="AO49" s="660">
        <v>194.1896707570065</v>
      </c>
      <c r="AP49" s="661">
        <v>197</v>
      </c>
      <c r="AQ49" s="661">
        <v>207</v>
      </c>
      <c r="AR49" s="661">
        <v>214</v>
      </c>
      <c r="AS49" s="649">
        <v>14972.133473000642</v>
      </c>
      <c r="AT49" s="650">
        <v>15299.621840438864</v>
      </c>
      <c r="AU49" s="650">
        <v>15650.924072136249</v>
      </c>
      <c r="AV49" s="651">
        <v>15899</v>
      </c>
      <c r="AW49" s="651">
        <v>16699</v>
      </c>
      <c r="AX49" s="722">
        <v>17372</v>
      </c>
    </row>
    <row r="50" spans="1:50" ht="24" customHeight="1">
      <c r="A50" s="647" t="s">
        <v>180</v>
      </c>
      <c r="B50" s="658" t="s">
        <v>279</v>
      </c>
      <c r="C50" s="659">
        <v>14389.7689666645</v>
      </c>
      <c r="D50" s="660">
        <v>14566.311087241</v>
      </c>
      <c r="E50" s="660">
        <v>15792.897053390187</v>
      </c>
      <c r="F50" s="661">
        <v>16438</v>
      </c>
      <c r="G50" s="661">
        <v>17469</v>
      </c>
      <c r="H50" s="661">
        <v>18295</v>
      </c>
      <c r="I50" s="659">
        <v>13721.334197547299</v>
      </c>
      <c r="J50" s="660">
        <v>15275.9089039191</v>
      </c>
      <c r="K50" s="660">
        <v>15059.284059322685</v>
      </c>
      <c r="L50" s="661">
        <v>15674</v>
      </c>
      <c r="M50" s="661">
        <v>16495</v>
      </c>
      <c r="N50" s="661">
        <v>17179</v>
      </c>
      <c r="O50" s="659">
        <v>17263.512147278499</v>
      </c>
      <c r="P50" s="660">
        <v>18326.6207771962</v>
      </c>
      <c r="Q50" s="660">
        <v>18946.855279853629</v>
      </c>
      <c r="R50" s="661">
        <v>19720</v>
      </c>
      <c r="S50" s="661">
        <v>21183</v>
      </c>
      <c r="T50" s="661">
        <v>22381</v>
      </c>
      <c r="U50" s="659">
        <v>11579.184976833099</v>
      </c>
      <c r="V50" s="660">
        <v>12292.2456432414</v>
      </c>
      <c r="W50" s="660">
        <v>12708.256590145724</v>
      </c>
      <c r="X50" s="661">
        <v>13227</v>
      </c>
      <c r="Y50" s="661">
        <v>13890</v>
      </c>
      <c r="Z50" s="661">
        <v>14396</v>
      </c>
      <c r="AA50" s="659">
        <v>16095.0671177981</v>
      </c>
      <c r="AB50" s="660">
        <v>17086.2214441055</v>
      </c>
      <c r="AC50" s="660">
        <v>17664.476660302556</v>
      </c>
      <c r="AD50" s="661">
        <v>18386</v>
      </c>
      <c r="AE50" s="661">
        <v>19562</v>
      </c>
      <c r="AF50" s="661">
        <v>20324</v>
      </c>
      <c r="AG50" s="659">
        <v>10652.8501786865</v>
      </c>
      <c r="AH50" s="660">
        <v>11308.865991782</v>
      </c>
      <c r="AI50" s="660">
        <v>11691.596062934068</v>
      </c>
      <c r="AJ50" s="661">
        <v>12169</v>
      </c>
      <c r="AK50" s="661">
        <v>12733</v>
      </c>
      <c r="AL50" s="661">
        <v>13429</v>
      </c>
      <c r="AM50" s="659">
        <v>12163.4074915734</v>
      </c>
      <c r="AN50" s="660">
        <v>12912.445309786701</v>
      </c>
      <c r="AO50" s="660">
        <v>13349.445899921262</v>
      </c>
      <c r="AP50" s="661">
        <v>13894</v>
      </c>
      <c r="AQ50" s="661">
        <v>14469</v>
      </c>
      <c r="AR50" s="661">
        <v>15001</v>
      </c>
      <c r="AS50" s="649">
        <v>95865.125076381388</v>
      </c>
      <c r="AT50" s="650">
        <v>101768.6191572719</v>
      </c>
      <c r="AU50" s="650">
        <v>105212.81160587013</v>
      </c>
      <c r="AV50" s="651">
        <v>109508</v>
      </c>
      <c r="AW50" s="651">
        <v>115801</v>
      </c>
      <c r="AX50" s="722">
        <v>121005</v>
      </c>
    </row>
    <row r="51" spans="1:50" ht="16.5" customHeight="1">
      <c r="A51" s="647" t="s">
        <v>280</v>
      </c>
      <c r="B51" s="658" t="s">
        <v>177</v>
      </c>
      <c r="C51" s="659">
        <v>18622.088987839699</v>
      </c>
      <c r="D51" s="660">
        <v>19341.7404219651</v>
      </c>
      <c r="E51" s="660">
        <v>20081.445274581227</v>
      </c>
      <c r="F51" s="661">
        <v>21023</v>
      </c>
      <c r="G51" s="661">
        <v>21836</v>
      </c>
      <c r="H51" s="661">
        <v>22423</v>
      </c>
      <c r="I51" s="659">
        <v>19819.953176932198</v>
      </c>
      <c r="J51" s="660">
        <v>20324.385873753399</v>
      </c>
      <c r="K51" s="660">
        <v>21135.249503161187</v>
      </c>
      <c r="L51" s="661">
        <v>22140</v>
      </c>
      <c r="M51" s="661">
        <v>22900</v>
      </c>
      <c r="N51" s="661">
        <v>23507</v>
      </c>
      <c r="O51" s="659">
        <v>25710.8516564208</v>
      </c>
      <c r="P51" s="660">
        <v>26394.979718967999</v>
      </c>
      <c r="Q51" s="660">
        <v>27528.388286459736</v>
      </c>
      <c r="R51" s="661">
        <v>28823</v>
      </c>
      <c r="S51" s="661">
        <v>30066</v>
      </c>
      <c r="T51" s="661">
        <v>30887</v>
      </c>
      <c r="U51" s="659">
        <v>11442.9175323584</v>
      </c>
      <c r="V51" s="660">
        <v>11913.4892480418</v>
      </c>
      <c r="W51" s="660">
        <v>12336.702905071685</v>
      </c>
      <c r="X51" s="661">
        <v>12861</v>
      </c>
      <c r="Y51" s="661">
        <v>13380</v>
      </c>
      <c r="Z51" s="661">
        <v>13746</v>
      </c>
      <c r="AA51" s="659">
        <v>21147.159065324398</v>
      </c>
      <c r="AB51" s="660">
        <v>21826.451348947201</v>
      </c>
      <c r="AC51" s="660">
        <v>22656.192460180198</v>
      </c>
      <c r="AD51" s="661">
        <v>23676</v>
      </c>
      <c r="AE51" s="661">
        <v>24538</v>
      </c>
      <c r="AF51" s="661">
        <v>25267</v>
      </c>
      <c r="AG51" s="659">
        <v>9312.7108605476496</v>
      </c>
      <c r="AH51" s="660">
        <v>9625.5685826900008</v>
      </c>
      <c r="AI51" s="660">
        <v>9991.0617732647697</v>
      </c>
      <c r="AJ51" s="661">
        <v>10503</v>
      </c>
      <c r="AK51" s="661">
        <v>10992</v>
      </c>
      <c r="AL51" s="661">
        <v>11233</v>
      </c>
      <c r="AM51" s="659">
        <v>14004.447659392799</v>
      </c>
      <c r="AN51" s="660">
        <v>14477.146145712501</v>
      </c>
      <c r="AO51" s="660">
        <v>15030.684972241674</v>
      </c>
      <c r="AP51" s="661">
        <v>15735</v>
      </c>
      <c r="AQ51" s="661">
        <v>16344</v>
      </c>
      <c r="AR51" s="661">
        <v>16783</v>
      </c>
      <c r="AS51" s="649">
        <v>120060.12893881596</v>
      </c>
      <c r="AT51" s="650">
        <v>123903.761340078</v>
      </c>
      <c r="AU51" s="650">
        <v>128759.72517496048</v>
      </c>
      <c r="AV51" s="651">
        <v>134761</v>
      </c>
      <c r="AW51" s="651">
        <v>140056</v>
      </c>
      <c r="AX51" s="722">
        <v>143846</v>
      </c>
    </row>
    <row r="52" spans="1:50" ht="29.1" customHeight="1">
      <c r="A52" s="647" t="s">
        <v>281</v>
      </c>
      <c r="B52" s="648" t="s">
        <v>302</v>
      </c>
      <c r="C52" s="659">
        <v>4445.3640434224299</v>
      </c>
      <c r="D52" s="660">
        <v>4719.2938879234398</v>
      </c>
      <c r="E52" s="660">
        <v>5025.5502972347367</v>
      </c>
      <c r="F52" s="661">
        <v>5379</v>
      </c>
      <c r="G52" s="661">
        <v>5727</v>
      </c>
      <c r="H52" s="661">
        <v>6044</v>
      </c>
      <c r="I52" s="659">
        <v>3278.3206097925099</v>
      </c>
      <c r="J52" s="660">
        <v>3437.90527461596</v>
      </c>
      <c r="K52" s="660">
        <v>3666.8793431344361</v>
      </c>
      <c r="L52" s="661">
        <v>3927</v>
      </c>
      <c r="M52" s="661">
        <v>4164</v>
      </c>
      <c r="N52" s="661">
        <v>4362</v>
      </c>
      <c r="O52" s="659">
        <v>6841.5605540348597</v>
      </c>
      <c r="P52" s="660">
        <v>7102.9572520566198</v>
      </c>
      <c r="Q52" s="660">
        <v>7597.5022321278475</v>
      </c>
      <c r="R52" s="661">
        <v>8133</v>
      </c>
      <c r="S52" s="661">
        <v>8697</v>
      </c>
      <c r="T52" s="661">
        <v>9232</v>
      </c>
      <c r="U52" s="659">
        <v>2973.90809704094</v>
      </c>
      <c r="V52" s="660">
        <v>3164.0230561707899</v>
      </c>
      <c r="W52" s="660">
        <v>3360.5058629498226</v>
      </c>
      <c r="X52" s="661">
        <v>3582</v>
      </c>
      <c r="Y52" s="661">
        <v>3820</v>
      </c>
      <c r="Z52" s="661">
        <v>4009</v>
      </c>
      <c r="AA52" s="659">
        <v>4383.83408608018</v>
      </c>
      <c r="AB52" s="660">
        <v>4619.8526969916302</v>
      </c>
      <c r="AC52" s="660">
        <v>4918.5721600914912</v>
      </c>
      <c r="AD52" s="661">
        <v>5255</v>
      </c>
      <c r="AE52" s="661">
        <v>5583</v>
      </c>
      <c r="AF52" s="661">
        <v>5908</v>
      </c>
      <c r="AG52" s="659">
        <v>1746.17165775944</v>
      </c>
      <c r="AH52" s="660">
        <v>1843.5620205287701</v>
      </c>
      <c r="AI52" s="660">
        <v>1962.7064875727083</v>
      </c>
      <c r="AJ52" s="661">
        <v>2110</v>
      </c>
      <c r="AK52" s="661">
        <v>2263</v>
      </c>
      <c r="AL52" s="661">
        <v>2369</v>
      </c>
      <c r="AM52" s="659">
        <v>2473.39418842534</v>
      </c>
      <c r="AN52" s="660">
        <v>2614.3163767199999</v>
      </c>
      <c r="AO52" s="660">
        <v>2783.9712372462409</v>
      </c>
      <c r="AP52" s="661">
        <v>2980</v>
      </c>
      <c r="AQ52" s="661">
        <v>3173</v>
      </c>
      <c r="AR52" s="661">
        <v>3347</v>
      </c>
      <c r="AS52" s="649">
        <v>26142.553236555701</v>
      </c>
      <c r="AT52" s="650">
        <v>27501.910565007209</v>
      </c>
      <c r="AU52" s="650">
        <v>29315.687620357287</v>
      </c>
      <c r="AV52" s="651">
        <v>31366</v>
      </c>
      <c r="AW52" s="651">
        <v>33427</v>
      </c>
      <c r="AX52" s="722">
        <v>35271</v>
      </c>
    </row>
    <row r="53" spans="1:50" ht="51" customHeight="1">
      <c r="A53" s="647" t="s">
        <v>381</v>
      </c>
      <c r="B53" s="648" t="s">
        <v>382</v>
      </c>
      <c r="C53" s="659">
        <v>1714.0955248359401</v>
      </c>
      <c r="D53" s="660">
        <v>1765.9276193437099</v>
      </c>
      <c r="E53" s="660">
        <v>1822.1692404806981</v>
      </c>
      <c r="F53" s="661">
        <v>1904</v>
      </c>
      <c r="G53" s="661">
        <v>2002</v>
      </c>
      <c r="H53" s="661">
        <v>2081</v>
      </c>
      <c r="I53" s="659">
        <v>961.04574402448202</v>
      </c>
      <c r="J53" s="660">
        <v>978.03574851718599</v>
      </c>
      <c r="K53" s="660">
        <v>1010.8033074668997</v>
      </c>
      <c r="L53" s="661">
        <v>1057</v>
      </c>
      <c r="M53" s="661">
        <v>1104</v>
      </c>
      <c r="N53" s="661">
        <v>1139</v>
      </c>
      <c r="O53" s="659">
        <v>4462.85835250939</v>
      </c>
      <c r="P53" s="660">
        <v>4496.4038983426299</v>
      </c>
      <c r="Q53" s="660">
        <v>4660.217244703641</v>
      </c>
      <c r="R53" s="661">
        <v>4871</v>
      </c>
      <c r="S53" s="661">
        <v>5140</v>
      </c>
      <c r="T53" s="661">
        <v>5368</v>
      </c>
      <c r="U53" s="659">
        <v>810.69107296538004</v>
      </c>
      <c r="V53" s="660">
        <v>837.01968909447498</v>
      </c>
      <c r="W53" s="660">
        <v>861.40998865420033</v>
      </c>
      <c r="X53" s="661">
        <v>896</v>
      </c>
      <c r="Y53" s="661">
        <v>941</v>
      </c>
      <c r="Z53" s="661">
        <v>979</v>
      </c>
      <c r="AA53" s="659">
        <v>1126.0639748508099</v>
      </c>
      <c r="AB53" s="660">
        <v>1151.6095851637499</v>
      </c>
      <c r="AC53" s="660">
        <v>1188.0245121562891</v>
      </c>
      <c r="AD53" s="661">
        <v>1239</v>
      </c>
      <c r="AE53" s="661">
        <v>1297</v>
      </c>
      <c r="AF53" s="661">
        <v>1353</v>
      </c>
      <c r="AG53" s="659">
        <v>328.94027899504499</v>
      </c>
      <c r="AH53" s="660">
        <v>337.02030025382902</v>
      </c>
      <c r="AI53" s="660">
        <v>347.66652611535835</v>
      </c>
      <c r="AJ53" s="661">
        <v>365</v>
      </c>
      <c r="AK53" s="661">
        <v>379</v>
      </c>
      <c r="AL53" s="661">
        <v>396</v>
      </c>
      <c r="AM53" s="659">
        <v>453.64009646665102</v>
      </c>
      <c r="AN53" s="660">
        <v>465.31218836379901</v>
      </c>
      <c r="AO53" s="660">
        <v>480.13154535313203</v>
      </c>
      <c r="AP53" s="661">
        <v>502</v>
      </c>
      <c r="AQ53" s="661">
        <v>526</v>
      </c>
      <c r="AR53" s="661">
        <v>547</v>
      </c>
      <c r="AS53" s="649">
        <v>9857.3350446476998</v>
      </c>
      <c r="AT53" s="650">
        <v>10031.329029079379</v>
      </c>
      <c r="AU53" s="650">
        <v>10370.422364930218</v>
      </c>
      <c r="AV53" s="651">
        <v>10834</v>
      </c>
      <c r="AW53" s="651">
        <v>11389</v>
      </c>
      <c r="AX53" s="722">
        <v>11863</v>
      </c>
    </row>
    <row r="54" spans="1:50" ht="16.5" customHeight="1">
      <c r="A54" s="809"/>
      <c r="B54" s="658" t="s">
        <v>182</v>
      </c>
      <c r="C54" s="659">
        <v>132289.74729797299</v>
      </c>
      <c r="D54" s="660">
        <v>136919.809165488</v>
      </c>
      <c r="E54" s="660">
        <v>140997.16574954308</v>
      </c>
      <c r="F54" s="661">
        <v>144468.1</v>
      </c>
      <c r="G54" s="661">
        <v>147955.34</v>
      </c>
      <c r="H54" s="661">
        <v>151582.09</v>
      </c>
      <c r="I54" s="659">
        <v>124096.025483976</v>
      </c>
      <c r="J54" s="660">
        <v>120826.93017698301</v>
      </c>
      <c r="K54" s="660">
        <v>123822.22051132584</v>
      </c>
      <c r="L54" s="661">
        <v>127847.9</v>
      </c>
      <c r="M54" s="661">
        <v>131782.71</v>
      </c>
      <c r="N54" s="661">
        <v>136785.17000000001</v>
      </c>
      <c r="O54" s="659">
        <v>101465.16843134799</v>
      </c>
      <c r="P54" s="660">
        <v>107039.842252681</v>
      </c>
      <c r="Q54" s="660">
        <v>109978.13321143021</v>
      </c>
      <c r="R54" s="661">
        <v>111603.2</v>
      </c>
      <c r="S54" s="661">
        <v>115360.87</v>
      </c>
      <c r="T54" s="661">
        <v>118007.87</v>
      </c>
      <c r="U54" s="659">
        <v>59407.447176559697</v>
      </c>
      <c r="V54" s="660">
        <v>60793.352799785702</v>
      </c>
      <c r="W54" s="660">
        <v>62290.238201368884</v>
      </c>
      <c r="X54" s="661">
        <v>62951.8</v>
      </c>
      <c r="Y54" s="661">
        <v>64714.46</v>
      </c>
      <c r="Z54" s="661">
        <v>66849.490000000005</v>
      </c>
      <c r="AA54" s="659">
        <v>106041.064596417</v>
      </c>
      <c r="AB54" s="660">
        <v>108685.024948522</v>
      </c>
      <c r="AC54" s="660">
        <v>112108.48785449257</v>
      </c>
      <c r="AD54" s="661">
        <v>115153.7</v>
      </c>
      <c r="AE54" s="661">
        <v>119263.16</v>
      </c>
      <c r="AF54" s="661">
        <v>123549.39</v>
      </c>
      <c r="AG54" s="659">
        <v>32064.0571327779</v>
      </c>
      <c r="AH54" s="660">
        <v>33335.397037758798</v>
      </c>
      <c r="AI54" s="660">
        <v>34482.364118236779</v>
      </c>
      <c r="AJ54" s="661">
        <v>35405.699999999997</v>
      </c>
      <c r="AK54" s="661">
        <v>35610.019999999997</v>
      </c>
      <c r="AL54" s="661">
        <v>36381.120000000003</v>
      </c>
      <c r="AM54" s="659">
        <v>58928.372523362203</v>
      </c>
      <c r="AN54" s="660">
        <v>61629.003176261598</v>
      </c>
      <c r="AO54" s="660">
        <v>63475.021107039334</v>
      </c>
      <c r="AP54" s="661">
        <v>64941.3</v>
      </c>
      <c r="AQ54" s="661">
        <v>65980.37</v>
      </c>
      <c r="AR54" s="661">
        <v>68241.350000000006</v>
      </c>
      <c r="AS54" s="649">
        <v>614291.88264241372</v>
      </c>
      <c r="AT54" s="650">
        <v>629229.35955748009</v>
      </c>
      <c r="AU54" s="650">
        <v>647153.63075343671</v>
      </c>
      <c r="AV54" s="651">
        <v>662371.69999999995</v>
      </c>
      <c r="AW54" s="651">
        <v>680666.93</v>
      </c>
      <c r="AX54" s="722">
        <v>701396.47999999998</v>
      </c>
    </row>
    <row r="55" spans="1:50" ht="16.5" customHeight="1">
      <c r="A55" s="810"/>
      <c r="B55" s="658" t="s">
        <v>96</v>
      </c>
      <c r="C55" s="659">
        <v>209561.23772372829</v>
      </c>
      <c r="D55" s="660">
        <v>199688.42939794346</v>
      </c>
      <c r="E55" s="660">
        <v>211332.89904905524</v>
      </c>
      <c r="F55" s="661">
        <v>226420.67</v>
      </c>
      <c r="G55" s="661">
        <v>232269.22999999998</v>
      </c>
      <c r="H55" s="661">
        <v>240845.72200000001</v>
      </c>
      <c r="I55" s="659">
        <v>166716.57287935109</v>
      </c>
      <c r="J55" s="660">
        <v>158979.2807116918</v>
      </c>
      <c r="K55" s="660">
        <v>167587.15228728985</v>
      </c>
      <c r="L55" s="661">
        <v>177434.83000000002</v>
      </c>
      <c r="M55" s="661">
        <v>179144.50999999998</v>
      </c>
      <c r="N55" s="661">
        <v>184857.73300000001</v>
      </c>
      <c r="O55" s="659">
        <v>663548.1996414715</v>
      </c>
      <c r="P55" s="660">
        <v>629118.2143008383</v>
      </c>
      <c r="Q55" s="660">
        <v>660064.52910845773</v>
      </c>
      <c r="R55" s="661">
        <v>703797.81</v>
      </c>
      <c r="S55" s="661">
        <v>717376.83000000007</v>
      </c>
      <c r="T55" s="661">
        <v>744993.5199999999</v>
      </c>
      <c r="U55" s="659">
        <v>127253.51333881979</v>
      </c>
      <c r="V55" s="660">
        <v>123581.32864565123</v>
      </c>
      <c r="W55" s="660">
        <v>129633.44678090738</v>
      </c>
      <c r="X55" s="661">
        <v>139614.25</v>
      </c>
      <c r="Y55" s="661">
        <v>145334.90000000002</v>
      </c>
      <c r="Z55" s="661">
        <v>152088.46899999998</v>
      </c>
      <c r="AA55" s="659">
        <v>194446.05917837346</v>
      </c>
      <c r="AB55" s="660">
        <v>186254.51077351419</v>
      </c>
      <c r="AC55" s="660">
        <v>196312.23472156029</v>
      </c>
      <c r="AD55" s="661">
        <v>207841.77</v>
      </c>
      <c r="AE55" s="661">
        <v>211262.16</v>
      </c>
      <c r="AF55" s="661">
        <v>219156.78899999999</v>
      </c>
      <c r="AG55" s="659">
        <v>48439.238626992461</v>
      </c>
      <c r="AH55" s="660">
        <v>47896.33046424864</v>
      </c>
      <c r="AI55" s="660">
        <v>50478.716933360054</v>
      </c>
      <c r="AJ55" s="661">
        <v>53418.009999999995</v>
      </c>
      <c r="AK55" s="661">
        <v>55289.25</v>
      </c>
      <c r="AL55" s="661">
        <v>57320.962100000004</v>
      </c>
      <c r="AM55" s="659">
        <v>85006.356201583592</v>
      </c>
      <c r="AN55" s="660">
        <v>83401.910476834833</v>
      </c>
      <c r="AO55" s="660">
        <v>87935.100624682906</v>
      </c>
      <c r="AP55" s="661">
        <v>93080.23000000001</v>
      </c>
      <c r="AQ55" s="661">
        <v>94993.46</v>
      </c>
      <c r="AR55" s="661">
        <v>97666.295500000007</v>
      </c>
      <c r="AS55" s="649">
        <v>1494971.1775903201</v>
      </c>
      <c r="AT55" s="650">
        <v>1428920.004770722</v>
      </c>
      <c r="AU55" s="650">
        <v>1503344.0795053134</v>
      </c>
      <c r="AV55" s="651">
        <v>1601607.57</v>
      </c>
      <c r="AW55" s="651">
        <v>1635670.34</v>
      </c>
      <c r="AX55" s="722">
        <v>1696929.4906000001</v>
      </c>
    </row>
    <row r="56" spans="1:50" ht="16.5" customHeight="1">
      <c r="A56" s="810"/>
      <c r="B56" s="662" t="s">
        <v>186</v>
      </c>
      <c r="C56" s="659">
        <v>341850.98502170132</v>
      </c>
      <c r="D56" s="660">
        <v>336608.23856343143</v>
      </c>
      <c r="E56" s="660">
        <v>352330.06479859829</v>
      </c>
      <c r="F56" s="661">
        <v>370888.77</v>
      </c>
      <c r="G56" s="661">
        <v>380224.56999999995</v>
      </c>
      <c r="H56" s="661">
        <v>392427.81200000003</v>
      </c>
      <c r="I56" s="659">
        <v>290812.5983633271</v>
      </c>
      <c r="J56" s="660">
        <v>279806.21088867483</v>
      </c>
      <c r="K56" s="660">
        <v>291409.37279861572</v>
      </c>
      <c r="L56" s="661">
        <v>305282.73</v>
      </c>
      <c r="M56" s="661">
        <v>310927.21999999997</v>
      </c>
      <c r="N56" s="661">
        <v>321642.90300000005</v>
      </c>
      <c r="O56" s="659">
        <v>765013.36807281943</v>
      </c>
      <c r="P56" s="660">
        <v>736158.05655351933</v>
      </c>
      <c r="Q56" s="660">
        <v>770042.6623198879</v>
      </c>
      <c r="R56" s="661">
        <v>815401.01</v>
      </c>
      <c r="S56" s="661">
        <v>832737.70000000007</v>
      </c>
      <c r="T56" s="661">
        <v>863001.3899999999</v>
      </c>
      <c r="U56" s="659">
        <v>186660.9605153795</v>
      </c>
      <c r="V56" s="660">
        <v>184374.68144543693</v>
      </c>
      <c r="W56" s="660">
        <v>191923.68498227626</v>
      </c>
      <c r="X56" s="661">
        <v>202566.05</v>
      </c>
      <c r="Y56" s="661">
        <v>210049.36000000002</v>
      </c>
      <c r="Z56" s="661">
        <v>218937.95899999997</v>
      </c>
      <c r="AA56" s="659">
        <v>300487.12377479044</v>
      </c>
      <c r="AB56" s="660">
        <v>294939.53572203621</v>
      </c>
      <c r="AC56" s="660">
        <v>308420.72257605288</v>
      </c>
      <c r="AD56" s="661">
        <v>322995.46999999997</v>
      </c>
      <c r="AE56" s="661">
        <v>330525.32</v>
      </c>
      <c r="AF56" s="661">
        <v>342706.179</v>
      </c>
      <c r="AG56" s="659">
        <v>80503.295759770364</v>
      </c>
      <c r="AH56" s="660">
        <v>81231.727502007445</v>
      </c>
      <c r="AI56" s="660">
        <v>84961.081051596833</v>
      </c>
      <c r="AJ56" s="661">
        <v>88823.709999999992</v>
      </c>
      <c r="AK56" s="661">
        <v>90899.26999999999</v>
      </c>
      <c r="AL56" s="661">
        <v>93702.0821</v>
      </c>
      <c r="AM56" s="659">
        <v>143934.7287249458</v>
      </c>
      <c r="AN56" s="660">
        <v>145030.91365309642</v>
      </c>
      <c r="AO56" s="660">
        <v>151410.12173172223</v>
      </c>
      <c r="AP56" s="661">
        <v>158021.53000000003</v>
      </c>
      <c r="AQ56" s="661">
        <v>160973.83000000002</v>
      </c>
      <c r="AR56" s="661">
        <v>165907.64550000001</v>
      </c>
      <c r="AS56" s="649">
        <v>2109263.0602327338</v>
      </c>
      <c r="AT56" s="650">
        <v>2058149.3643282021</v>
      </c>
      <c r="AU56" s="650">
        <v>2150497.7102587502</v>
      </c>
      <c r="AV56" s="651">
        <v>2263979.2700000005</v>
      </c>
      <c r="AW56" s="651">
        <v>2316337.27</v>
      </c>
      <c r="AX56" s="722">
        <v>2398325.9706000001</v>
      </c>
    </row>
    <row r="57" spans="1:50" ht="16.5" customHeight="1">
      <c r="A57" s="810"/>
      <c r="B57" s="653" t="s">
        <v>187</v>
      </c>
      <c r="C57" s="659">
        <v>31572.724422267602</v>
      </c>
      <c r="D57" s="660">
        <v>36920.686991636103</v>
      </c>
      <c r="E57" s="660">
        <v>40056.9787863112</v>
      </c>
      <c r="F57" s="661">
        <v>43486</v>
      </c>
      <c r="G57" s="661">
        <v>42977</v>
      </c>
      <c r="H57" s="661">
        <v>45643</v>
      </c>
      <c r="I57" s="659">
        <v>26326.636693599801</v>
      </c>
      <c r="J57" s="660">
        <v>30891.631556693701</v>
      </c>
      <c r="K57" s="660">
        <v>33216.149955263601</v>
      </c>
      <c r="L57" s="661">
        <v>35860</v>
      </c>
      <c r="M57" s="661">
        <v>35338</v>
      </c>
      <c r="N57" s="661">
        <v>37699</v>
      </c>
      <c r="O57" s="659">
        <v>100430.31741638199</v>
      </c>
      <c r="P57" s="660">
        <v>80009.336941087196</v>
      </c>
      <c r="Q57" s="660">
        <v>87571.052926952398</v>
      </c>
      <c r="R57" s="661">
        <v>95760</v>
      </c>
      <c r="S57" s="661">
        <v>94572</v>
      </c>
      <c r="T57" s="661">
        <v>101013</v>
      </c>
      <c r="U57" s="659">
        <v>19861.442687828501</v>
      </c>
      <c r="V57" s="660">
        <v>20677.348495713199</v>
      </c>
      <c r="W57" s="660">
        <v>21752.7204505517</v>
      </c>
      <c r="X57" s="661">
        <v>23675</v>
      </c>
      <c r="Y57" s="661">
        <v>23667</v>
      </c>
      <c r="Z57" s="661">
        <v>25422</v>
      </c>
      <c r="AA57" s="659">
        <v>29965.748741540399</v>
      </c>
      <c r="AB57" s="660">
        <v>32751.843156013401</v>
      </c>
      <c r="AC57" s="660">
        <v>34733.6826325933</v>
      </c>
      <c r="AD57" s="661">
        <v>37947</v>
      </c>
      <c r="AE57" s="661">
        <v>37615</v>
      </c>
      <c r="AF57" s="661">
        <v>40356</v>
      </c>
      <c r="AG57" s="659">
        <v>8440.2208511055196</v>
      </c>
      <c r="AH57" s="660">
        <v>8949.2104229504293</v>
      </c>
      <c r="AI57" s="660">
        <v>9726.0156016645797</v>
      </c>
      <c r="AJ57" s="661">
        <v>10424</v>
      </c>
      <c r="AK57" s="661">
        <v>10292</v>
      </c>
      <c r="AL57" s="661">
        <v>10924</v>
      </c>
      <c r="AM57" s="659">
        <v>13882.540785929599</v>
      </c>
      <c r="AN57" s="660">
        <v>15950.244634610501</v>
      </c>
      <c r="AO57" s="660">
        <v>17263.521725220198</v>
      </c>
      <c r="AP57" s="661">
        <v>18545</v>
      </c>
      <c r="AQ57" s="661">
        <v>18274</v>
      </c>
      <c r="AR57" s="661">
        <v>19454</v>
      </c>
      <c r="AS57" s="649">
        <v>230479.63159865342</v>
      </c>
      <c r="AT57" s="650">
        <v>226150.30219870454</v>
      </c>
      <c r="AU57" s="650">
        <v>244320.12207855697</v>
      </c>
      <c r="AV57" s="651">
        <v>265697</v>
      </c>
      <c r="AW57" s="651">
        <v>262735</v>
      </c>
      <c r="AX57" s="722">
        <v>280511</v>
      </c>
    </row>
    <row r="58" spans="1:50" ht="16.5" customHeight="1" thickBot="1">
      <c r="A58" s="811"/>
      <c r="B58" s="654" t="s">
        <v>188</v>
      </c>
      <c r="C58" s="663">
        <v>373423.7094439689</v>
      </c>
      <c r="D58" s="664">
        <v>373528.92555506754</v>
      </c>
      <c r="E58" s="664">
        <v>392387.04358490952</v>
      </c>
      <c r="F58" s="665">
        <v>414374.77</v>
      </c>
      <c r="G58" s="665">
        <v>423201.56999999995</v>
      </c>
      <c r="H58" s="665">
        <v>438070.81200000003</v>
      </c>
      <c r="I58" s="663">
        <v>317139.2350569269</v>
      </c>
      <c r="J58" s="664">
        <v>310697.84244536853</v>
      </c>
      <c r="K58" s="664">
        <v>324625.52275387931</v>
      </c>
      <c r="L58" s="665">
        <v>341142.73</v>
      </c>
      <c r="M58" s="665">
        <v>346265.22</v>
      </c>
      <c r="N58" s="665">
        <v>359341.90300000005</v>
      </c>
      <c r="O58" s="663">
        <v>865443.68548920145</v>
      </c>
      <c r="P58" s="664">
        <v>816167.39349460648</v>
      </c>
      <c r="Q58" s="664">
        <v>857613.71524684026</v>
      </c>
      <c r="R58" s="665">
        <v>911161.01</v>
      </c>
      <c r="S58" s="665">
        <v>927309.70000000007</v>
      </c>
      <c r="T58" s="665">
        <v>964014.3899999999</v>
      </c>
      <c r="U58" s="663">
        <v>206522.403203208</v>
      </c>
      <c r="V58" s="664">
        <v>205052.02994115013</v>
      </c>
      <c r="W58" s="664">
        <v>213676.40543282795</v>
      </c>
      <c r="X58" s="665">
        <v>226241.05</v>
      </c>
      <c r="Y58" s="665">
        <v>233716.36000000002</v>
      </c>
      <c r="Z58" s="665">
        <v>244359.95899999997</v>
      </c>
      <c r="AA58" s="663">
        <v>330452.87251633086</v>
      </c>
      <c r="AB58" s="664">
        <v>327691.37887804961</v>
      </c>
      <c r="AC58" s="664">
        <v>343154.4052086462</v>
      </c>
      <c r="AD58" s="665">
        <v>360942.47</v>
      </c>
      <c r="AE58" s="665">
        <v>368140.32</v>
      </c>
      <c r="AF58" s="665">
        <v>383062.179</v>
      </c>
      <c r="AG58" s="663">
        <v>88943.516610875886</v>
      </c>
      <c r="AH58" s="664">
        <v>90180.937924957878</v>
      </c>
      <c r="AI58" s="664">
        <v>94687.096653261411</v>
      </c>
      <c r="AJ58" s="665">
        <v>99247.709999999992</v>
      </c>
      <c r="AK58" s="665">
        <v>101191.26999999999</v>
      </c>
      <c r="AL58" s="665">
        <v>104626.0821</v>
      </c>
      <c r="AM58" s="663">
        <v>157817.2695108754</v>
      </c>
      <c r="AN58" s="664">
        <v>160981.15828770693</v>
      </c>
      <c r="AO58" s="664">
        <v>168673.64345694243</v>
      </c>
      <c r="AP58" s="665">
        <v>176566.53000000003</v>
      </c>
      <c r="AQ58" s="665">
        <v>179247.83000000002</v>
      </c>
      <c r="AR58" s="665">
        <v>185361.64550000001</v>
      </c>
      <c r="AS58" s="655">
        <v>2339742.6918313871</v>
      </c>
      <c r="AT58" s="656">
        <v>2284299.6665269067</v>
      </c>
      <c r="AU58" s="656">
        <v>2394817.8323373073</v>
      </c>
      <c r="AV58" s="657">
        <v>2529676.2700000005</v>
      </c>
      <c r="AW58" s="657">
        <v>2579072.27</v>
      </c>
      <c r="AX58" s="725">
        <v>2678836.9706000001</v>
      </c>
    </row>
    <row r="59" spans="1:50" ht="16.5" customHeight="1">
      <c r="A59" s="581"/>
      <c r="B59" s="812" t="s">
        <v>189</v>
      </c>
      <c r="C59" s="812"/>
      <c r="D59" s="575"/>
      <c r="E59" s="575"/>
      <c r="F59" s="575"/>
      <c r="G59" s="575"/>
      <c r="H59" s="575"/>
      <c r="I59" s="575"/>
      <c r="J59" s="575"/>
      <c r="K59" s="575"/>
      <c r="L59" s="575"/>
      <c r="M59" s="575"/>
      <c r="N59" s="575"/>
      <c r="O59" s="575"/>
      <c r="P59" s="575"/>
      <c r="Q59" s="575"/>
      <c r="R59" s="575"/>
      <c r="S59" s="575"/>
      <c r="T59" s="575"/>
      <c r="U59" s="575"/>
      <c r="V59" s="575"/>
      <c r="W59" s="575"/>
      <c r="X59" s="575"/>
      <c r="Y59" s="575"/>
      <c r="Z59" s="575"/>
      <c r="AA59" s="575"/>
      <c r="AB59" s="575"/>
      <c r="AC59" s="575"/>
      <c r="AD59" s="575"/>
      <c r="AE59" s="575"/>
      <c r="AF59" s="575"/>
      <c r="AG59" s="575"/>
      <c r="AH59" s="575"/>
      <c r="AI59" s="575"/>
      <c r="AJ59" s="575"/>
      <c r="AK59" s="575"/>
      <c r="AL59" s="582"/>
      <c r="AM59" s="582"/>
      <c r="AN59" s="582"/>
      <c r="AO59" s="582"/>
      <c r="AP59" s="583">
        <v>45062.462255555554</v>
      </c>
    </row>
    <row r="60" spans="1:50" ht="16.5" customHeight="1">
      <c r="A60" s="581"/>
      <c r="B60" s="584"/>
      <c r="C60" s="575"/>
      <c r="D60" s="575"/>
      <c r="E60" s="575"/>
      <c r="F60" s="575"/>
      <c r="G60" s="575"/>
      <c r="H60" s="575"/>
      <c r="I60" s="575"/>
      <c r="J60" s="575"/>
      <c r="K60" s="575"/>
      <c r="L60" s="575"/>
      <c r="M60" s="575"/>
      <c r="N60" s="575"/>
      <c r="O60" s="575"/>
      <c r="P60" s="575"/>
      <c r="Q60" s="575"/>
      <c r="R60" s="575"/>
      <c r="S60" s="575"/>
      <c r="T60" s="575"/>
      <c r="U60" s="575"/>
      <c r="V60" s="575"/>
      <c r="W60" s="575"/>
      <c r="X60" s="575"/>
      <c r="Y60" s="575"/>
      <c r="Z60" s="575"/>
      <c r="AA60" s="575"/>
      <c r="AB60" s="575"/>
      <c r="AC60" s="575"/>
      <c r="AD60" s="575"/>
      <c r="AE60" s="575"/>
      <c r="AF60" s="575"/>
      <c r="AG60" s="575"/>
      <c r="AH60" s="575"/>
      <c r="AI60" s="575"/>
      <c r="AJ60" s="575"/>
      <c r="AK60" s="575"/>
      <c r="AL60" s="582"/>
      <c r="AM60" s="582"/>
      <c r="AN60" s="582"/>
      <c r="AO60" s="582"/>
      <c r="AP60" s="582"/>
    </row>
    <row r="61" spans="1:50" ht="16.5" customHeight="1">
      <c r="A61" s="581"/>
      <c r="B61" s="584"/>
      <c r="C61" s="575"/>
      <c r="D61" s="575"/>
      <c r="E61" s="575"/>
      <c r="F61" s="575"/>
      <c r="G61" s="575"/>
      <c r="H61" s="575"/>
      <c r="I61" s="575"/>
      <c r="J61" s="575"/>
      <c r="K61" s="575"/>
      <c r="L61" s="575"/>
      <c r="M61" s="575"/>
      <c r="N61" s="575"/>
      <c r="O61" s="575"/>
      <c r="P61" s="575"/>
      <c r="Q61" s="575"/>
      <c r="R61" s="575"/>
      <c r="S61" s="575"/>
      <c r="T61" s="575"/>
      <c r="U61" s="575"/>
      <c r="V61" s="575"/>
      <c r="W61" s="575"/>
      <c r="X61" s="575"/>
      <c r="Y61" s="575"/>
      <c r="Z61" s="575"/>
      <c r="AA61" s="575"/>
      <c r="AB61" s="575"/>
      <c r="AC61" s="575"/>
      <c r="AD61" s="575"/>
      <c r="AE61" s="575"/>
      <c r="AF61" s="575"/>
      <c r="AG61" s="575"/>
      <c r="AH61" s="575"/>
      <c r="AI61" s="575"/>
      <c r="AJ61" s="575"/>
      <c r="AK61" s="575"/>
      <c r="AL61" s="582"/>
      <c r="AM61" s="582"/>
      <c r="AN61" s="582"/>
      <c r="AO61" s="582"/>
      <c r="AP61" s="582"/>
    </row>
    <row r="62" spans="1:50" ht="16.5" customHeight="1">
      <c r="C62" s="574"/>
      <c r="D62" s="574"/>
      <c r="E62" s="574"/>
      <c r="F62" s="574"/>
      <c r="I62" s="574"/>
      <c r="J62" s="574"/>
      <c r="K62" s="574"/>
      <c r="Q62" s="574"/>
      <c r="R62" s="574"/>
      <c r="X62" s="574"/>
      <c r="Y62" s="574"/>
      <c r="Z62" s="574"/>
      <c r="AF62" s="574"/>
      <c r="AG62" s="574"/>
      <c r="AM62" s="574"/>
      <c r="AN62" s="574"/>
      <c r="AO62" s="574"/>
    </row>
    <row r="63" spans="1:50" ht="16.5" customHeight="1">
      <c r="A63" s="563" t="s">
        <v>364</v>
      </c>
      <c r="B63" s="563"/>
      <c r="C63" s="563"/>
      <c r="D63" s="563"/>
      <c r="E63" s="563"/>
      <c r="F63" s="563"/>
      <c r="G63" s="563"/>
      <c r="H63" s="563"/>
      <c r="I63" s="563"/>
      <c r="J63" s="563"/>
      <c r="K63" s="563"/>
      <c r="L63" s="563"/>
      <c r="M63" s="563"/>
      <c r="N63" s="563"/>
      <c r="O63" s="563"/>
      <c r="P63" s="563"/>
      <c r="Q63" s="563"/>
      <c r="R63" s="563"/>
      <c r="S63" s="563"/>
      <c r="T63" s="563"/>
      <c r="U63" s="563"/>
      <c r="V63" s="563"/>
      <c r="W63" s="563"/>
      <c r="X63" s="563"/>
      <c r="Y63" s="563"/>
      <c r="Z63" s="563"/>
      <c r="AA63" s="563"/>
      <c r="AB63" s="563"/>
      <c r="AC63" s="563"/>
      <c r="AD63" s="563"/>
      <c r="AE63" s="563"/>
      <c r="AF63" s="563"/>
      <c r="AG63" s="563"/>
      <c r="AH63" s="563"/>
      <c r="AI63" s="563"/>
      <c r="AJ63" s="563"/>
      <c r="AK63" s="563"/>
      <c r="AL63" s="563"/>
      <c r="AM63" s="563"/>
    </row>
    <row r="64" spans="1:50" ht="16.5" customHeight="1" thickBot="1">
      <c r="A64" s="585"/>
      <c r="B64" s="585"/>
      <c r="C64" s="585"/>
      <c r="D64" s="585"/>
      <c r="E64" s="585"/>
      <c r="F64" s="579"/>
      <c r="G64" s="579"/>
      <c r="H64" s="585"/>
      <c r="I64" s="585"/>
      <c r="J64" s="585"/>
      <c r="K64" s="585"/>
      <c r="L64" s="585"/>
      <c r="M64" s="585"/>
      <c r="N64" s="585"/>
      <c r="O64" s="585"/>
      <c r="P64" s="585"/>
      <c r="Q64" s="585"/>
      <c r="R64" s="585"/>
      <c r="S64" s="585"/>
      <c r="T64" s="585"/>
      <c r="U64" s="585"/>
      <c r="V64" s="585"/>
      <c r="W64" s="585"/>
      <c r="X64" s="585"/>
      <c r="Y64" s="585"/>
      <c r="Z64" s="585"/>
      <c r="AA64" s="585"/>
      <c r="AB64" s="585"/>
      <c r="AC64" s="585"/>
      <c r="AD64" s="585"/>
      <c r="AE64" s="585"/>
      <c r="AF64" s="585"/>
      <c r="AG64" s="585"/>
      <c r="AH64" s="585"/>
      <c r="AI64" s="585"/>
      <c r="AJ64" s="585"/>
      <c r="AK64" s="585"/>
      <c r="AL64" s="585"/>
      <c r="AM64" s="585"/>
      <c r="AN64" s="566"/>
      <c r="AO64" s="566"/>
      <c r="AP64" s="566"/>
    </row>
    <row r="65" spans="1:50" ht="16.5" customHeight="1">
      <c r="A65" s="818"/>
      <c r="B65" s="821" t="s">
        <v>151</v>
      </c>
      <c r="C65" s="822" t="s">
        <v>353</v>
      </c>
      <c r="D65" s="823"/>
      <c r="E65" s="823"/>
      <c r="F65" s="823"/>
      <c r="G65" s="823"/>
      <c r="H65" s="824"/>
      <c r="I65" s="822" t="s">
        <v>356</v>
      </c>
      <c r="J65" s="823"/>
      <c r="K65" s="823"/>
      <c r="L65" s="823"/>
      <c r="M65" s="823"/>
      <c r="N65" s="824"/>
      <c r="O65" s="822" t="s">
        <v>357</v>
      </c>
      <c r="P65" s="823"/>
      <c r="Q65" s="823"/>
      <c r="R65" s="823"/>
      <c r="S65" s="823"/>
      <c r="T65" s="824"/>
      <c r="U65" s="822" t="s">
        <v>304</v>
      </c>
      <c r="V65" s="823"/>
      <c r="W65" s="823"/>
      <c r="X65" s="823"/>
      <c r="Y65" s="823"/>
      <c r="Z65" s="824"/>
      <c r="AA65" s="822" t="s">
        <v>305</v>
      </c>
      <c r="AB65" s="823"/>
      <c r="AC65" s="823"/>
      <c r="AD65" s="823"/>
      <c r="AE65" s="823"/>
      <c r="AF65" s="824"/>
      <c r="AG65" s="822" t="s">
        <v>306</v>
      </c>
      <c r="AH65" s="823"/>
      <c r="AI65" s="823"/>
      <c r="AJ65" s="823"/>
      <c r="AK65" s="823"/>
      <c r="AL65" s="824"/>
      <c r="AM65" s="822" t="s">
        <v>358</v>
      </c>
      <c r="AN65" s="823"/>
      <c r="AO65" s="823"/>
      <c r="AP65" s="823"/>
      <c r="AQ65" s="823"/>
      <c r="AR65" s="824"/>
      <c r="AS65" s="822" t="s">
        <v>359</v>
      </c>
      <c r="AT65" s="823"/>
      <c r="AU65" s="823"/>
      <c r="AV65" s="823"/>
      <c r="AW65" s="823"/>
      <c r="AX65" s="824"/>
    </row>
    <row r="66" spans="1:50" ht="16.5" customHeight="1">
      <c r="A66" s="819"/>
      <c r="B66" s="805"/>
      <c r="C66" s="641" t="s">
        <v>335</v>
      </c>
      <c r="D66" s="642" t="s">
        <v>360</v>
      </c>
      <c r="E66" s="642" t="s">
        <v>361</v>
      </c>
      <c r="F66" s="643" t="s">
        <v>371</v>
      </c>
      <c r="G66" s="643" t="s">
        <v>372</v>
      </c>
      <c r="H66" s="644" t="s">
        <v>380</v>
      </c>
      <c r="I66" s="727" t="s">
        <v>335</v>
      </c>
      <c r="J66" s="642" t="s">
        <v>360</v>
      </c>
      <c r="K66" s="642" t="s">
        <v>361</v>
      </c>
      <c r="L66" s="643" t="s">
        <v>371</v>
      </c>
      <c r="M66" s="643" t="s">
        <v>372</v>
      </c>
      <c r="N66" s="728" t="s">
        <v>380</v>
      </c>
      <c r="O66" s="641" t="s">
        <v>335</v>
      </c>
      <c r="P66" s="642" t="s">
        <v>360</v>
      </c>
      <c r="Q66" s="642" t="s">
        <v>361</v>
      </c>
      <c r="R66" s="643" t="s">
        <v>371</v>
      </c>
      <c r="S66" s="643" t="s">
        <v>372</v>
      </c>
      <c r="T66" s="644" t="s">
        <v>380</v>
      </c>
      <c r="U66" s="641" t="s">
        <v>335</v>
      </c>
      <c r="V66" s="642" t="s">
        <v>360</v>
      </c>
      <c r="W66" s="642" t="s">
        <v>361</v>
      </c>
      <c r="X66" s="643" t="s">
        <v>371</v>
      </c>
      <c r="Y66" s="643" t="s">
        <v>372</v>
      </c>
      <c r="Z66" s="644" t="s">
        <v>380</v>
      </c>
      <c r="AA66" s="641" t="s">
        <v>335</v>
      </c>
      <c r="AB66" s="642" t="s">
        <v>360</v>
      </c>
      <c r="AC66" s="642" t="s">
        <v>361</v>
      </c>
      <c r="AD66" s="643" t="s">
        <v>371</v>
      </c>
      <c r="AE66" s="643" t="s">
        <v>372</v>
      </c>
      <c r="AF66" s="644" t="s">
        <v>380</v>
      </c>
      <c r="AG66" s="641" t="s">
        <v>335</v>
      </c>
      <c r="AH66" s="642" t="s">
        <v>360</v>
      </c>
      <c r="AI66" s="642" t="s">
        <v>361</v>
      </c>
      <c r="AJ66" s="643" t="s">
        <v>371</v>
      </c>
      <c r="AK66" s="643" t="s">
        <v>372</v>
      </c>
      <c r="AL66" s="644" t="s">
        <v>380</v>
      </c>
      <c r="AM66" s="641" t="s">
        <v>335</v>
      </c>
      <c r="AN66" s="642" t="s">
        <v>360</v>
      </c>
      <c r="AO66" s="642" t="s">
        <v>361</v>
      </c>
      <c r="AP66" s="643" t="s">
        <v>371</v>
      </c>
      <c r="AQ66" s="643" t="s">
        <v>372</v>
      </c>
      <c r="AR66" s="644" t="s">
        <v>380</v>
      </c>
      <c r="AS66" s="641" t="s">
        <v>335</v>
      </c>
      <c r="AT66" s="642" t="s">
        <v>360</v>
      </c>
      <c r="AU66" s="642" t="s">
        <v>361</v>
      </c>
      <c r="AV66" s="643" t="s">
        <v>371</v>
      </c>
      <c r="AW66" s="643" t="s">
        <v>372</v>
      </c>
      <c r="AX66" s="644" t="s">
        <v>380</v>
      </c>
    </row>
    <row r="67" spans="1:50" ht="16.5" customHeight="1">
      <c r="A67" s="820"/>
      <c r="B67" s="806"/>
      <c r="C67" s="641" t="s">
        <v>68</v>
      </c>
      <c r="D67" s="642" t="s">
        <v>153</v>
      </c>
      <c r="E67" s="642" t="s">
        <v>267</v>
      </c>
      <c r="F67" s="645" t="s">
        <v>337</v>
      </c>
      <c r="G67" s="645" t="s">
        <v>352</v>
      </c>
      <c r="H67" s="646" t="s">
        <v>376</v>
      </c>
      <c r="I67" s="727" t="s">
        <v>68</v>
      </c>
      <c r="J67" s="642" t="s">
        <v>153</v>
      </c>
      <c r="K67" s="642" t="s">
        <v>267</v>
      </c>
      <c r="L67" s="645" t="s">
        <v>337</v>
      </c>
      <c r="M67" s="645" t="s">
        <v>352</v>
      </c>
      <c r="N67" s="729" t="s">
        <v>376</v>
      </c>
      <c r="O67" s="641" t="s">
        <v>68</v>
      </c>
      <c r="P67" s="642" t="s">
        <v>153</v>
      </c>
      <c r="Q67" s="642" t="s">
        <v>267</v>
      </c>
      <c r="R67" s="645" t="s">
        <v>337</v>
      </c>
      <c r="S67" s="645" t="s">
        <v>352</v>
      </c>
      <c r="T67" s="646" t="s">
        <v>376</v>
      </c>
      <c r="U67" s="641" t="s">
        <v>68</v>
      </c>
      <c r="V67" s="642" t="s">
        <v>153</v>
      </c>
      <c r="W67" s="642" t="s">
        <v>267</v>
      </c>
      <c r="X67" s="645" t="s">
        <v>337</v>
      </c>
      <c r="Y67" s="645" t="s">
        <v>352</v>
      </c>
      <c r="Z67" s="646" t="s">
        <v>376</v>
      </c>
      <c r="AA67" s="641" t="s">
        <v>68</v>
      </c>
      <c r="AB67" s="642" t="s">
        <v>153</v>
      </c>
      <c r="AC67" s="642" t="s">
        <v>267</v>
      </c>
      <c r="AD67" s="645" t="s">
        <v>337</v>
      </c>
      <c r="AE67" s="645" t="s">
        <v>352</v>
      </c>
      <c r="AF67" s="646" t="s">
        <v>376</v>
      </c>
      <c r="AG67" s="641" t="s">
        <v>68</v>
      </c>
      <c r="AH67" s="642" t="s">
        <v>153</v>
      </c>
      <c r="AI67" s="642" t="s">
        <v>267</v>
      </c>
      <c r="AJ67" s="645" t="s">
        <v>337</v>
      </c>
      <c r="AK67" s="645" t="s">
        <v>352</v>
      </c>
      <c r="AL67" s="646" t="s">
        <v>376</v>
      </c>
      <c r="AM67" s="641" t="s">
        <v>68</v>
      </c>
      <c r="AN67" s="642" t="s">
        <v>153</v>
      </c>
      <c r="AO67" s="642" t="s">
        <v>267</v>
      </c>
      <c r="AP67" s="645" t="s">
        <v>337</v>
      </c>
      <c r="AQ67" s="645" t="s">
        <v>352</v>
      </c>
      <c r="AR67" s="646" t="s">
        <v>376</v>
      </c>
      <c r="AS67" s="641" t="s">
        <v>68</v>
      </c>
      <c r="AT67" s="642" t="s">
        <v>153</v>
      </c>
      <c r="AU67" s="642" t="s">
        <v>267</v>
      </c>
      <c r="AV67" s="645" t="s">
        <v>337</v>
      </c>
      <c r="AW67" s="645" t="s">
        <v>352</v>
      </c>
      <c r="AX67" s="646" t="s">
        <v>376</v>
      </c>
    </row>
    <row r="68" spans="1:50" ht="16.5" customHeight="1">
      <c r="A68" s="647" t="s">
        <v>154</v>
      </c>
      <c r="B68" s="658" t="s">
        <v>268</v>
      </c>
      <c r="C68" s="726">
        <v>21.354272801982262</v>
      </c>
      <c r="D68" s="667">
        <v>21.75146281595952</v>
      </c>
      <c r="E68" s="667">
        <v>21.743995127416436</v>
      </c>
      <c r="F68" s="667">
        <v>21.751537928524513</v>
      </c>
      <c r="G68" s="667">
        <v>21.701121210169333</v>
      </c>
      <c r="H68" s="705">
        <v>21.560515962058364</v>
      </c>
      <c r="I68" s="726">
        <v>19.749585979627039</v>
      </c>
      <c r="J68" s="667">
        <v>19.127844797168414</v>
      </c>
      <c r="K68" s="667">
        <v>19.105888953677024</v>
      </c>
      <c r="L68" s="667">
        <v>19.010783466350812</v>
      </c>
      <c r="M68" s="667">
        <v>19.120423107500116</v>
      </c>
      <c r="N68" s="705">
        <v>19.155538547069835</v>
      </c>
      <c r="O68" s="726">
        <v>16.860311639823252</v>
      </c>
      <c r="P68" s="667">
        <v>17.077510720625558</v>
      </c>
      <c r="Q68" s="667">
        <v>17.129192693426798</v>
      </c>
      <c r="R68" s="667">
        <v>17.117268419112857</v>
      </c>
      <c r="S68" s="667">
        <v>17.126941955954539</v>
      </c>
      <c r="T68" s="705">
        <v>17.122640935633296</v>
      </c>
      <c r="U68" s="726">
        <v>9.7644179170678207</v>
      </c>
      <c r="V68" s="667">
        <v>9.6857227584537036</v>
      </c>
      <c r="W68" s="667">
        <v>9.6218145384464044</v>
      </c>
      <c r="X68" s="667">
        <v>9.64071829822689</v>
      </c>
      <c r="Y68" s="667">
        <v>9.6305309402653592</v>
      </c>
      <c r="Z68" s="705">
        <v>9.6759077977879553</v>
      </c>
      <c r="AA68" s="726">
        <v>17.40147727170261</v>
      </c>
      <c r="AB68" s="667">
        <v>17.24839411542985</v>
      </c>
      <c r="AC68" s="667">
        <v>17.310948150332464</v>
      </c>
      <c r="AD68" s="667">
        <v>17.338979162110945</v>
      </c>
      <c r="AE68" s="667">
        <v>17.490560993321445</v>
      </c>
      <c r="AF68" s="705">
        <v>17.539392672126262</v>
      </c>
      <c r="AG68" s="726">
        <v>5.2804260843640671</v>
      </c>
      <c r="AH68" s="667">
        <v>5.3185094363232297</v>
      </c>
      <c r="AI68" s="667">
        <v>5.2993073897106413</v>
      </c>
      <c r="AJ68" s="667">
        <v>5.3629576651233899</v>
      </c>
      <c r="AK68" s="667">
        <v>5.2528524373769665</v>
      </c>
      <c r="AL68" s="705">
        <v>5.2395862203648784</v>
      </c>
      <c r="AM68" s="726">
        <v>9.5895083054329504</v>
      </c>
      <c r="AN68" s="667">
        <v>9.7905553560397269</v>
      </c>
      <c r="AO68" s="667">
        <v>9.7888531469902365</v>
      </c>
      <c r="AP68" s="667">
        <v>9.7777550605505912</v>
      </c>
      <c r="AQ68" s="667">
        <v>9.6775693554122419</v>
      </c>
      <c r="AR68" s="721">
        <v>9.7064178649594197</v>
      </c>
      <c r="AS68" s="705">
        <v>100</v>
      </c>
      <c r="AT68" s="667">
        <v>100</v>
      </c>
      <c r="AU68" s="667">
        <v>100.00000000000001</v>
      </c>
      <c r="AV68" s="667">
        <v>100</v>
      </c>
      <c r="AW68" s="667">
        <v>100</v>
      </c>
      <c r="AX68" s="721">
        <v>100.00000000000001</v>
      </c>
    </row>
    <row r="69" spans="1:50" ht="16.5" customHeight="1">
      <c r="A69" s="647" t="s">
        <v>156</v>
      </c>
      <c r="B69" s="658" t="s">
        <v>159</v>
      </c>
      <c r="C69" s="726">
        <v>13.658062670165725</v>
      </c>
      <c r="D69" s="667">
        <v>12.599999999999985</v>
      </c>
      <c r="E69" s="667">
        <v>12.6</v>
      </c>
      <c r="F69" s="667">
        <v>12.599769498056215</v>
      </c>
      <c r="G69" s="667">
        <v>12.599949218928849</v>
      </c>
      <c r="H69" s="705">
        <v>12.600120900710291</v>
      </c>
      <c r="I69" s="726">
        <v>14.245687123064757</v>
      </c>
      <c r="J69" s="667">
        <v>4.2000000000000055</v>
      </c>
      <c r="K69" s="667">
        <v>4.2</v>
      </c>
      <c r="L69" s="667">
        <v>4.1997798190387732</v>
      </c>
      <c r="M69" s="667">
        <v>4.1998443268802514</v>
      </c>
      <c r="N69" s="705">
        <v>4.2000403002367639</v>
      </c>
      <c r="O69" s="726">
        <v>33.62367097492389</v>
      </c>
      <c r="P69" s="667">
        <v>49.400000000000013</v>
      </c>
      <c r="Q69" s="667">
        <v>49.4</v>
      </c>
      <c r="R69" s="667">
        <v>49.40009288884302</v>
      </c>
      <c r="S69" s="667">
        <v>49.399992507710806</v>
      </c>
      <c r="T69" s="705">
        <v>49.40011418400416</v>
      </c>
      <c r="U69" s="726">
        <v>12.257973032783585</v>
      </c>
      <c r="V69" s="667">
        <v>13.000000000000002</v>
      </c>
      <c r="W69" s="667">
        <v>13</v>
      </c>
      <c r="X69" s="667">
        <v>13.000137613100769</v>
      </c>
      <c r="Y69" s="667">
        <v>12.999954213788307</v>
      </c>
      <c r="Z69" s="705">
        <v>13.0001847094185</v>
      </c>
      <c r="AA69" s="726">
        <v>16.038681548111352</v>
      </c>
      <c r="AB69" s="667">
        <v>15.799999999999997</v>
      </c>
      <c r="AC69" s="667">
        <v>15.8</v>
      </c>
      <c r="AD69" s="667">
        <v>15.80013417277325</v>
      </c>
      <c r="AE69" s="667">
        <v>15.799989177804507</v>
      </c>
      <c r="AF69" s="705">
        <v>15.799791782110052</v>
      </c>
      <c r="AG69" s="726">
        <v>3.5974197398951189</v>
      </c>
      <c r="AH69" s="667">
        <v>1.5000000000000018</v>
      </c>
      <c r="AI69" s="667">
        <v>1.5</v>
      </c>
      <c r="AJ69" s="667">
        <v>1.4999827983624041</v>
      </c>
      <c r="AK69" s="667">
        <v>1.5001227902949879</v>
      </c>
      <c r="AL69" s="705">
        <v>1.4999244370560676</v>
      </c>
      <c r="AM69" s="726">
        <v>6.5785049110555835</v>
      </c>
      <c r="AN69" s="667">
        <v>3.5000000000000013</v>
      </c>
      <c r="AO69" s="667">
        <v>3.5</v>
      </c>
      <c r="AP69" s="667">
        <v>3.5001032098255758</v>
      </c>
      <c r="AQ69" s="667">
        <v>3.5001477645922732</v>
      </c>
      <c r="AR69" s="721">
        <v>3.4998236864641581</v>
      </c>
      <c r="AS69" s="705">
        <v>100.00000000000001</v>
      </c>
      <c r="AT69" s="667">
        <v>100</v>
      </c>
      <c r="AU69" s="667">
        <v>100</v>
      </c>
      <c r="AV69" s="667">
        <v>100.00000000000003</v>
      </c>
      <c r="AW69" s="667">
        <v>99.999999999999972</v>
      </c>
      <c r="AX69" s="721">
        <v>99.999999999999986</v>
      </c>
    </row>
    <row r="70" spans="1:50" ht="16.5" customHeight="1">
      <c r="A70" s="647" t="s">
        <v>158</v>
      </c>
      <c r="B70" s="658" t="s">
        <v>87</v>
      </c>
      <c r="C70" s="726">
        <v>21.968203730841317</v>
      </c>
      <c r="D70" s="667">
        <v>21.752285305943953</v>
      </c>
      <c r="E70" s="667">
        <v>21.880090221808938</v>
      </c>
      <c r="F70" s="667">
        <v>21.866579061179682</v>
      </c>
      <c r="G70" s="667">
        <v>21.780258879823325</v>
      </c>
      <c r="H70" s="705">
        <v>21.546759227270694</v>
      </c>
      <c r="I70" s="726">
        <v>14.207608485871878</v>
      </c>
      <c r="J70" s="667">
        <v>14.226507192816207</v>
      </c>
      <c r="K70" s="667">
        <v>14.239726037302542</v>
      </c>
      <c r="L70" s="667">
        <v>14.172128147975648</v>
      </c>
      <c r="M70" s="667">
        <v>14.163548248573708</v>
      </c>
      <c r="N70" s="705">
        <v>14.14055609522145</v>
      </c>
      <c r="O70" s="726">
        <v>35.833045917366732</v>
      </c>
      <c r="P70" s="667">
        <v>35.704216732111632</v>
      </c>
      <c r="Q70" s="667">
        <v>35.53387584040631</v>
      </c>
      <c r="R70" s="667">
        <v>35.829119398516248</v>
      </c>
      <c r="S70" s="667">
        <v>35.942171236938428</v>
      </c>
      <c r="T70" s="705">
        <v>36.248613013489837</v>
      </c>
      <c r="U70" s="726">
        <v>5.7872310319767815</v>
      </c>
      <c r="V70" s="667">
        <v>5.7940199030077482</v>
      </c>
      <c r="W70" s="667">
        <v>5.7998219281031105</v>
      </c>
      <c r="X70" s="667">
        <v>5.7728134668485316</v>
      </c>
      <c r="Y70" s="667">
        <v>5.7689712287589723</v>
      </c>
      <c r="Z70" s="705">
        <v>5.7588899230603525</v>
      </c>
      <c r="AA70" s="726">
        <v>16.134205829368032</v>
      </c>
      <c r="AB70" s="667">
        <v>16.152560226510641</v>
      </c>
      <c r="AC70" s="667">
        <v>16.168918596461797</v>
      </c>
      <c r="AD70" s="667">
        <v>16.093349745500515</v>
      </c>
      <c r="AE70" s="667">
        <v>16.082857902378176</v>
      </c>
      <c r="AF70" s="705">
        <v>16.054089425574201</v>
      </c>
      <c r="AG70" s="726">
        <v>0.81860228965182869</v>
      </c>
      <c r="AH70" s="667">
        <v>0.87699890640920064</v>
      </c>
      <c r="AI70" s="667">
        <v>0.86635304031009763</v>
      </c>
      <c r="AJ70" s="667">
        <v>0.84375727735453609</v>
      </c>
      <c r="AK70" s="667">
        <v>0.85148150420219615</v>
      </c>
      <c r="AL70" s="705">
        <v>0.87141364916658881</v>
      </c>
      <c r="AM70" s="726">
        <v>5.2511027149234177</v>
      </c>
      <c r="AN70" s="667">
        <v>5.4934117332006229</v>
      </c>
      <c r="AO70" s="667">
        <v>5.5112143356071961</v>
      </c>
      <c r="AP70" s="667">
        <v>5.4222529026248374</v>
      </c>
      <c r="AQ70" s="667">
        <v>5.4107109993251949</v>
      </c>
      <c r="AR70" s="721">
        <v>5.3796786662168694</v>
      </c>
      <c r="AS70" s="705">
        <v>100</v>
      </c>
      <c r="AT70" s="667">
        <v>100</v>
      </c>
      <c r="AU70" s="667">
        <v>100</v>
      </c>
      <c r="AV70" s="667">
        <v>100.00000000000001</v>
      </c>
      <c r="AW70" s="667">
        <v>100</v>
      </c>
      <c r="AX70" s="721">
        <v>100</v>
      </c>
    </row>
    <row r="71" spans="1:50" ht="25.5" customHeight="1">
      <c r="A71" s="647" t="s">
        <v>160</v>
      </c>
      <c r="B71" s="658" t="s">
        <v>269</v>
      </c>
      <c r="C71" s="726">
        <v>18.651671282647396</v>
      </c>
      <c r="D71" s="667">
        <v>19.573911511322358</v>
      </c>
      <c r="E71" s="667">
        <v>20.474671088866483</v>
      </c>
      <c r="F71" s="667">
        <v>20.045238802696282</v>
      </c>
      <c r="G71" s="667">
        <v>21.578687587676001</v>
      </c>
      <c r="H71" s="705">
        <v>22.248860345265072</v>
      </c>
      <c r="I71" s="726">
        <v>6.0082484244125061</v>
      </c>
      <c r="J71" s="667">
        <v>5.7538858006761506</v>
      </c>
      <c r="K71" s="667">
        <v>6.1900294508705569</v>
      </c>
      <c r="L71" s="667">
        <v>6.019965433074419</v>
      </c>
      <c r="M71" s="667">
        <v>5.4564347690549173</v>
      </c>
      <c r="N71" s="705">
        <v>5.5167163944036606</v>
      </c>
      <c r="O71" s="726">
        <v>31.886660874440587</v>
      </c>
      <c r="P71" s="667">
        <v>30.874603125051088</v>
      </c>
      <c r="Q71" s="667">
        <v>30.185816672060334</v>
      </c>
      <c r="R71" s="667">
        <v>34.785496825661042</v>
      </c>
      <c r="S71" s="667">
        <v>33.232581701044317</v>
      </c>
      <c r="T71" s="705">
        <v>33.145468942767891</v>
      </c>
      <c r="U71" s="726">
        <v>30.722131459180272</v>
      </c>
      <c r="V71" s="667">
        <v>30.798236140286214</v>
      </c>
      <c r="W71" s="667">
        <v>29.139054886017277</v>
      </c>
      <c r="X71" s="667">
        <v>27.049786017974185</v>
      </c>
      <c r="Y71" s="667">
        <v>27.519613446251363</v>
      </c>
      <c r="Z71" s="705">
        <v>26.598579040852574</v>
      </c>
      <c r="AA71" s="726">
        <v>7.3057534545459344</v>
      </c>
      <c r="AB71" s="667">
        <v>7.2302386218321448</v>
      </c>
      <c r="AC71" s="667">
        <v>7.1794721844447302</v>
      </c>
      <c r="AD71" s="667">
        <v>6.4283280777709155</v>
      </c>
      <c r="AE71" s="667">
        <v>6.4652932924611628</v>
      </c>
      <c r="AF71" s="705">
        <v>7.1043582497003204</v>
      </c>
      <c r="AG71" s="726">
        <v>1.1797488717033286</v>
      </c>
      <c r="AH71" s="667">
        <v>1.1318592898477684</v>
      </c>
      <c r="AI71" s="667">
        <v>1.8558473702569707</v>
      </c>
      <c r="AJ71" s="667">
        <v>1.4078788321917328</v>
      </c>
      <c r="AK71" s="667">
        <v>1.7898893334026083</v>
      </c>
      <c r="AL71" s="705">
        <v>1.6727331589216807</v>
      </c>
      <c r="AM71" s="726">
        <v>4.245785633069981</v>
      </c>
      <c r="AN71" s="667">
        <v>4.6372655109842622</v>
      </c>
      <c r="AO71" s="667">
        <v>4.9751083474836673</v>
      </c>
      <c r="AP71" s="667">
        <v>4.26330601063143</v>
      </c>
      <c r="AQ71" s="667">
        <v>3.9574998701096273</v>
      </c>
      <c r="AR71" s="721">
        <v>3.7132838680887921</v>
      </c>
      <c r="AS71" s="705">
        <v>100.00000000000001</v>
      </c>
      <c r="AT71" s="667">
        <v>99.999999999999986</v>
      </c>
      <c r="AU71" s="667">
        <v>100.00000000000003</v>
      </c>
      <c r="AV71" s="667">
        <v>100</v>
      </c>
      <c r="AW71" s="667">
        <v>100</v>
      </c>
      <c r="AX71" s="721">
        <v>100</v>
      </c>
    </row>
    <row r="72" spans="1:50" ht="24.95" customHeight="1">
      <c r="A72" s="647" t="s">
        <v>161</v>
      </c>
      <c r="B72" s="658" t="s">
        <v>270</v>
      </c>
      <c r="C72" s="726">
        <v>16.88568473565736</v>
      </c>
      <c r="D72" s="667">
        <v>16.885646703373155</v>
      </c>
      <c r="E72" s="667">
        <v>16.885698295991819</v>
      </c>
      <c r="F72" s="667">
        <v>16.887919590366014</v>
      </c>
      <c r="G72" s="667">
        <v>16.884786701565872</v>
      </c>
      <c r="H72" s="705">
        <v>16.885202033716883</v>
      </c>
      <c r="I72" s="726">
        <v>18.972440226318675</v>
      </c>
      <c r="J72" s="667">
        <v>18.972251485817647</v>
      </c>
      <c r="K72" s="667">
        <v>18.972288156853665</v>
      </c>
      <c r="L72" s="667">
        <v>18.974018585245592</v>
      </c>
      <c r="M72" s="667">
        <v>18.974147035863524</v>
      </c>
      <c r="N72" s="705">
        <v>18.972437784318974</v>
      </c>
      <c r="O72" s="726">
        <v>23.286893390926977</v>
      </c>
      <c r="P72" s="667">
        <v>23.28708580969608</v>
      </c>
      <c r="Q72" s="667">
        <v>23.287307744263686</v>
      </c>
      <c r="R72" s="667">
        <v>23.288450597382894</v>
      </c>
      <c r="S72" s="667">
        <v>23.286035725765718</v>
      </c>
      <c r="T72" s="705">
        <v>23.285166354473287</v>
      </c>
      <c r="U72" s="726">
        <v>8.2005029303806456</v>
      </c>
      <c r="V72" s="667">
        <v>8.2003220099783345</v>
      </c>
      <c r="W72" s="667">
        <v>8.2001775410563695</v>
      </c>
      <c r="X72" s="667">
        <v>8.2306087616157786</v>
      </c>
      <c r="Y72" s="667">
        <v>8.2334573173531709</v>
      </c>
      <c r="Z72" s="705">
        <v>8.2329854607082336</v>
      </c>
      <c r="AA72" s="726">
        <v>18.347833140678553</v>
      </c>
      <c r="AB72" s="667">
        <v>18.348108688306269</v>
      </c>
      <c r="AC72" s="667">
        <v>18.34799976842471</v>
      </c>
      <c r="AD72" s="667">
        <v>18.348188886781717</v>
      </c>
      <c r="AE72" s="667">
        <v>18.349634935941591</v>
      </c>
      <c r="AF72" s="705">
        <v>18.348051021318348</v>
      </c>
      <c r="AG72" s="726">
        <v>5.6341384275313828</v>
      </c>
      <c r="AH72" s="667">
        <v>5.6341807628853688</v>
      </c>
      <c r="AI72" s="667">
        <v>5.6340338485883557</v>
      </c>
      <c r="AJ72" s="667">
        <v>5.5992793476199507</v>
      </c>
      <c r="AK72" s="667">
        <v>5.5976488956238235</v>
      </c>
      <c r="AL72" s="705">
        <v>5.6016412452056015</v>
      </c>
      <c r="AM72" s="726">
        <v>8.6725071485064191</v>
      </c>
      <c r="AN72" s="667">
        <v>8.6724045399431517</v>
      </c>
      <c r="AO72" s="667">
        <v>8.6724946448213984</v>
      </c>
      <c r="AP72" s="667">
        <v>8.671534230988053</v>
      </c>
      <c r="AQ72" s="667">
        <v>8.6742893878863025</v>
      </c>
      <c r="AR72" s="721">
        <v>8.6745161002586748</v>
      </c>
      <c r="AS72" s="705">
        <v>100</v>
      </c>
      <c r="AT72" s="667">
        <v>100</v>
      </c>
      <c r="AU72" s="667">
        <v>100.00000000000001</v>
      </c>
      <c r="AV72" s="667">
        <v>100.00000000000001</v>
      </c>
      <c r="AW72" s="667">
        <v>100</v>
      </c>
      <c r="AX72" s="721">
        <v>100</v>
      </c>
    </row>
    <row r="73" spans="1:50" ht="16.5" customHeight="1">
      <c r="A73" s="647" t="s">
        <v>163</v>
      </c>
      <c r="B73" s="658" t="s">
        <v>90</v>
      </c>
      <c r="C73" s="726">
        <v>18.414798909760716</v>
      </c>
      <c r="D73" s="667">
        <v>18.339705595851814</v>
      </c>
      <c r="E73" s="667">
        <v>18.339704593372243</v>
      </c>
      <c r="F73" s="667">
        <v>18.339735302308291</v>
      </c>
      <c r="G73" s="667">
        <v>18.478615889212303</v>
      </c>
      <c r="H73" s="705">
        <v>18.46327746525613</v>
      </c>
      <c r="I73" s="726">
        <v>9.8940282292576018</v>
      </c>
      <c r="J73" s="667">
        <v>9.9309884905886587</v>
      </c>
      <c r="K73" s="667">
        <v>9.9309891229585059</v>
      </c>
      <c r="L73" s="667">
        <v>9.9309863077207918</v>
      </c>
      <c r="M73" s="667">
        <v>9.9627525612120476</v>
      </c>
      <c r="N73" s="705">
        <v>9.878789299525808</v>
      </c>
      <c r="O73" s="726">
        <v>25.819290917589608</v>
      </c>
      <c r="P73" s="667">
        <v>25.447010625224792</v>
      </c>
      <c r="Q73" s="667">
        <v>25.447002782269134</v>
      </c>
      <c r="R73" s="667">
        <v>25.447009899326513</v>
      </c>
      <c r="S73" s="667">
        <v>25.555412955561916</v>
      </c>
      <c r="T73" s="705">
        <v>25.575999900370753</v>
      </c>
      <c r="U73" s="726">
        <v>13.669184518943656</v>
      </c>
      <c r="V73" s="667">
        <v>13.516252547656157</v>
      </c>
      <c r="W73" s="667">
        <v>13.516221217576323</v>
      </c>
      <c r="X73" s="667">
        <v>13.516205615996991</v>
      </c>
      <c r="Y73" s="667">
        <v>13.345953432770392</v>
      </c>
      <c r="Z73" s="705">
        <v>13.327279879800242</v>
      </c>
      <c r="AA73" s="726">
        <v>17.544058857553882</v>
      </c>
      <c r="AB73" s="667">
        <v>17.470552092075291</v>
      </c>
      <c r="AC73" s="667">
        <v>17.47056558728881</v>
      </c>
      <c r="AD73" s="667">
        <v>17.470568834001536</v>
      </c>
      <c r="AE73" s="667">
        <v>17.471507439754106</v>
      </c>
      <c r="AF73" s="705">
        <v>17.501488944450102</v>
      </c>
      <c r="AG73" s="726">
        <v>5.4923471946828428</v>
      </c>
      <c r="AH73" s="667">
        <v>5.7180831135355472</v>
      </c>
      <c r="AI73" s="667">
        <v>5.7180954417599148</v>
      </c>
      <c r="AJ73" s="667">
        <v>5.7180940023740963</v>
      </c>
      <c r="AK73" s="667">
        <v>5.6724114436014217</v>
      </c>
      <c r="AL73" s="705">
        <v>5.7398533838414547</v>
      </c>
      <c r="AM73" s="726">
        <v>9.1662913722117061</v>
      </c>
      <c r="AN73" s="667">
        <v>9.5774075350677368</v>
      </c>
      <c r="AO73" s="667">
        <v>9.577421254775075</v>
      </c>
      <c r="AP73" s="667">
        <v>9.5774000382717972</v>
      </c>
      <c r="AQ73" s="667">
        <v>9.5133462778878108</v>
      </c>
      <c r="AR73" s="721">
        <v>9.5133111267555073</v>
      </c>
      <c r="AS73" s="705">
        <v>100</v>
      </c>
      <c r="AT73" s="667">
        <v>99.999999999999986</v>
      </c>
      <c r="AU73" s="667">
        <v>99.999999999999986</v>
      </c>
      <c r="AV73" s="667">
        <v>100.00000000000003</v>
      </c>
      <c r="AW73" s="667">
        <v>99.999999999999986</v>
      </c>
      <c r="AX73" s="721">
        <v>100</v>
      </c>
    </row>
    <row r="74" spans="1:50" ht="27.95" customHeight="1">
      <c r="A74" s="647" t="s">
        <v>164</v>
      </c>
      <c r="B74" s="658" t="s">
        <v>271</v>
      </c>
      <c r="C74" s="726">
        <v>10.496942425376323</v>
      </c>
      <c r="D74" s="667">
        <v>10.357957734034724</v>
      </c>
      <c r="E74" s="667">
        <v>10.357951856882051</v>
      </c>
      <c r="F74" s="667">
        <v>10.357958554679865</v>
      </c>
      <c r="G74" s="667">
        <v>10.357952587230189</v>
      </c>
      <c r="H74" s="705">
        <v>10.338950305892455</v>
      </c>
      <c r="I74" s="726">
        <v>12.260240775715008</v>
      </c>
      <c r="J74" s="667">
        <v>12.203671231919095</v>
      </c>
      <c r="K74" s="667">
        <v>12.203664030115714</v>
      </c>
      <c r="L74" s="667">
        <v>12.203664170877285</v>
      </c>
      <c r="M74" s="667">
        <v>12.203651465980029</v>
      </c>
      <c r="N74" s="705">
        <v>12.393660334156202</v>
      </c>
      <c r="O74" s="726">
        <v>56.08373379139254</v>
      </c>
      <c r="P74" s="667">
        <v>56.508115896438092</v>
      </c>
      <c r="Q74" s="667">
        <v>56.508105017888191</v>
      </c>
      <c r="R74" s="667">
        <v>56.508102737610933</v>
      </c>
      <c r="S74" s="667">
        <v>56.508108352616475</v>
      </c>
      <c r="T74" s="705">
        <v>56.58410790311617</v>
      </c>
      <c r="U74" s="726">
        <v>5.1736247175187025</v>
      </c>
      <c r="V74" s="667">
        <v>5.0916837062626099</v>
      </c>
      <c r="W74" s="667">
        <v>5.0916870067679971</v>
      </c>
      <c r="X74" s="667">
        <v>5.0916937802183702</v>
      </c>
      <c r="Y74" s="667">
        <v>5.0917060380112771</v>
      </c>
      <c r="Z74" s="705">
        <v>4.9206969339200741</v>
      </c>
      <c r="AA74" s="726">
        <v>10.178515658376622</v>
      </c>
      <c r="AB74" s="667">
        <v>10.101266658510962</v>
      </c>
      <c r="AC74" s="667">
        <v>10.101277575148258</v>
      </c>
      <c r="AD74" s="667">
        <v>10.10127862586879</v>
      </c>
      <c r="AE74" s="667">
        <v>10.101271840592824</v>
      </c>
      <c r="AF74" s="705">
        <v>10.044277485599798</v>
      </c>
      <c r="AG74" s="726">
        <v>1.7334849721422618</v>
      </c>
      <c r="AH74" s="667">
        <v>1.7094938220541889</v>
      </c>
      <c r="AI74" s="667">
        <v>1.7094828027886224</v>
      </c>
      <c r="AJ74" s="667">
        <v>1.7094889226036767</v>
      </c>
      <c r="AK74" s="667">
        <v>1.7094874817771948</v>
      </c>
      <c r="AL74" s="705">
        <v>1.6980859361024649</v>
      </c>
      <c r="AM74" s="726">
        <v>4.0734576594785556</v>
      </c>
      <c r="AN74" s="667">
        <v>4.0278109507803261</v>
      </c>
      <c r="AO74" s="667">
        <v>4.0278317104091697</v>
      </c>
      <c r="AP74" s="667">
        <v>4.0278132081410769</v>
      </c>
      <c r="AQ74" s="667">
        <v>4.02782223379202</v>
      </c>
      <c r="AR74" s="721">
        <v>4.0202211012128366</v>
      </c>
      <c r="AS74" s="705">
        <v>100.00000000000001</v>
      </c>
      <c r="AT74" s="667">
        <v>100</v>
      </c>
      <c r="AU74" s="667">
        <v>100.00000000000001</v>
      </c>
      <c r="AV74" s="667">
        <v>100</v>
      </c>
      <c r="AW74" s="667">
        <v>100.00000000000001</v>
      </c>
      <c r="AX74" s="721">
        <v>99.999999999999986</v>
      </c>
    </row>
    <row r="75" spans="1:50" ht="16.5" customHeight="1">
      <c r="A75" s="647" t="s">
        <v>166</v>
      </c>
      <c r="B75" s="658" t="s">
        <v>272</v>
      </c>
      <c r="C75" s="726">
        <v>12.718087309994694</v>
      </c>
      <c r="D75" s="667">
        <v>12.718081130062309</v>
      </c>
      <c r="E75" s="667">
        <v>12.718071660919318</v>
      </c>
      <c r="F75" s="667">
        <v>12.718074398249454</v>
      </c>
      <c r="G75" s="667">
        <v>12.718097927863795</v>
      </c>
      <c r="H75" s="705">
        <v>12.718093462254791</v>
      </c>
      <c r="I75" s="726">
        <v>12.896449712368039</v>
      </c>
      <c r="J75" s="667">
        <v>12.896483417515698</v>
      </c>
      <c r="K75" s="667">
        <v>12.896449951217129</v>
      </c>
      <c r="L75" s="667">
        <v>12.89647459275468</v>
      </c>
      <c r="M75" s="667">
        <v>12.896457192051043</v>
      </c>
      <c r="N75" s="705">
        <v>12.896451976466901</v>
      </c>
      <c r="O75" s="726">
        <v>47.242171563407403</v>
      </c>
      <c r="P75" s="667">
        <v>47.242167934393208</v>
      </c>
      <c r="Q75" s="667">
        <v>47.242138217459583</v>
      </c>
      <c r="R75" s="667">
        <v>47.242168733284707</v>
      </c>
      <c r="S75" s="667">
        <v>47.24214536860444</v>
      </c>
      <c r="T75" s="705">
        <v>47.242160710866649</v>
      </c>
      <c r="U75" s="726">
        <v>7.1386203489767697</v>
      </c>
      <c r="V75" s="667">
        <v>7.1386424789322254</v>
      </c>
      <c r="W75" s="667">
        <v>7.1386452008448913</v>
      </c>
      <c r="X75" s="667">
        <v>7.1386141502552878</v>
      </c>
      <c r="Y75" s="667">
        <v>7.1386373854194671</v>
      </c>
      <c r="Z75" s="705">
        <v>7.1386377086560717</v>
      </c>
      <c r="AA75" s="726">
        <v>14.92298766523662</v>
      </c>
      <c r="AB75" s="667">
        <v>14.922960379940861</v>
      </c>
      <c r="AC75" s="667">
        <v>14.922976020010145</v>
      </c>
      <c r="AD75" s="667">
        <v>14.922985655239485</v>
      </c>
      <c r="AE75" s="667">
        <v>14.922976092956393</v>
      </c>
      <c r="AF75" s="705">
        <v>14.922988720822961</v>
      </c>
      <c r="AG75" s="726">
        <v>1.5831111333542793</v>
      </c>
      <c r="AH75" s="667">
        <v>1.583105408744762</v>
      </c>
      <c r="AI75" s="667">
        <v>1.5831518827744522</v>
      </c>
      <c r="AJ75" s="667">
        <v>1.5831169462679309</v>
      </c>
      <c r="AK75" s="667">
        <v>1.5831149465063388</v>
      </c>
      <c r="AL75" s="705">
        <v>1.5831153939879201</v>
      </c>
      <c r="AM75" s="726">
        <v>3.4985722666622188</v>
      </c>
      <c r="AN75" s="667">
        <v>3.4985592504109295</v>
      </c>
      <c r="AO75" s="667">
        <v>3.4985670667744846</v>
      </c>
      <c r="AP75" s="667">
        <v>3.4985655239484563</v>
      </c>
      <c r="AQ75" s="667">
        <v>3.4985710865985209</v>
      </c>
      <c r="AR75" s="721">
        <v>3.4985520269447004</v>
      </c>
      <c r="AS75" s="705">
        <v>100.00000000000003</v>
      </c>
      <c r="AT75" s="667">
        <v>100</v>
      </c>
      <c r="AU75" s="667">
        <v>100</v>
      </c>
      <c r="AV75" s="667">
        <v>100.00000000000001</v>
      </c>
      <c r="AW75" s="667">
        <v>100</v>
      </c>
      <c r="AX75" s="721">
        <v>100</v>
      </c>
    </row>
    <row r="76" spans="1:50" ht="16.5" customHeight="1">
      <c r="A76" s="647" t="s">
        <v>168</v>
      </c>
      <c r="B76" s="658" t="s">
        <v>273</v>
      </c>
      <c r="C76" s="726">
        <v>14.84766088171494</v>
      </c>
      <c r="D76" s="667">
        <v>14.84770793552596</v>
      </c>
      <c r="E76" s="667">
        <v>14.847674930970125</v>
      </c>
      <c r="F76" s="667">
        <v>14.847720943866335</v>
      </c>
      <c r="G76" s="667">
        <v>14.847775024033821</v>
      </c>
      <c r="H76" s="705">
        <v>14.847714179907934</v>
      </c>
      <c r="I76" s="726">
        <v>4.7884806801823654</v>
      </c>
      <c r="J76" s="667">
        <v>4.7885598034608501</v>
      </c>
      <c r="K76" s="667">
        <v>4.7884529992905618</v>
      </c>
      <c r="L76" s="667">
        <v>4.7885094533196542</v>
      </c>
      <c r="M76" s="667">
        <v>4.7884214717220948</v>
      </c>
      <c r="N76" s="705">
        <v>4.7885198473912718</v>
      </c>
      <c r="O76" s="726">
        <v>39.752122595680383</v>
      </c>
      <c r="P76" s="667">
        <v>39.751986310469199</v>
      </c>
      <c r="Q76" s="667">
        <v>39.752019857465861</v>
      </c>
      <c r="R76" s="667">
        <v>39.752161805657337</v>
      </c>
      <c r="S76" s="667">
        <v>39.752206202073978</v>
      </c>
      <c r="T76" s="705">
        <v>39.752006729564222</v>
      </c>
      <c r="U76" s="726">
        <v>17.534365362728238</v>
      </c>
      <c r="V76" s="667">
        <v>17.534456810759686</v>
      </c>
      <c r="W76" s="667">
        <v>17.534523442936155</v>
      </c>
      <c r="X76" s="667">
        <v>17.534515608969663</v>
      </c>
      <c r="Y76" s="667">
        <v>17.534383736198762</v>
      </c>
      <c r="Z76" s="705">
        <v>17.534471440635222</v>
      </c>
      <c r="AA76" s="726">
        <v>11.865518048176938</v>
      </c>
      <c r="AB76" s="667">
        <v>11.865515826041438</v>
      </c>
      <c r="AC76" s="667">
        <v>11.865482341452459</v>
      </c>
      <c r="AD76" s="667">
        <v>11.865455078411257</v>
      </c>
      <c r="AE76" s="667">
        <v>11.865423561666303</v>
      </c>
      <c r="AF76" s="705">
        <v>11.865434875198138</v>
      </c>
      <c r="AG76" s="726">
        <v>5.6114780774167459</v>
      </c>
      <c r="AH76" s="667">
        <v>5.6114386102667515</v>
      </c>
      <c r="AI76" s="667">
        <v>5.6115374734811301</v>
      </c>
      <c r="AJ76" s="667">
        <v>5.6114612340612631</v>
      </c>
      <c r="AK76" s="667">
        <v>5.6115595385938351</v>
      </c>
      <c r="AL76" s="705">
        <v>5.6115671333707748</v>
      </c>
      <c r="AM76" s="726">
        <v>5.6003743541003796</v>
      </c>
      <c r="AN76" s="667">
        <v>5.6003347034761184</v>
      </c>
      <c r="AO76" s="667">
        <v>5.6003089544037064</v>
      </c>
      <c r="AP76" s="667">
        <v>5.6001758757144948</v>
      </c>
      <c r="AQ76" s="667">
        <v>5.6002304657112116</v>
      </c>
      <c r="AR76" s="721">
        <v>5.6002857939324384</v>
      </c>
      <c r="AS76" s="705">
        <v>99.999999999999986</v>
      </c>
      <c r="AT76" s="667">
        <v>100</v>
      </c>
      <c r="AU76" s="667">
        <v>100</v>
      </c>
      <c r="AV76" s="667">
        <v>100.00000000000001</v>
      </c>
      <c r="AW76" s="667">
        <v>100</v>
      </c>
      <c r="AX76" s="721">
        <v>99.999999999999986</v>
      </c>
    </row>
    <row r="77" spans="1:50" ht="16.5" customHeight="1">
      <c r="A77" s="647" t="s">
        <v>170</v>
      </c>
      <c r="B77" s="658" t="s">
        <v>274</v>
      </c>
      <c r="C77" s="726">
        <v>16.718608340888487</v>
      </c>
      <c r="D77" s="667">
        <v>16.718536200603204</v>
      </c>
      <c r="E77" s="667">
        <v>16.718605829521032</v>
      </c>
      <c r="F77" s="667">
        <v>16.718559308744553</v>
      </c>
      <c r="G77" s="667">
        <v>16.718549341016352</v>
      </c>
      <c r="H77" s="705">
        <v>16.718599824916897</v>
      </c>
      <c r="I77" s="726">
        <v>16.95983357078099</v>
      </c>
      <c r="J77" s="667">
        <v>16.959843234891672</v>
      </c>
      <c r="K77" s="667">
        <v>16.959859915422001</v>
      </c>
      <c r="L77" s="667">
        <v>16.959803277645328</v>
      </c>
      <c r="M77" s="667">
        <v>16.959865777167238</v>
      </c>
      <c r="N77" s="705">
        <v>16.95979822590618</v>
      </c>
      <c r="O77" s="726">
        <v>31.232191425981092</v>
      </c>
      <c r="P77" s="667">
        <v>31.232173231682044</v>
      </c>
      <c r="Q77" s="667">
        <v>31.232185592717148</v>
      </c>
      <c r="R77" s="667">
        <v>31.232173741111012</v>
      </c>
      <c r="S77" s="667">
        <v>31.232147921152713</v>
      </c>
      <c r="T77" s="705">
        <v>31.232132034698285</v>
      </c>
      <c r="U77" s="726">
        <v>10.89574429046324</v>
      </c>
      <c r="V77" s="667">
        <v>10.895720795936375</v>
      </c>
      <c r="W77" s="667">
        <v>10.895735909612553</v>
      </c>
      <c r="X77" s="667">
        <v>10.895750333514387</v>
      </c>
      <c r="Y77" s="667">
        <v>10.895792920737579</v>
      </c>
      <c r="Z77" s="705">
        <v>10.895760254503084</v>
      </c>
      <c r="AA77" s="726">
        <v>15.698662737987309</v>
      </c>
      <c r="AB77" s="667">
        <v>15.698601406779728</v>
      </c>
      <c r="AC77" s="667">
        <v>15.698566624220458</v>
      </c>
      <c r="AD77" s="667">
        <v>15.698584808107068</v>
      </c>
      <c r="AE77" s="667">
        <v>15.698615395729842</v>
      </c>
      <c r="AF77" s="705">
        <v>15.698608109735069</v>
      </c>
      <c r="AG77" s="726">
        <v>2.8445149592021761</v>
      </c>
      <c r="AH77" s="667">
        <v>2.8446162022664931</v>
      </c>
      <c r="AI77" s="667">
        <v>2.844621485036805</v>
      </c>
      <c r="AJ77" s="667">
        <v>2.8445879762096857</v>
      </c>
      <c r="AK77" s="667">
        <v>2.8445794915533855</v>
      </c>
      <c r="AL77" s="705">
        <v>2.8445902790106374</v>
      </c>
      <c r="AM77" s="726">
        <v>5.6504446746967156</v>
      </c>
      <c r="AN77" s="667">
        <v>5.6505089278404901</v>
      </c>
      <c r="AO77" s="667">
        <v>5.6504246434699947</v>
      </c>
      <c r="AP77" s="667">
        <v>5.650540554667951</v>
      </c>
      <c r="AQ77" s="667">
        <v>5.6504491526428895</v>
      </c>
      <c r="AR77" s="721">
        <v>5.6505112712298464</v>
      </c>
      <c r="AS77" s="705">
        <v>100.00000000000001</v>
      </c>
      <c r="AT77" s="667">
        <v>100</v>
      </c>
      <c r="AU77" s="667">
        <v>100</v>
      </c>
      <c r="AV77" s="667">
        <v>99.999999999999986</v>
      </c>
      <c r="AW77" s="667">
        <v>100.00000000000001</v>
      </c>
      <c r="AX77" s="721">
        <v>99.999999999999986</v>
      </c>
    </row>
    <row r="78" spans="1:50" ht="16.5" customHeight="1">
      <c r="A78" s="647" t="s">
        <v>172</v>
      </c>
      <c r="B78" s="658" t="s">
        <v>275</v>
      </c>
      <c r="C78" s="726">
        <v>9.000633944329941</v>
      </c>
      <c r="D78" s="667">
        <v>9.1000035951315361</v>
      </c>
      <c r="E78" s="667">
        <v>9.1000046074882164</v>
      </c>
      <c r="F78" s="667">
        <v>9.1222690686086629</v>
      </c>
      <c r="G78" s="667">
        <v>9.1218858730344259</v>
      </c>
      <c r="H78" s="705">
        <v>9.0746462839486099</v>
      </c>
      <c r="I78" s="726">
        <v>6.4668671888010758</v>
      </c>
      <c r="J78" s="667">
        <v>6.6499835510355547</v>
      </c>
      <c r="K78" s="667">
        <v>6.9999944331532244</v>
      </c>
      <c r="L78" s="667">
        <v>6.9119713811166479</v>
      </c>
      <c r="M78" s="667">
        <v>6.9872123375319539</v>
      </c>
      <c r="N78" s="705">
        <v>6.9674511534976649</v>
      </c>
      <c r="O78" s="726">
        <v>63.604868691632845</v>
      </c>
      <c r="P78" s="667">
        <v>61.880036890849496</v>
      </c>
      <c r="Q78" s="667">
        <v>60.749973133317134</v>
      </c>
      <c r="R78" s="667">
        <v>61.02507260038881</v>
      </c>
      <c r="S78" s="667">
        <v>61.348713292036408</v>
      </c>
      <c r="T78" s="705">
        <v>61.816381293125481</v>
      </c>
      <c r="U78" s="726">
        <v>7.6987732593540175</v>
      </c>
      <c r="V78" s="667">
        <v>8.0999827613021864</v>
      </c>
      <c r="W78" s="667">
        <v>8.5000073407206127</v>
      </c>
      <c r="X78" s="667">
        <v>8.4047251544376884</v>
      </c>
      <c r="Y78" s="667">
        <v>8.2180285961741895</v>
      </c>
      <c r="Z78" s="705">
        <v>8.0527031108426463</v>
      </c>
      <c r="AA78" s="726">
        <v>9.8929535705410938</v>
      </c>
      <c r="AB78" s="667">
        <v>10.699995597543928</v>
      </c>
      <c r="AC78" s="667">
        <v>10.899996407791031</v>
      </c>
      <c r="AD78" s="667">
        <v>10.835327470053418</v>
      </c>
      <c r="AE78" s="667">
        <v>10.551994269976415</v>
      </c>
      <c r="AF78" s="705">
        <v>10.373057175382757</v>
      </c>
      <c r="AG78" s="726">
        <v>0.92833490734265434</v>
      </c>
      <c r="AH78" s="667">
        <v>1.0700075171357786</v>
      </c>
      <c r="AI78" s="667">
        <v>1.1500227611045741</v>
      </c>
      <c r="AJ78" s="667">
        <v>1.1277663251599626</v>
      </c>
      <c r="AK78" s="667">
        <v>1.1507997158963201</v>
      </c>
      <c r="AL78" s="705">
        <v>1.1244569384104268</v>
      </c>
      <c r="AM78" s="726">
        <v>2.4075684379983788</v>
      </c>
      <c r="AN78" s="667">
        <v>2.4999900870015259</v>
      </c>
      <c r="AO78" s="667">
        <v>2.6000013164252049</v>
      </c>
      <c r="AP78" s="667">
        <v>2.5728680002348074</v>
      </c>
      <c r="AQ78" s="667">
        <v>2.6213659153502897</v>
      </c>
      <c r="AR78" s="721">
        <v>2.5913040447924169</v>
      </c>
      <c r="AS78" s="705">
        <v>100</v>
      </c>
      <c r="AT78" s="667">
        <v>100</v>
      </c>
      <c r="AU78" s="667">
        <v>100.00000000000001</v>
      </c>
      <c r="AV78" s="667">
        <v>100</v>
      </c>
      <c r="AW78" s="667">
        <v>100.00000000000003</v>
      </c>
      <c r="AX78" s="721">
        <v>100.00000000000001</v>
      </c>
    </row>
    <row r="79" spans="1:50" ht="16.5" customHeight="1">
      <c r="A79" s="647" t="s">
        <v>174</v>
      </c>
      <c r="B79" s="658" t="s">
        <v>276</v>
      </c>
      <c r="C79" s="726">
        <v>12.552545878217058</v>
      </c>
      <c r="D79" s="667">
        <v>12.552553098919169</v>
      </c>
      <c r="E79" s="667">
        <v>12.552545556227072</v>
      </c>
      <c r="F79" s="667">
        <v>12.559855894111536</v>
      </c>
      <c r="G79" s="667">
        <v>12.559561453593915</v>
      </c>
      <c r="H79" s="705">
        <v>12.593580852905644</v>
      </c>
      <c r="I79" s="726">
        <v>4.2041899955103554</v>
      </c>
      <c r="J79" s="667">
        <v>4.2041974240042927</v>
      </c>
      <c r="K79" s="667">
        <v>4.204195120161379</v>
      </c>
      <c r="L79" s="667">
        <v>4.246380412440991</v>
      </c>
      <c r="M79" s="667">
        <v>4.3452656805688195</v>
      </c>
      <c r="N79" s="705">
        <v>4.3227932992779889</v>
      </c>
      <c r="O79" s="726">
        <v>67.627628822093286</v>
      </c>
      <c r="P79" s="667">
        <v>67.62764577477995</v>
      </c>
      <c r="Q79" s="667">
        <v>67.627664602323691</v>
      </c>
      <c r="R79" s="667">
        <v>67.404230569421543</v>
      </c>
      <c r="S79" s="667">
        <v>67.142560867260855</v>
      </c>
      <c r="T79" s="705">
        <v>66.95038193354452</v>
      </c>
      <c r="U79" s="726">
        <v>5.285300273143525</v>
      </c>
      <c r="V79" s="667">
        <v>5.2852741075492649</v>
      </c>
      <c r="W79" s="667">
        <v>5.2852712960651864</v>
      </c>
      <c r="X79" s="667">
        <v>5.3229394890791228</v>
      </c>
      <c r="Y79" s="667">
        <v>5.3571382849885936</v>
      </c>
      <c r="Z79" s="705">
        <v>5.411755752784833</v>
      </c>
      <c r="AA79" s="726">
        <v>7.3873952708987023</v>
      </c>
      <c r="AB79" s="667">
        <v>7.3873883015455055</v>
      </c>
      <c r="AC79" s="667">
        <v>7.3873838436157353</v>
      </c>
      <c r="AD79" s="667">
        <v>7.4162017482438509</v>
      </c>
      <c r="AE79" s="667">
        <v>7.4405409626615935</v>
      </c>
      <c r="AF79" s="705">
        <v>7.5561485117433866</v>
      </c>
      <c r="AG79" s="726">
        <v>0.84084476238188122</v>
      </c>
      <c r="AH79" s="667">
        <v>0.84082709920558385</v>
      </c>
      <c r="AI79" s="667">
        <v>0.84082703405638815</v>
      </c>
      <c r="AJ79" s="667">
        <v>0.89727373342669348</v>
      </c>
      <c r="AK79" s="667">
        <v>0.95247117622509048</v>
      </c>
      <c r="AL79" s="705">
        <v>0.95293132806331626</v>
      </c>
      <c r="AM79" s="726">
        <v>2.1020949977551777</v>
      </c>
      <c r="AN79" s="667">
        <v>2.1021141939962393</v>
      </c>
      <c r="AO79" s="667">
        <v>2.1021125475505489</v>
      </c>
      <c r="AP79" s="667">
        <v>2.1531181532762633</v>
      </c>
      <c r="AQ79" s="667">
        <v>2.2024615747011365</v>
      </c>
      <c r="AR79" s="721">
        <v>2.2124083216803174</v>
      </c>
      <c r="AS79" s="705">
        <v>99.999999999999972</v>
      </c>
      <c r="AT79" s="667">
        <v>100</v>
      </c>
      <c r="AU79" s="667">
        <v>100</v>
      </c>
      <c r="AV79" s="667">
        <v>100</v>
      </c>
      <c r="AW79" s="667">
        <v>99.999999999999986</v>
      </c>
      <c r="AX79" s="721">
        <v>100</v>
      </c>
    </row>
    <row r="80" spans="1:50" ht="16.5" customHeight="1">
      <c r="A80" s="647" t="s">
        <v>176</v>
      </c>
      <c r="B80" s="658" t="s">
        <v>277</v>
      </c>
      <c r="C80" s="726">
        <v>9.448540625276765</v>
      </c>
      <c r="D80" s="667">
        <v>9.4485345914798948</v>
      </c>
      <c r="E80" s="667">
        <v>9.448433363669599</v>
      </c>
      <c r="F80" s="667">
        <v>9.4476601589326012</v>
      </c>
      <c r="G80" s="667">
        <v>9.4491142144858475</v>
      </c>
      <c r="H80" s="705">
        <v>9.4478724256751345</v>
      </c>
      <c r="I80" s="726">
        <v>5.4069807000136425</v>
      </c>
      <c r="J80" s="667">
        <v>5.4068406137820118</v>
      </c>
      <c r="K80" s="667">
        <v>5.4067293280978213</v>
      </c>
      <c r="L80" s="667">
        <v>5.4081232218188955</v>
      </c>
      <c r="M80" s="667">
        <v>5.4073730888874181</v>
      </c>
      <c r="N80" s="705">
        <v>5.4070839009536025</v>
      </c>
      <c r="O80" s="726">
        <v>66.599448617645905</v>
      </c>
      <c r="P80" s="667">
        <v>66.599732893569595</v>
      </c>
      <c r="Q80" s="667">
        <v>66.599739539571601</v>
      </c>
      <c r="R80" s="667">
        <v>66.59962719513392</v>
      </c>
      <c r="S80" s="667">
        <v>66.598274758973673</v>
      </c>
      <c r="T80" s="705">
        <v>66.597884445869056</v>
      </c>
      <c r="U80" s="726">
        <v>6.1315582866146903</v>
      </c>
      <c r="V80" s="667">
        <v>6.1315620563115454</v>
      </c>
      <c r="W80" s="667">
        <v>6.1315620713052708</v>
      </c>
      <c r="X80" s="667">
        <v>6.1316589816540761</v>
      </c>
      <c r="Y80" s="667">
        <v>6.1310035960906299</v>
      </c>
      <c r="Z80" s="705">
        <v>6.132302267809921</v>
      </c>
      <c r="AA80" s="726">
        <v>7.8725614544199081</v>
      </c>
      <c r="AB80" s="667">
        <v>7.8726473329584161</v>
      </c>
      <c r="AC80" s="667">
        <v>7.872616250694235</v>
      </c>
      <c r="AD80" s="667">
        <v>7.8730501324438338</v>
      </c>
      <c r="AE80" s="667">
        <v>7.8716879564056743</v>
      </c>
      <c r="AF80" s="705">
        <v>7.8732270213959454</v>
      </c>
      <c r="AG80" s="726">
        <v>1.4555727730834216</v>
      </c>
      <c r="AH80" s="667">
        <v>1.4553832247519332</v>
      </c>
      <c r="AI80" s="667">
        <v>1.4555956910822732</v>
      </c>
      <c r="AJ80" s="667">
        <v>1.4544295104483469</v>
      </c>
      <c r="AK80" s="667">
        <v>1.4560857766893904</v>
      </c>
      <c r="AL80" s="705">
        <v>1.4564468306755349</v>
      </c>
      <c r="AM80" s="726">
        <v>3.0853375429456693</v>
      </c>
      <c r="AN80" s="667">
        <v>3.0852992871466149</v>
      </c>
      <c r="AO80" s="667">
        <v>3.085323755579203</v>
      </c>
      <c r="AP80" s="667">
        <v>3.0854507995683313</v>
      </c>
      <c r="AQ80" s="667">
        <v>3.0864606084673594</v>
      </c>
      <c r="AR80" s="721">
        <v>3.0851831076208032</v>
      </c>
      <c r="AS80" s="705">
        <v>100</v>
      </c>
      <c r="AT80" s="667">
        <v>100.00000000000001</v>
      </c>
      <c r="AU80" s="667">
        <v>100</v>
      </c>
      <c r="AV80" s="667">
        <v>100.00000000000001</v>
      </c>
      <c r="AW80" s="667">
        <v>100.00000000000001</v>
      </c>
      <c r="AX80" s="721">
        <v>100</v>
      </c>
    </row>
    <row r="81" spans="1:50" ht="16.5" customHeight="1">
      <c r="A81" s="647" t="s">
        <v>178</v>
      </c>
      <c r="B81" s="658" t="s">
        <v>278</v>
      </c>
      <c r="C81" s="726">
        <v>7.0935535652340826</v>
      </c>
      <c r="D81" s="667">
        <v>7.0937819580278578</v>
      </c>
      <c r="E81" s="667">
        <v>7.0935307631288858</v>
      </c>
      <c r="F81" s="667">
        <v>7.0946724143604589</v>
      </c>
      <c r="G81" s="667">
        <v>7.0929493965699768</v>
      </c>
      <c r="H81" s="705">
        <v>7.0935922308539912</v>
      </c>
      <c r="I81" s="726">
        <v>6.8501396173458202</v>
      </c>
      <c r="J81" s="667">
        <v>6.8500007201809092</v>
      </c>
      <c r="K81" s="667">
        <v>6.8500630131623677</v>
      </c>
      <c r="L81" s="667">
        <v>6.8511632498601465</v>
      </c>
      <c r="M81" s="667">
        <v>6.8509724448746256</v>
      </c>
      <c r="N81" s="705">
        <v>6.850181933238412</v>
      </c>
      <c r="O81" s="726">
        <v>72.966918071299645</v>
      </c>
      <c r="P81" s="667">
        <v>72.966929292638312</v>
      </c>
      <c r="Q81" s="667">
        <v>72.966838250191444</v>
      </c>
      <c r="R81" s="667">
        <v>72.967192076080167</v>
      </c>
      <c r="S81" s="667">
        <v>72.965125071836908</v>
      </c>
      <c r="T81" s="705">
        <v>72.966746878269873</v>
      </c>
      <c r="U81" s="726">
        <v>3.9762846196972985</v>
      </c>
      <c r="V81" s="667">
        <v>3.9761188010428219</v>
      </c>
      <c r="W81" s="667">
        <v>3.9761820548128668</v>
      </c>
      <c r="X81" s="667">
        <v>3.9751225772483463</v>
      </c>
      <c r="Y81" s="667">
        <v>3.9774961434923322</v>
      </c>
      <c r="Z81" s="705">
        <v>3.976164109054475</v>
      </c>
      <c r="AA81" s="726">
        <v>6.8587768864644358</v>
      </c>
      <c r="AB81" s="667">
        <v>6.859002981548965</v>
      </c>
      <c r="AC81" s="667">
        <v>6.8589913086477408</v>
      </c>
      <c r="AD81" s="667">
        <v>6.8577445786304256</v>
      </c>
      <c r="AE81" s="667">
        <v>6.8600465805632016</v>
      </c>
      <c r="AF81" s="705">
        <v>6.858785946038962</v>
      </c>
      <c r="AG81" s="726">
        <v>1.0042788366099615</v>
      </c>
      <c r="AH81" s="667">
        <v>1.0042922782202888</v>
      </c>
      <c r="AI81" s="667">
        <v>1.0044332421044679</v>
      </c>
      <c r="AJ81" s="667">
        <v>1.0036526374675048</v>
      </c>
      <c r="AK81" s="667">
        <v>1.0042043495357067</v>
      </c>
      <c r="AL81" s="705">
        <v>1.0044491072642847</v>
      </c>
      <c r="AM81" s="726">
        <v>1.2500484033487556</v>
      </c>
      <c r="AN81" s="667">
        <v>1.2498739683408473</v>
      </c>
      <c r="AO81" s="667">
        <v>1.2499613679522268</v>
      </c>
      <c r="AP81" s="667">
        <v>1.2504524663529566</v>
      </c>
      <c r="AQ81" s="667">
        <v>1.2492060131272495</v>
      </c>
      <c r="AR81" s="721">
        <v>1.2500797952800051</v>
      </c>
      <c r="AS81" s="705">
        <v>100</v>
      </c>
      <c r="AT81" s="667">
        <v>100</v>
      </c>
      <c r="AU81" s="667">
        <v>100</v>
      </c>
      <c r="AV81" s="667">
        <v>100.00000000000001</v>
      </c>
      <c r="AW81" s="667">
        <v>100.00000000000001</v>
      </c>
      <c r="AX81" s="721">
        <v>100</v>
      </c>
    </row>
    <row r="82" spans="1:50" ht="30" customHeight="1">
      <c r="A82" s="647" t="s">
        <v>180</v>
      </c>
      <c r="B82" s="658" t="s">
        <v>279</v>
      </c>
      <c r="C82" s="726">
        <v>15.010431536180949</v>
      </c>
      <c r="D82" s="667">
        <v>15.010431536181015</v>
      </c>
      <c r="E82" s="667">
        <v>15.01043153618096</v>
      </c>
      <c r="F82" s="667">
        <v>15.010433212706287</v>
      </c>
      <c r="G82" s="667">
        <v>15.085207070536047</v>
      </c>
      <c r="H82" s="705">
        <v>15.119236328273578</v>
      </c>
      <c r="I82" s="726">
        <v>14.31316569671681</v>
      </c>
      <c r="J82" s="667">
        <v>14.313165696716824</v>
      </c>
      <c r="K82" s="667">
        <v>14.313165696716812</v>
      </c>
      <c r="L82" s="667">
        <v>14.313189241603206</v>
      </c>
      <c r="M82" s="667">
        <v>14.244141749348143</v>
      </c>
      <c r="N82" s="705">
        <v>14.196719895885375</v>
      </c>
      <c r="O82" s="726">
        <v>18.008125617656763</v>
      </c>
      <c r="P82" s="667">
        <v>18.008125617656699</v>
      </c>
      <c r="Q82" s="667">
        <v>18.008125617656752</v>
      </c>
      <c r="R82" s="667">
        <v>18.008073351244352</v>
      </c>
      <c r="S82" s="667">
        <v>18.292429988825301</v>
      </c>
      <c r="T82" s="705">
        <v>18.495765717422547</v>
      </c>
      <c r="U82" s="726">
        <v>12.078620841111228</v>
      </c>
      <c r="V82" s="667">
        <v>12.078620841111219</v>
      </c>
      <c r="W82" s="667">
        <v>12.078620841111233</v>
      </c>
      <c r="X82" s="667">
        <v>12.078687049155299</v>
      </c>
      <c r="Y82" s="667">
        <v>11.995022180081948</v>
      </c>
      <c r="Z82" s="705">
        <v>11.897316334523744</v>
      </c>
      <c r="AA82" s="726">
        <v>16.789282969144615</v>
      </c>
      <c r="AB82" s="667">
        <v>16.789282969144612</v>
      </c>
      <c r="AC82" s="667">
        <v>16.789282969144615</v>
      </c>
      <c r="AD82" s="667">
        <v>16.789302675670392</v>
      </c>
      <c r="AE82" s="667">
        <v>16.893053062883073</v>
      </c>
      <c r="AF82" s="705">
        <v>16.796295953633628</v>
      </c>
      <c r="AG82" s="726">
        <v>11.112331173822337</v>
      </c>
      <c r="AH82" s="667">
        <v>11.112331173822326</v>
      </c>
      <c r="AI82" s="667">
        <v>11.112331173822335</v>
      </c>
      <c r="AJ82" s="667">
        <v>11.112242082678188</v>
      </c>
      <c r="AK82" s="667">
        <v>10.995436998408453</v>
      </c>
      <c r="AL82" s="705">
        <v>11.097541669493634</v>
      </c>
      <c r="AM82" s="726">
        <v>12.6880421653673</v>
      </c>
      <c r="AN82" s="667">
        <v>12.688042165367317</v>
      </c>
      <c r="AO82" s="667">
        <v>12.688042165367301</v>
      </c>
      <c r="AP82" s="667">
        <v>12.688072386942279</v>
      </c>
      <c r="AQ82" s="667">
        <v>12.494708949917037</v>
      </c>
      <c r="AR82" s="721">
        <v>12.397124100767495</v>
      </c>
      <c r="AS82" s="705">
        <v>100</v>
      </c>
      <c r="AT82" s="667">
        <v>100.00000000000001</v>
      </c>
      <c r="AU82" s="667">
        <v>100.00000000000001</v>
      </c>
      <c r="AV82" s="667">
        <v>100.00000000000001</v>
      </c>
      <c r="AW82" s="667">
        <v>100</v>
      </c>
      <c r="AX82" s="721">
        <v>100</v>
      </c>
    </row>
    <row r="83" spans="1:50" ht="16.5" customHeight="1">
      <c r="A83" s="647" t="s">
        <v>280</v>
      </c>
      <c r="B83" s="658" t="s">
        <v>177</v>
      </c>
      <c r="C83" s="726">
        <v>15.642047296722481</v>
      </c>
      <c r="D83" s="667">
        <v>15.633451922985023</v>
      </c>
      <c r="E83" s="667">
        <v>15.633239015117613</v>
      </c>
      <c r="F83" s="667">
        <v>15.633232496048402</v>
      </c>
      <c r="G83" s="667">
        <v>15.633175619259671</v>
      </c>
      <c r="H83" s="705">
        <v>15.607571738943133</v>
      </c>
      <c r="I83" s="726">
        <v>16.46686670265111</v>
      </c>
      <c r="J83" s="667">
        <v>16.449288626055157</v>
      </c>
      <c r="K83" s="667">
        <v>16.448853216157275</v>
      </c>
      <c r="L83" s="667">
        <v>16.449008104476111</v>
      </c>
      <c r="M83" s="667">
        <v>16.448903170305897</v>
      </c>
      <c r="N83" s="705">
        <v>16.2889257845701</v>
      </c>
      <c r="O83" s="726">
        <v>21.162280399699515</v>
      </c>
      <c r="P83" s="667">
        <v>21.219659280816856</v>
      </c>
      <c r="Q83" s="667">
        <v>21.221080558772424</v>
      </c>
      <c r="R83" s="667">
        <v>21.221117813863451</v>
      </c>
      <c r="S83" s="667">
        <v>21.221061154264607</v>
      </c>
      <c r="T83" s="705">
        <v>21.379287861605491</v>
      </c>
      <c r="U83" s="726">
        <v>9.5788829839202148</v>
      </c>
      <c r="V83" s="667">
        <v>9.575661970546367</v>
      </c>
      <c r="W83" s="667">
        <v>9.5755821858727526</v>
      </c>
      <c r="X83" s="667">
        <v>9.5755954037142068</v>
      </c>
      <c r="Y83" s="667">
        <v>9.5756901044961165</v>
      </c>
      <c r="Z83" s="705">
        <v>9.616732527786251</v>
      </c>
      <c r="AA83" s="726">
        <v>17.615878562957946</v>
      </c>
      <c r="AB83" s="667">
        <v>17.606296184562538</v>
      </c>
      <c r="AC83" s="667">
        <v>17.606058828536941</v>
      </c>
      <c r="AD83" s="667">
        <v>17.606071549085655</v>
      </c>
      <c r="AE83" s="667">
        <v>17.605950965260735</v>
      </c>
      <c r="AF83" s="705">
        <v>17.577350915962452</v>
      </c>
      <c r="AG83" s="726">
        <v>7.8221725660131822</v>
      </c>
      <c r="AH83" s="667">
        <v>7.8141217116181156</v>
      </c>
      <c r="AI83" s="667">
        <v>7.8139222915239701</v>
      </c>
      <c r="AJ83" s="667">
        <v>7.8138042493739599</v>
      </c>
      <c r="AK83" s="667">
        <v>7.8139311287098652</v>
      </c>
      <c r="AL83" s="705">
        <v>7.848146069639693</v>
      </c>
      <c r="AM83" s="726">
        <v>11.711871488035548</v>
      </c>
      <c r="AN83" s="667">
        <v>11.701520303415945</v>
      </c>
      <c r="AO83" s="667">
        <v>11.701263904019017</v>
      </c>
      <c r="AP83" s="667">
        <v>11.701170383438216</v>
      </c>
      <c r="AQ83" s="667">
        <v>11.701287857703109</v>
      </c>
      <c r="AR83" s="721">
        <v>11.681985101492877</v>
      </c>
      <c r="AS83" s="705">
        <v>100</v>
      </c>
      <c r="AT83" s="667">
        <v>100</v>
      </c>
      <c r="AU83" s="667">
        <v>99.999999999999986</v>
      </c>
      <c r="AV83" s="667">
        <v>100</v>
      </c>
      <c r="AW83" s="667">
        <v>100</v>
      </c>
      <c r="AX83" s="721">
        <v>100</v>
      </c>
    </row>
    <row r="84" spans="1:50" ht="24.95" customHeight="1">
      <c r="A84" s="647" t="s">
        <v>281</v>
      </c>
      <c r="B84" s="648" t="s">
        <v>302</v>
      </c>
      <c r="C84" s="726">
        <v>17.192741043871905</v>
      </c>
      <c r="D84" s="667">
        <v>17.192741043871923</v>
      </c>
      <c r="E84" s="667">
        <v>17.192741043871909</v>
      </c>
      <c r="F84" s="667">
        <v>17.1929777250418</v>
      </c>
      <c r="G84" s="667">
        <v>17.192720239141902</v>
      </c>
      <c r="H84" s="705">
        <v>17.156826353021032</v>
      </c>
      <c r="I84" s="726">
        <v>12.541005613429402</v>
      </c>
      <c r="J84" s="667">
        <v>12.54100561342937</v>
      </c>
      <c r="K84" s="667">
        <v>12.541005613429363</v>
      </c>
      <c r="L84" s="667">
        <v>12.54112507415997</v>
      </c>
      <c r="M84" s="667">
        <v>12.540662915421136</v>
      </c>
      <c r="N84" s="705">
        <v>12.32593409623604</v>
      </c>
      <c r="O84" s="726">
        <v>25.737421869423155</v>
      </c>
      <c r="P84" s="667">
        <v>25.737421869423102</v>
      </c>
      <c r="Q84" s="667">
        <v>25.737421869423176</v>
      </c>
      <c r="R84" s="667">
        <v>25.737554608705032</v>
      </c>
      <c r="S84" s="667">
        <v>25.737427466150869</v>
      </c>
      <c r="T84" s="705">
        <v>26.062425097307216</v>
      </c>
      <c r="U84" s="726">
        <v>11.462470624626812</v>
      </c>
      <c r="V84" s="667">
        <v>11.462470624626812</v>
      </c>
      <c r="W84" s="667">
        <v>11.462470624626807</v>
      </c>
      <c r="X84" s="667">
        <v>11.462434604390269</v>
      </c>
      <c r="Y84" s="667">
        <v>11.462546157903992</v>
      </c>
      <c r="Z84" s="705">
        <v>11.439298327482527</v>
      </c>
      <c r="AA84" s="726">
        <v>16.796614967758494</v>
      </c>
      <c r="AB84" s="667">
        <v>16.796614967758572</v>
      </c>
      <c r="AC84" s="667">
        <v>16.796614967758519</v>
      </c>
      <c r="AD84" s="667">
        <v>16.796558977401435</v>
      </c>
      <c r="AE84" s="667">
        <v>16.797081062071392</v>
      </c>
      <c r="AF84" s="705">
        <v>16.762294647307744</v>
      </c>
      <c r="AG84" s="726">
        <v>6.7455955441800182</v>
      </c>
      <c r="AH84" s="667">
        <v>6.7455955441800119</v>
      </c>
      <c r="AI84" s="667">
        <v>6.7455955441800173</v>
      </c>
      <c r="AJ84" s="667">
        <v>6.745860525322259</v>
      </c>
      <c r="AK84" s="667">
        <v>6.7456479690522242</v>
      </c>
      <c r="AL84" s="705">
        <v>6.75052233028243</v>
      </c>
      <c r="AM84" s="726">
        <v>9.524150336710214</v>
      </c>
      <c r="AN84" s="667">
        <v>9.5241503367102194</v>
      </c>
      <c r="AO84" s="667">
        <v>9.5241503367102087</v>
      </c>
      <c r="AP84" s="667">
        <v>9.5234884849792358</v>
      </c>
      <c r="AQ84" s="667">
        <v>9.5239141902584841</v>
      </c>
      <c r="AR84" s="721">
        <v>9.5026991483630123</v>
      </c>
      <c r="AS84" s="705">
        <v>100</v>
      </c>
      <c r="AT84" s="667">
        <v>100.00000000000001</v>
      </c>
      <c r="AU84" s="667">
        <v>100</v>
      </c>
      <c r="AV84" s="667">
        <v>100</v>
      </c>
      <c r="AW84" s="667">
        <v>100</v>
      </c>
      <c r="AX84" s="721">
        <v>100</v>
      </c>
    </row>
    <row r="85" spans="1:50" ht="38.1" customHeight="1">
      <c r="A85" s="647" t="s">
        <v>381</v>
      </c>
      <c r="B85" s="648" t="s">
        <v>382</v>
      </c>
      <c r="C85" s="726">
        <v>17.654126615843531</v>
      </c>
      <c r="D85" s="667">
        <v>17.65412661584358</v>
      </c>
      <c r="E85" s="667">
        <v>17.654126615843584</v>
      </c>
      <c r="F85" s="667">
        <v>17.653395037102051</v>
      </c>
      <c r="G85" s="667">
        <v>17.686242033629785</v>
      </c>
      <c r="H85" s="705">
        <v>17.692042714433345</v>
      </c>
      <c r="I85" s="726">
        <v>9.7903546569439985</v>
      </c>
      <c r="J85" s="667">
        <v>9.7903546569439683</v>
      </c>
      <c r="K85" s="667">
        <v>9.7903546569439719</v>
      </c>
      <c r="L85" s="667">
        <v>9.7901539934572721</v>
      </c>
      <c r="M85" s="667">
        <v>9.7828826558168007</v>
      </c>
      <c r="N85" s="705">
        <v>9.5969686531174645</v>
      </c>
      <c r="O85" s="726">
        <v>44.709148160424249</v>
      </c>
      <c r="P85" s="667">
        <v>44.709148160424242</v>
      </c>
      <c r="Q85" s="667">
        <v>44.709148160424256</v>
      </c>
      <c r="R85" s="667">
        <v>44.70996569057688</v>
      </c>
      <c r="S85" s="667">
        <v>44.762899218665609</v>
      </c>
      <c r="T85" s="705">
        <v>44.781260764726149</v>
      </c>
      <c r="U85" s="726">
        <v>8.321076400397736</v>
      </c>
      <c r="V85" s="667">
        <v>8.3210764003977395</v>
      </c>
      <c r="W85" s="667">
        <v>8.3210764003977431</v>
      </c>
      <c r="X85" s="667">
        <v>8.322029841219182</v>
      </c>
      <c r="Y85" s="667">
        <v>8.3138299787563454</v>
      </c>
      <c r="Z85" s="705">
        <v>8.3947640372028935</v>
      </c>
      <c r="AA85" s="726">
        <v>11.489579880676192</v>
      </c>
      <c r="AB85" s="667">
        <v>11.489579880676185</v>
      </c>
      <c r="AC85" s="667">
        <v>11.489579880676187</v>
      </c>
      <c r="AD85" s="667">
        <v>11.489667278385063</v>
      </c>
      <c r="AE85" s="667">
        <v>11.478774349188061</v>
      </c>
      <c r="AF85" s="705">
        <v>11.484671029968998</v>
      </c>
      <c r="AG85" s="726">
        <v>3.3839492873715598</v>
      </c>
      <c r="AH85" s="667">
        <v>3.3839492873715558</v>
      </c>
      <c r="AI85" s="667">
        <v>3.3839492873715575</v>
      </c>
      <c r="AJ85" s="667">
        <v>3.383068698635602</v>
      </c>
      <c r="AK85" s="667">
        <v>3.3269722392251468</v>
      </c>
      <c r="AL85" s="705">
        <v>3.3999311057526698</v>
      </c>
      <c r="AM85" s="726">
        <v>4.6517649983427267</v>
      </c>
      <c r="AN85" s="667">
        <v>4.6517649983427143</v>
      </c>
      <c r="AO85" s="667">
        <v>4.6517649983427143</v>
      </c>
      <c r="AP85" s="667">
        <v>4.6517194606239531</v>
      </c>
      <c r="AQ85" s="667">
        <v>4.6483995247182515</v>
      </c>
      <c r="AR85" s="721">
        <v>4.6503616947984847</v>
      </c>
      <c r="AS85" s="705">
        <v>99.999999999999986</v>
      </c>
      <c r="AT85" s="667">
        <v>99.999999999999986</v>
      </c>
      <c r="AU85" s="667">
        <v>100.00000000000003</v>
      </c>
      <c r="AV85" s="667">
        <v>99.999999999999986</v>
      </c>
      <c r="AW85" s="667">
        <v>100</v>
      </c>
      <c r="AX85" s="721">
        <v>100</v>
      </c>
    </row>
    <row r="86" spans="1:50" s="579" customFormat="1" ht="21" customHeight="1" thickBot="1">
      <c r="A86" s="816" t="s">
        <v>365</v>
      </c>
      <c r="B86" s="817"/>
      <c r="C86" s="730">
        <v>15.811468315184346</v>
      </c>
      <c r="D86" s="731">
        <v>15.859950978430479</v>
      </c>
      <c r="E86" s="731">
        <v>15.941283859657393</v>
      </c>
      <c r="F86" s="731">
        <v>15.869784233752304</v>
      </c>
      <c r="G86" s="731">
        <v>15.878471275941033</v>
      </c>
      <c r="H86" s="732">
        <v>15.836798581127908</v>
      </c>
      <c r="I86" s="730">
        <v>13.299873981211187</v>
      </c>
      <c r="J86" s="731">
        <v>13.116332128557497</v>
      </c>
      <c r="K86" s="731">
        <v>13.223230776893908</v>
      </c>
      <c r="L86" s="731">
        <v>13.148137209305277</v>
      </c>
      <c r="M86" s="731">
        <v>13.135827369190045</v>
      </c>
      <c r="N86" s="732">
        <v>13.115862079289665</v>
      </c>
      <c r="O86" s="730">
        <v>37.033882960157626</v>
      </c>
      <c r="P86" s="731">
        <v>36.730950029979468</v>
      </c>
      <c r="Q86" s="731">
        <v>36.580587421253448</v>
      </c>
      <c r="R86" s="731">
        <v>36.592052218976121</v>
      </c>
      <c r="S86" s="731">
        <v>36.220395444513983</v>
      </c>
      <c r="T86" s="732">
        <v>36.360179543524701</v>
      </c>
      <c r="U86" s="730">
        <v>8.8653533799676598</v>
      </c>
      <c r="V86" s="731">
        <v>8.9023277600225761</v>
      </c>
      <c r="W86" s="731">
        <v>8.8545266063316888</v>
      </c>
      <c r="X86" s="731">
        <v>8.9306556361776988</v>
      </c>
      <c r="Y86" s="731">
        <v>9.0564156097595987</v>
      </c>
      <c r="Z86" s="732">
        <v>9.0625053093052195</v>
      </c>
      <c r="AA86" s="730">
        <v>14.146851353559432</v>
      </c>
      <c r="AB86" s="731">
        <v>14.154078791528889</v>
      </c>
      <c r="AC86" s="731">
        <v>14.199994549935509</v>
      </c>
      <c r="AD86" s="731">
        <v>14.196042589807755</v>
      </c>
      <c r="AE86" s="731">
        <v>14.292766186063966</v>
      </c>
      <c r="AF86" s="732">
        <v>14.26140866476236</v>
      </c>
      <c r="AG86" s="730">
        <v>3.9784613484228224</v>
      </c>
      <c r="AH86" s="731">
        <v>4.1521582136154791</v>
      </c>
      <c r="AI86" s="731">
        <v>4.1217169432432081</v>
      </c>
      <c r="AJ86" s="731">
        <v>4.1804842657589942</v>
      </c>
      <c r="AK86" s="731">
        <v>4.2847992237935646</v>
      </c>
      <c r="AL86" s="732">
        <v>4.2780079538293121</v>
      </c>
      <c r="AM86" s="730">
        <v>6.8641086614969176</v>
      </c>
      <c r="AN86" s="731">
        <v>7.0842020978656279</v>
      </c>
      <c r="AO86" s="731">
        <v>7.0786598426848366</v>
      </c>
      <c r="AP86" s="731">
        <v>7.0828438462218406</v>
      </c>
      <c r="AQ86" s="731">
        <v>7.1313248907378251</v>
      </c>
      <c r="AR86" s="733">
        <v>7.0852378681608377</v>
      </c>
      <c r="AS86" s="732">
        <v>99.999999999999986</v>
      </c>
      <c r="AT86" s="731">
        <v>100.00000000000001</v>
      </c>
      <c r="AU86" s="731">
        <v>100.00000000000001</v>
      </c>
      <c r="AV86" s="731">
        <v>99.999999999999986</v>
      </c>
      <c r="AW86" s="731">
        <v>100.00000000000003</v>
      </c>
      <c r="AX86" s="733">
        <v>100</v>
      </c>
    </row>
    <row r="87" spans="1:50" ht="16.5" customHeight="1">
      <c r="A87" s="581"/>
      <c r="B87" s="812" t="s">
        <v>189</v>
      </c>
      <c r="C87" s="812"/>
      <c r="AP87" s="571">
        <v>45062.462255555554</v>
      </c>
    </row>
    <row r="88" spans="1:50" ht="16.5" customHeight="1">
      <c r="A88" s="581"/>
      <c r="B88" s="584"/>
    </row>
    <row r="89" spans="1:50" ht="16.5" customHeight="1">
      <c r="A89" s="581"/>
      <c r="B89" s="584"/>
    </row>
    <row r="90" spans="1:50" ht="16.5" customHeight="1" thickBot="1">
      <c r="A90" s="586" t="s">
        <v>366</v>
      </c>
      <c r="B90" s="586"/>
      <c r="C90" s="563"/>
      <c r="D90" s="563"/>
      <c r="E90" s="563"/>
      <c r="F90" s="563"/>
      <c r="G90" s="563"/>
      <c r="H90" s="586"/>
      <c r="I90" s="586"/>
      <c r="J90" s="586"/>
      <c r="K90" s="586"/>
      <c r="L90" s="586"/>
      <c r="M90" s="586"/>
      <c r="N90" s="586"/>
      <c r="O90" s="586"/>
      <c r="P90" s="586"/>
      <c r="Q90" s="586"/>
      <c r="R90" s="586"/>
      <c r="S90" s="586"/>
      <c r="T90" s="586"/>
      <c r="U90" s="586"/>
      <c r="V90" s="586"/>
      <c r="W90" s="586"/>
      <c r="X90" s="586"/>
      <c r="Y90" s="586"/>
      <c r="Z90" s="586"/>
      <c r="AA90" s="586"/>
      <c r="AB90" s="586"/>
      <c r="AC90" s="586"/>
      <c r="AD90" s="586"/>
      <c r="AE90" s="586"/>
      <c r="AF90" s="586"/>
      <c r="AG90" s="586"/>
      <c r="AH90" s="586"/>
      <c r="AI90" s="587"/>
      <c r="AJ90" s="587"/>
      <c r="AK90" s="586"/>
      <c r="AL90" s="586"/>
      <c r="AM90" s="586"/>
      <c r="AN90" s="566"/>
      <c r="AO90" s="566"/>
      <c r="AP90" s="566"/>
    </row>
    <row r="91" spans="1:50" ht="16.5" customHeight="1">
      <c r="A91" s="813"/>
      <c r="B91" s="815" t="s">
        <v>151</v>
      </c>
      <c r="C91" s="822" t="s">
        <v>353</v>
      </c>
      <c r="D91" s="823"/>
      <c r="E91" s="823"/>
      <c r="F91" s="823"/>
      <c r="G91" s="823"/>
      <c r="H91" s="824"/>
      <c r="I91" s="822" t="s">
        <v>356</v>
      </c>
      <c r="J91" s="823"/>
      <c r="K91" s="823"/>
      <c r="L91" s="823"/>
      <c r="M91" s="823"/>
      <c r="N91" s="824"/>
      <c r="O91" s="822" t="s">
        <v>357</v>
      </c>
      <c r="P91" s="823"/>
      <c r="Q91" s="823"/>
      <c r="R91" s="823"/>
      <c r="S91" s="823"/>
      <c r="T91" s="824"/>
      <c r="U91" s="822" t="s">
        <v>304</v>
      </c>
      <c r="V91" s="823"/>
      <c r="W91" s="823"/>
      <c r="X91" s="823"/>
      <c r="Y91" s="823"/>
      <c r="Z91" s="824"/>
      <c r="AA91" s="822" t="s">
        <v>305</v>
      </c>
      <c r="AB91" s="823"/>
      <c r="AC91" s="823"/>
      <c r="AD91" s="823"/>
      <c r="AE91" s="823"/>
      <c r="AF91" s="824"/>
      <c r="AG91" s="822" t="s">
        <v>306</v>
      </c>
      <c r="AH91" s="823"/>
      <c r="AI91" s="823"/>
      <c r="AJ91" s="823"/>
      <c r="AK91" s="823"/>
      <c r="AL91" s="824"/>
      <c r="AM91" s="822" t="s">
        <v>358</v>
      </c>
      <c r="AN91" s="823"/>
      <c r="AO91" s="823"/>
      <c r="AP91" s="823"/>
      <c r="AQ91" s="823"/>
      <c r="AR91" s="824"/>
      <c r="AS91" s="822" t="s">
        <v>359</v>
      </c>
      <c r="AT91" s="823"/>
      <c r="AU91" s="823"/>
      <c r="AV91" s="823"/>
      <c r="AW91" s="823"/>
      <c r="AX91" s="824"/>
    </row>
    <row r="92" spans="1:50" ht="16.5" customHeight="1">
      <c r="A92" s="810"/>
      <c r="B92" s="805"/>
      <c r="C92" s="641" t="s">
        <v>335</v>
      </c>
      <c r="D92" s="642" t="s">
        <v>360</v>
      </c>
      <c r="E92" s="642" t="s">
        <v>361</v>
      </c>
      <c r="F92" s="643" t="s">
        <v>371</v>
      </c>
      <c r="G92" s="643" t="s">
        <v>372</v>
      </c>
      <c r="H92" s="644" t="s">
        <v>380</v>
      </c>
      <c r="I92" s="641" t="s">
        <v>335</v>
      </c>
      <c r="J92" s="642" t="s">
        <v>360</v>
      </c>
      <c r="K92" s="642" t="s">
        <v>361</v>
      </c>
      <c r="L92" s="643" t="s">
        <v>371</v>
      </c>
      <c r="M92" s="643" t="s">
        <v>372</v>
      </c>
      <c r="N92" s="644" t="s">
        <v>380</v>
      </c>
      <c r="O92" s="641" t="s">
        <v>335</v>
      </c>
      <c r="P92" s="642" t="s">
        <v>360</v>
      </c>
      <c r="Q92" s="642" t="s">
        <v>361</v>
      </c>
      <c r="R92" s="643" t="s">
        <v>371</v>
      </c>
      <c r="S92" s="643" t="s">
        <v>372</v>
      </c>
      <c r="T92" s="644" t="s">
        <v>380</v>
      </c>
      <c r="U92" s="641" t="s">
        <v>335</v>
      </c>
      <c r="V92" s="642" t="s">
        <v>360</v>
      </c>
      <c r="W92" s="642" t="s">
        <v>361</v>
      </c>
      <c r="X92" s="643" t="s">
        <v>371</v>
      </c>
      <c r="Y92" s="643" t="s">
        <v>372</v>
      </c>
      <c r="Z92" s="644" t="s">
        <v>380</v>
      </c>
      <c r="AA92" s="641" t="s">
        <v>335</v>
      </c>
      <c r="AB92" s="642" t="s">
        <v>360</v>
      </c>
      <c r="AC92" s="642" t="s">
        <v>361</v>
      </c>
      <c r="AD92" s="643" t="s">
        <v>371</v>
      </c>
      <c r="AE92" s="643" t="s">
        <v>372</v>
      </c>
      <c r="AF92" s="644" t="s">
        <v>380</v>
      </c>
      <c r="AG92" s="641" t="s">
        <v>335</v>
      </c>
      <c r="AH92" s="642" t="s">
        <v>360</v>
      </c>
      <c r="AI92" s="642" t="s">
        <v>361</v>
      </c>
      <c r="AJ92" s="643" t="s">
        <v>371</v>
      </c>
      <c r="AK92" s="643" t="s">
        <v>372</v>
      </c>
      <c r="AL92" s="644" t="s">
        <v>380</v>
      </c>
      <c r="AM92" s="641" t="s">
        <v>335</v>
      </c>
      <c r="AN92" s="642" t="s">
        <v>360</v>
      </c>
      <c r="AO92" s="642" t="s">
        <v>361</v>
      </c>
      <c r="AP92" s="643" t="s">
        <v>371</v>
      </c>
      <c r="AQ92" s="643" t="s">
        <v>372</v>
      </c>
      <c r="AR92" s="644" t="s">
        <v>380</v>
      </c>
      <c r="AS92" s="641" t="s">
        <v>335</v>
      </c>
      <c r="AT92" s="642" t="s">
        <v>360</v>
      </c>
      <c r="AU92" s="642" t="s">
        <v>361</v>
      </c>
      <c r="AV92" s="643" t="s">
        <v>371</v>
      </c>
      <c r="AW92" s="643" t="s">
        <v>372</v>
      </c>
      <c r="AX92" s="644" t="s">
        <v>380</v>
      </c>
    </row>
    <row r="93" spans="1:50" ht="16.5" customHeight="1">
      <c r="A93" s="814"/>
      <c r="B93" s="806"/>
      <c r="C93" s="641" t="s">
        <v>68</v>
      </c>
      <c r="D93" s="642" t="s">
        <v>153</v>
      </c>
      <c r="E93" s="642" t="s">
        <v>267</v>
      </c>
      <c r="F93" s="645" t="s">
        <v>337</v>
      </c>
      <c r="G93" s="645" t="s">
        <v>352</v>
      </c>
      <c r="H93" s="646" t="s">
        <v>376</v>
      </c>
      <c r="I93" s="641" t="s">
        <v>68</v>
      </c>
      <c r="J93" s="642" t="s">
        <v>153</v>
      </c>
      <c r="K93" s="642" t="s">
        <v>267</v>
      </c>
      <c r="L93" s="645" t="s">
        <v>337</v>
      </c>
      <c r="M93" s="645" t="s">
        <v>352</v>
      </c>
      <c r="N93" s="646" t="s">
        <v>376</v>
      </c>
      <c r="O93" s="641" t="s">
        <v>68</v>
      </c>
      <c r="P93" s="642" t="s">
        <v>153</v>
      </c>
      <c r="Q93" s="642" t="s">
        <v>267</v>
      </c>
      <c r="R93" s="645" t="s">
        <v>337</v>
      </c>
      <c r="S93" s="645" t="s">
        <v>352</v>
      </c>
      <c r="T93" s="646" t="s">
        <v>376</v>
      </c>
      <c r="U93" s="641" t="s">
        <v>68</v>
      </c>
      <c r="V93" s="642" t="s">
        <v>153</v>
      </c>
      <c r="W93" s="642" t="s">
        <v>267</v>
      </c>
      <c r="X93" s="645" t="s">
        <v>337</v>
      </c>
      <c r="Y93" s="645" t="s">
        <v>352</v>
      </c>
      <c r="Z93" s="646" t="s">
        <v>376</v>
      </c>
      <c r="AA93" s="641" t="s">
        <v>68</v>
      </c>
      <c r="AB93" s="642" t="s">
        <v>153</v>
      </c>
      <c r="AC93" s="642" t="s">
        <v>267</v>
      </c>
      <c r="AD93" s="645" t="s">
        <v>337</v>
      </c>
      <c r="AE93" s="645" t="s">
        <v>352</v>
      </c>
      <c r="AF93" s="646" t="s">
        <v>376</v>
      </c>
      <c r="AG93" s="641" t="s">
        <v>68</v>
      </c>
      <c r="AH93" s="642" t="s">
        <v>153</v>
      </c>
      <c r="AI93" s="642" t="s">
        <v>267</v>
      </c>
      <c r="AJ93" s="645" t="s">
        <v>337</v>
      </c>
      <c r="AK93" s="645" t="s">
        <v>352</v>
      </c>
      <c r="AL93" s="646" t="s">
        <v>376</v>
      </c>
      <c r="AM93" s="641" t="s">
        <v>68</v>
      </c>
      <c r="AN93" s="642" t="s">
        <v>153</v>
      </c>
      <c r="AO93" s="642" t="s">
        <v>267</v>
      </c>
      <c r="AP93" s="645" t="s">
        <v>337</v>
      </c>
      <c r="AQ93" s="645" t="s">
        <v>352</v>
      </c>
      <c r="AR93" s="646" t="s">
        <v>376</v>
      </c>
      <c r="AS93" s="641" t="s">
        <v>68</v>
      </c>
      <c r="AT93" s="642" t="s">
        <v>153</v>
      </c>
      <c r="AU93" s="642" t="s">
        <v>267</v>
      </c>
      <c r="AV93" s="645" t="s">
        <v>337</v>
      </c>
      <c r="AW93" s="645" t="s">
        <v>352</v>
      </c>
      <c r="AX93" s="646" t="s">
        <v>376</v>
      </c>
    </row>
    <row r="94" spans="1:50" ht="16.5" customHeight="1">
      <c r="A94" s="647" t="s">
        <v>154</v>
      </c>
      <c r="B94" s="658" t="s">
        <v>268</v>
      </c>
      <c r="C94" s="666">
        <v>33.653473885484416</v>
      </c>
      <c r="D94" s="660">
        <v>34.502258130566403</v>
      </c>
      <c r="E94" s="667">
        <v>35.192873249449924</v>
      </c>
      <c r="F94" s="668">
        <v>33.519120150745685</v>
      </c>
      <c r="G94" s="668">
        <v>32.684946059794107</v>
      </c>
      <c r="H94" s="668">
        <v>32.798723638630186</v>
      </c>
      <c r="I94" s="666">
        <v>37.002220455314394</v>
      </c>
      <c r="J94" s="667">
        <v>36.687196472823253</v>
      </c>
      <c r="K94" s="667">
        <v>37.27935161140185</v>
      </c>
      <c r="L94" s="668">
        <v>35.359771601271518</v>
      </c>
      <c r="M94" s="668">
        <v>34.810828021282582</v>
      </c>
      <c r="N94" s="668">
        <v>35.185417797717143</v>
      </c>
      <c r="O94" s="666">
        <v>11.344455725737136</v>
      </c>
      <c r="P94" s="667">
        <v>11.696429212883015</v>
      </c>
      <c r="Q94" s="667">
        <v>12.081612386356252</v>
      </c>
      <c r="R94" s="668">
        <v>11.43987706314897</v>
      </c>
      <c r="S94" s="668">
        <v>11.308393856955295</v>
      </c>
      <c r="T94" s="668">
        <v>11.345141515694246</v>
      </c>
      <c r="U94" s="666">
        <v>27.445277346832292</v>
      </c>
      <c r="V94" s="667">
        <v>27.370916857759489</v>
      </c>
      <c r="W94" s="667">
        <v>28.036920666297998</v>
      </c>
      <c r="X94" s="668">
        <v>26.399743848388553</v>
      </c>
      <c r="Y94" s="668">
        <v>25.431277328366324</v>
      </c>
      <c r="Z94" s="668">
        <v>25.722231010791297</v>
      </c>
      <c r="AA94" s="666">
        <v>30.650929197234706</v>
      </c>
      <c r="AB94" s="667">
        <v>30.65687969609742</v>
      </c>
      <c r="AC94" s="667">
        <v>31.453672194444675</v>
      </c>
      <c r="AD94" s="668">
        <v>29.869633545548812</v>
      </c>
      <c r="AE94" s="668">
        <v>29.265890123284731</v>
      </c>
      <c r="AF94" s="668">
        <v>29.629021786278209</v>
      </c>
      <c r="AG94" s="666">
        <v>33.072813442584994</v>
      </c>
      <c r="AH94" s="667">
        <v>32.223813261340709</v>
      </c>
      <c r="AI94" s="667">
        <v>33.172608763515463</v>
      </c>
      <c r="AJ94" s="668">
        <v>31.372666939447218</v>
      </c>
      <c r="AK94" s="668">
        <v>29.318315347175609</v>
      </c>
      <c r="AL94" s="668">
        <v>29.506696568052266</v>
      </c>
      <c r="AM94" s="666">
        <v>34.812042593495811</v>
      </c>
      <c r="AN94" s="667">
        <v>34.767805267763485</v>
      </c>
      <c r="AO94" s="667">
        <v>35.67955658058311</v>
      </c>
      <c r="AP94" s="668">
        <v>33.760210824668398</v>
      </c>
      <c r="AQ94" s="668">
        <v>32.454158844987539</v>
      </c>
      <c r="AR94" s="668">
        <v>33.004239944350559</v>
      </c>
      <c r="AS94" s="666">
        <v>24.918237252585168</v>
      </c>
      <c r="AT94" s="667">
        <v>25.15711826950977</v>
      </c>
      <c r="AU94" s="667">
        <v>25.8011271166562</v>
      </c>
      <c r="AV94" s="668">
        <v>24.455337652239123</v>
      </c>
      <c r="AW94" s="668">
        <v>23.915214893271092</v>
      </c>
      <c r="AX94" s="692">
        <v>24.091574658841122</v>
      </c>
    </row>
    <row r="95" spans="1:50" ht="16.5" customHeight="1">
      <c r="A95" s="647" t="s">
        <v>156</v>
      </c>
      <c r="B95" s="658" t="s">
        <v>159</v>
      </c>
      <c r="C95" s="666">
        <v>0.56851800118781814</v>
      </c>
      <c r="D95" s="667">
        <v>0.47369987288233067</v>
      </c>
      <c r="E95" s="667">
        <v>0.43506492400417407</v>
      </c>
      <c r="F95" s="668">
        <v>0.43379210758648346</v>
      </c>
      <c r="G95" s="668">
        <v>0.40228734062033655</v>
      </c>
      <c r="H95" s="668">
        <v>0.37529375504439688</v>
      </c>
      <c r="I95" s="666">
        <v>0.70495792504596755</v>
      </c>
      <c r="J95" s="667">
        <v>0.19092880257393469</v>
      </c>
      <c r="K95" s="667">
        <v>0.17483103708285364</v>
      </c>
      <c r="L95" s="668">
        <v>0.17452287668598818</v>
      </c>
      <c r="M95" s="668">
        <v>0.16208843152856139</v>
      </c>
      <c r="N95" s="668">
        <v>0.15104996711775828</v>
      </c>
      <c r="O95" s="666">
        <v>0.59754855279561114</v>
      </c>
      <c r="P95" s="667">
        <v>0.80191687262002498</v>
      </c>
      <c r="Q95" s="667">
        <v>0.74333245397135839</v>
      </c>
      <c r="R95" s="668">
        <v>0.73761725348739304</v>
      </c>
      <c r="S95" s="668">
        <v>0.69143276343330784</v>
      </c>
      <c r="T95" s="668">
        <v>0.64086411248650021</v>
      </c>
      <c r="U95" s="666">
        <v>0.91001789253288612</v>
      </c>
      <c r="V95" s="667">
        <v>0.87071161168587263</v>
      </c>
      <c r="W95" s="667">
        <v>0.80813669260213017</v>
      </c>
      <c r="X95" s="668">
        <v>0.7953433868105072</v>
      </c>
      <c r="Y95" s="668">
        <v>0.72771568759486138</v>
      </c>
      <c r="Z95" s="668">
        <v>0.67665184069053108</v>
      </c>
      <c r="AA95" s="666">
        <v>0.74616727077142175</v>
      </c>
      <c r="AB95" s="667">
        <v>0.66559498611112777</v>
      </c>
      <c r="AC95" s="667">
        <v>0.61245717964810531</v>
      </c>
      <c r="AD95" s="668">
        <v>0.60811196635448128</v>
      </c>
      <c r="AE95" s="668">
        <v>0.56042404371068377</v>
      </c>
      <c r="AF95" s="668">
        <v>0.5225802080157198</v>
      </c>
      <c r="AG95" s="666">
        <v>0.59511828157146618</v>
      </c>
      <c r="AH95" s="667">
        <v>0.21540309010312009</v>
      </c>
      <c r="AI95" s="667">
        <v>0.20031797273395369</v>
      </c>
      <c r="AJ95" s="668">
        <v>0.19604228398253606</v>
      </c>
      <c r="AK95" s="668">
        <v>0.17748946956553002</v>
      </c>
      <c r="AL95" s="668">
        <v>0.16538336029549605</v>
      </c>
      <c r="AM95" s="666">
        <v>0.63076904868086714</v>
      </c>
      <c r="AN95" s="667">
        <v>0.29458570314526727</v>
      </c>
      <c r="AO95" s="667">
        <v>0.2721597027413013</v>
      </c>
      <c r="AP95" s="668">
        <v>0.26999968153373355</v>
      </c>
      <c r="AQ95" s="668">
        <v>0.24882408501149286</v>
      </c>
      <c r="AR95" s="668">
        <v>0.23299990805209339</v>
      </c>
      <c r="AS95" s="666">
        <v>0.65815369130123147</v>
      </c>
      <c r="AT95" s="667">
        <v>0.59625847320654934</v>
      </c>
      <c r="AU95" s="667">
        <v>0.55043598816911188</v>
      </c>
      <c r="AV95" s="668">
        <v>0.54637405476062018</v>
      </c>
      <c r="AW95" s="668">
        <v>0.50696299419353963</v>
      </c>
      <c r="AX95" s="692">
        <v>0.4716979824422341</v>
      </c>
    </row>
    <row r="96" spans="1:50" ht="16.5" customHeight="1">
      <c r="A96" s="647" t="s">
        <v>158</v>
      </c>
      <c r="B96" s="658" t="s">
        <v>87</v>
      </c>
      <c r="C96" s="666">
        <v>7.9905154675090815</v>
      </c>
      <c r="D96" s="667">
        <v>6.9611297164179557</v>
      </c>
      <c r="E96" s="667">
        <v>7.6643662260703449</v>
      </c>
      <c r="F96" s="668">
        <v>7.7852794952797222</v>
      </c>
      <c r="G96" s="668">
        <v>7.077471709582321</v>
      </c>
      <c r="H96" s="668">
        <v>6.6285016945422663</v>
      </c>
      <c r="I96" s="666">
        <v>6.1436420752963254</v>
      </c>
      <c r="J96" s="667">
        <v>5.5050663657889283</v>
      </c>
      <c r="K96" s="667">
        <v>6.0133224365238132</v>
      </c>
      <c r="L96" s="668">
        <v>6.0902515230989938</v>
      </c>
      <c r="M96" s="668">
        <v>5.5633761751210491</v>
      </c>
      <c r="N96" s="668">
        <v>5.2525531294292138</v>
      </c>
      <c r="O96" s="666">
        <v>5.5646381322637373</v>
      </c>
      <c r="P96" s="667">
        <v>4.9336010194748932</v>
      </c>
      <c r="Q96" s="667">
        <v>5.4242830079162117</v>
      </c>
      <c r="R96" s="668">
        <v>5.5324023002115634</v>
      </c>
      <c r="S96" s="668">
        <v>5.1200583897788059</v>
      </c>
      <c r="T96" s="668">
        <v>4.8569784981014577</v>
      </c>
      <c r="U96" s="666">
        <v>3.7542848394994977</v>
      </c>
      <c r="V96" s="667">
        <v>3.3033385019669868</v>
      </c>
      <c r="W96" s="667">
        <v>3.6576298034674442</v>
      </c>
      <c r="X96" s="668">
        <v>3.6523178616286671</v>
      </c>
      <c r="Y96" s="668">
        <v>3.2867435608392399</v>
      </c>
      <c r="Z96" s="668">
        <v>3.0959312615422805</v>
      </c>
      <c r="AA96" s="666">
        <v>6.5590396148499623</v>
      </c>
      <c r="AB96" s="667">
        <v>5.7921051380078543</v>
      </c>
      <c r="AC96" s="667">
        <v>6.3583324560162469</v>
      </c>
      <c r="AD96" s="668">
        <v>6.4053599787481081</v>
      </c>
      <c r="AE96" s="668">
        <v>5.8059157298460544</v>
      </c>
      <c r="AF96" s="668">
        <v>5.4843360619637371</v>
      </c>
      <c r="AG96" s="666">
        <v>1.1833419561903535</v>
      </c>
      <c r="AH96" s="667">
        <v>1.0720174005709677</v>
      </c>
      <c r="AI96" s="667">
        <v>1.1737272171860931</v>
      </c>
      <c r="AJ96" s="668">
        <v>1.1403950521805208</v>
      </c>
      <c r="AK96" s="668">
        <v>1.0253414973236223</v>
      </c>
      <c r="AL96" s="668">
        <v>0.9923927357222041</v>
      </c>
      <c r="AM96" s="666">
        <v>4.3996569460204666</v>
      </c>
      <c r="AN96" s="667">
        <v>3.9357534510047505</v>
      </c>
      <c r="AO96" s="667">
        <v>4.3475711009617362</v>
      </c>
      <c r="AP96" s="668">
        <v>4.3255017170639531</v>
      </c>
      <c r="AQ96" s="668">
        <v>3.9147849265097521</v>
      </c>
      <c r="AR96" s="668">
        <v>3.6991565107082982</v>
      </c>
      <c r="AS96" s="666">
        <v>5.7511202865957642</v>
      </c>
      <c r="AT96" s="667">
        <v>5.0754748066271489</v>
      </c>
      <c r="AU96" s="667">
        <v>5.584064616533249</v>
      </c>
      <c r="AV96" s="668">
        <v>5.6502073526849967</v>
      </c>
      <c r="AW96" s="668">
        <v>5.1596921720243474</v>
      </c>
      <c r="AX96" s="692">
        <v>4.8719273800706908</v>
      </c>
    </row>
    <row r="97" spans="1:50" ht="16.5" customHeight="1">
      <c r="A97" s="647" t="s">
        <v>160</v>
      </c>
      <c r="B97" s="658" t="s">
        <v>269</v>
      </c>
      <c r="C97" s="666">
        <v>1.1949630213032389</v>
      </c>
      <c r="D97" s="667">
        <v>1.4533779652452019</v>
      </c>
      <c r="E97" s="667">
        <v>1.4536944341076792</v>
      </c>
      <c r="F97" s="668">
        <v>1.9077584367671645</v>
      </c>
      <c r="G97" s="668">
        <v>2.2077894981089661</v>
      </c>
      <c r="H97" s="668">
        <v>2.5435201341379776</v>
      </c>
      <c r="I97" s="666">
        <v>0.45762450337302518</v>
      </c>
      <c r="J97" s="667">
        <v>0.51659669611672832</v>
      </c>
      <c r="K97" s="667">
        <v>0.52982765946597465</v>
      </c>
      <c r="L97" s="668">
        <v>0.69153304926455916</v>
      </c>
      <c r="M97" s="668">
        <v>0.67482763445508498</v>
      </c>
      <c r="N97" s="668">
        <v>0.76151527650372097</v>
      </c>
      <c r="O97" s="666">
        <v>0.8722052742129921</v>
      </c>
      <c r="P97" s="667">
        <v>0.98985598629860283</v>
      </c>
      <c r="Q97" s="667">
        <v>0.93396745655273483</v>
      </c>
      <c r="R97" s="668">
        <v>1.4358021986545884</v>
      </c>
      <c r="S97" s="668">
        <v>1.4905694541478509</v>
      </c>
      <c r="T97" s="668">
        <v>1.6504142005776095</v>
      </c>
      <c r="U97" s="666">
        <v>3.5104614391206401</v>
      </c>
      <c r="V97" s="667">
        <v>4.0740378192988169</v>
      </c>
      <c r="W97" s="667">
        <v>3.7246854561220228</v>
      </c>
      <c r="X97" s="668">
        <v>4.5747109743706318</v>
      </c>
      <c r="Y97" s="668">
        <v>4.9365928310498237</v>
      </c>
      <c r="Z97" s="668">
        <v>5.3137970726198986</v>
      </c>
      <c r="AA97" s="666">
        <v>0.52313543359994197</v>
      </c>
      <c r="AB97" s="667">
        <v>0.60155288411063601</v>
      </c>
      <c r="AC97" s="667">
        <v>0.57224740042777822</v>
      </c>
      <c r="AD97" s="668">
        <v>0.6839335530796623</v>
      </c>
      <c r="AE97" s="668">
        <v>0.73487464832317195</v>
      </c>
      <c r="AF97" s="668">
        <v>0.90189760054916956</v>
      </c>
      <c r="AG97" s="666">
        <v>0.30038852807145094</v>
      </c>
      <c r="AH97" s="667">
        <v>0.32101205198147809</v>
      </c>
      <c r="AI97" s="667">
        <v>0.50961661780783907</v>
      </c>
      <c r="AJ97" s="668">
        <v>0.50865328842945856</v>
      </c>
      <c r="AK97" s="668">
        <v>0.67863620716232065</v>
      </c>
      <c r="AL97" s="668">
        <v>0.70791298974512074</v>
      </c>
      <c r="AM97" s="666">
        <v>0.62658908957963044</v>
      </c>
      <c r="AN97" s="667">
        <v>0.77085698459761831</v>
      </c>
      <c r="AO97" s="667">
        <v>0.79548315738365294</v>
      </c>
      <c r="AP97" s="668">
        <v>0.90912167003710131</v>
      </c>
      <c r="AQ97" s="668">
        <v>0.90155455132954743</v>
      </c>
      <c r="AR97" s="668">
        <v>0.94885209047338637</v>
      </c>
      <c r="AS97" s="666">
        <v>1.0129987636406228</v>
      </c>
      <c r="AT97" s="667">
        <v>1.1776135428315684</v>
      </c>
      <c r="AU97" s="667">
        <v>1.1318255379406672</v>
      </c>
      <c r="AV97" s="668">
        <v>1.5103693729776422</v>
      </c>
      <c r="AW97" s="668">
        <v>1.6245808271059461</v>
      </c>
      <c r="AX97" s="692">
        <v>1.8104844664530924</v>
      </c>
    </row>
    <row r="98" spans="1:50" ht="26.1" customHeight="1">
      <c r="A98" s="647" t="s">
        <v>161</v>
      </c>
      <c r="B98" s="658" t="s">
        <v>270</v>
      </c>
      <c r="C98" s="666">
        <v>0.63020426043608724</v>
      </c>
      <c r="D98" s="667">
        <v>0.62490538878759938</v>
      </c>
      <c r="E98" s="667">
        <v>0.59100843356862254</v>
      </c>
      <c r="F98" s="668">
        <v>0.527378916421398</v>
      </c>
      <c r="G98" s="668">
        <v>0.48865599136499538</v>
      </c>
      <c r="H98" s="668">
        <v>0.47338402685260256</v>
      </c>
      <c r="I98" s="666">
        <v>0.84180311351616033</v>
      </c>
      <c r="J98" s="667">
        <v>0.84899450551361277</v>
      </c>
      <c r="K98" s="667">
        <v>0.80053455480390312</v>
      </c>
      <c r="L98" s="668">
        <v>0.71517566301180091</v>
      </c>
      <c r="M98" s="668">
        <v>0.66377542029337533</v>
      </c>
      <c r="N98" s="668">
        <v>0.64224543740024365</v>
      </c>
      <c r="O98" s="666">
        <v>0.37106258493325245</v>
      </c>
      <c r="P98" s="667">
        <v>0.372118613582475</v>
      </c>
      <c r="Q98" s="667">
        <v>0.35519476416521861</v>
      </c>
      <c r="R98" s="668">
        <v>0.31540709732748989</v>
      </c>
      <c r="S98" s="668">
        <v>0.29543279885494883</v>
      </c>
      <c r="T98" s="668">
        <v>0.28433351727967382</v>
      </c>
      <c r="U98" s="666">
        <v>0.5458575190466739</v>
      </c>
      <c r="V98" s="667">
        <v>0.54066186582023346</v>
      </c>
      <c r="W98" s="667">
        <v>0.51672069559266698</v>
      </c>
      <c r="X98" s="668">
        <v>0.45673705574033757</v>
      </c>
      <c r="Y98" s="668">
        <v>0.4177747911941555</v>
      </c>
      <c r="Z98" s="668">
        <v>0.40335162035479216</v>
      </c>
      <c r="AA98" s="666">
        <v>0.76534958684698962</v>
      </c>
      <c r="AB98" s="667">
        <v>0.76086587664826366</v>
      </c>
      <c r="AC98" s="667">
        <v>0.72093896109224065</v>
      </c>
      <c r="AD98" s="668">
        <v>0.64053599787481075</v>
      </c>
      <c r="AE98" s="668">
        <v>0.5899666689501547</v>
      </c>
      <c r="AF98" s="668">
        <v>0.57121847537706816</v>
      </c>
      <c r="AG98" s="666">
        <v>0.83569389674271721</v>
      </c>
      <c r="AH98" s="667">
        <v>0.79644409197782784</v>
      </c>
      <c r="AI98" s="667">
        <v>0.76267451826725985</v>
      </c>
      <c r="AJ98" s="668">
        <v>0.66377849020463042</v>
      </c>
      <c r="AK98" s="668">
        <v>0.60033202941282215</v>
      </c>
      <c r="AL98" s="668">
        <v>0.58136440115069421</v>
      </c>
      <c r="AM98" s="666">
        <v>0.74558193535521478</v>
      </c>
      <c r="AN98" s="667">
        <v>0.7185334619369087</v>
      </c>
      <c r="AO98" s="667">
        <v>0.68358251428698535</v>
      </c>
      <c r="AP98" s="668">
        <v>0.60674458474652737</v>
      </c>
      <c r="AQ98" s="668">
        <v>0.55895908739054589</v>
      </c>
      <c r="AR98" s="668">
        <v>0.54358260904560585</v>
      </c>
      <c r="AS98" s="666">
        <v>0.5901125629177193</v>
      </c>
      <c r="AT98" s="667">
        <v>0.58694635784062121</v>
      </c>
      <c r="AU98" s="667">
        <v>0.55795342530816494</v>
      </c>
      <c r="AV98" s="668">
        <v>0.49558440684500465</v>
      </c>
      <c r="AW98" s="668">
        <v>0.45953261121065864</v>
      </c>
      <c r="AX98" s="692">
        <v>0.44399157734789901</v>
      </c>
    </row>
    <row r="99" spans="1:50" ht="16.5" customHeight="1">
      <c r="A99" s="647" t="s">
        <v>163</v>
      </c>
      <c r="B99" s="658" t="s">
        <v>90</v>
      </c>
      <c r="C99" s="666">
        <v>8.1625321291203363</v>
      </c>
      <c r="D99" s="667">
        <v>7.2018047259254097</v>
      </c>
      <c r="E99" s="667">
        <v>6.8931846500395171</v>
      </c>
      <c r="F99" s="668">
        <v>6.9813301645194219</v>
      </c>
      <c r="G99" s="668">
        <v>6.8118804670631636</v>
      </c>
      <c r="H99" s="668">
        <v>6.3026594404540779</v>
      </c>
      <c r="I99" s="666">
        <v>5.213816526229186</v>
      </c>
      <c r="J99" s="667">
        <v>4.7155341643624675</v>
      </c>
      <c r="K99" s="667">
        <v>4.4999304363258075</v>
      </c>
      <c r="L99" s="668">
        <v>4.5629351009359116</v>
      </c>
      <c r="M99" s="668">
        <v>4.4394398904931203</v>
      </c>
      <c r="N99" s="668">
        <v>4.0718270146487523</v>
      </c>
      <c r="O99" s="666">
        <v>4.8862444074146154</v>
      </c>
      <c r="P99" s="667">
        <v>4.314747960900001</v>
      </c>
      <c r="Q99" s="667">
        <v>4.1680875576138545</v>
      </c>
      <c r="R99" s="668">
        <v>4.2011300717807991</v>
      </c>
      <c r="S99" s="668">
        <v>4.1298662227154326</v>
      </c>
      <c r="T99" s="668">
        <v>3.8026735192805199</v>
      </c>
      <c r="U99" s="666">
        <v>10.806291527760783</v>
      </c>
      <c r="V99" s="667">
        <v>9.4559145811482974</v>
      </c>
      <c r="W99" s="667">
        <v>9.1462025576591071</v>
      </c>
      <c r="X99" s="668">
        <v>9.1429760628739611</v>
      </c>
      <c r="Y99" s="668">
        <v>8.6258028708793955</v>
      </c>
      <c r="Z99" s="668">
        <v>7.9501565773408167</v>
      </c>
      <c r="AA99" s="666">
        <v>8.6916135948900415</v>
      </c>
      <c r="AB99" s="667">
        <v>7.6873356323126902</v>
      </c>
      <c r="AC99" s="667">
        <v>7.3717340473767186</v>
      </c>
      <c r="AD99" s="668">
        <v>7.4345705719225101</v>
      </c>
      <c r="AE99" s="668">
        <v>7.1551765884217726</v>
      </c>
      <c r="AF99" s="668">
        <v>6.6342985453784076</v>
      </c>
      <c r="AG99" s="666">
        <v>9.6754899244582884</v>
      </c>
      <c r="AH99" s="667">
        <v>8.5768416601083803</v>
      </c>
      <c r="AI99" s="667">
        <v>8.3123554834749367</v>
      </c>
      <c r="AJ99" s="668">
        <v>8.2630586193407414</v>
      </c>
      <c r="AK99" s="668">
        <v>7.7489617309261618</v>
      </c>
      <c r="AL99" s="668">
        <v>7.2534003568725742</v>
      </c>
      <c r="AM99" s="666">
        <v>9.3592195123830972</v>
      </c>
      <c r="AN99" s="667">
        <v>8.4199177267287091</v>
      </c>
      <c r="AO99" s="667">
        <v>8.1067805719141113</v>
      </c>
      <c r="AP99" s="668">
        <v>8.1687592554258686</v>
      </c>
      <c r="AQ99" s="668">
        <v>7.8085312129382611</v>
      </c>
      <c r="AR99" s="668">
        <v>7.2587142999676084</v>
      </c>
      <c r="AS99" s="666">
        <v>7.008581454715296</v>
      </c>
      <c r="AT99" s="667">
        <v>6.2280318139480375</v>
      </c>
      <c r="AU99" s="667">
        <v>5.9917111883593055</v>
      </c>
      <c r="AV99" s="668">
        <v>6.0411015507712955</v>
      </c>
      <c r="AW99" s="668">
        <v>5.853373920421749</v>
      </c>
      <c r="AX99" s="692">
        <v>5.4060796232816024</v>
      </c>
    </row>
    <row r="100" spans="1:50" ht="29.1" customHeight="1">
      <c r="A100" s="647" t="s">
        <v>164</v>
      </c>
      <c r="B100" s="658" t="s">
        <v>271</v>
      </c>
      <c r="C100" s="666">
        <v>10.785923400607796</v>
      </c>
      <c r="D100" s="667">
        <v>9.8096353248552735</v>
      </c>
      <c r="E100" s="667">
        <v>10.138901651466924</v>
      </c>
      <c r="F100" s="668">
        <v>10.279950554895303</v>
      </c>
      <c r="G100" s="668">
        <v>9.1902012048021433</v>
      </c>
      <c r="H100" s="668">
        <v>9.0333075552015654</v>
      </c>
      <c r="I100" s="666">
        <v>14.976771090146716</v>
      </c>
      <c r="J100" s="667">
        <v>13.975220302511605</v>
      </c>
      <c r="K100" s="667">
        <v>14.401011023553993</v>
      </c>
      <c r="L100" s="668">
        <v>14.618873203393671</v>
      </c>
      <c r="M100" s="668">
        <v>13.088568556739867</v>
      </c>
      <c r="N100" s="668">
        <v>13.074963660442695</v>
      </c>
      <c r="O100" s="666">
        <v>24.603924639631277</v>
      </c>
      <c r="P100" s="667">
        <v>23.107833767921093</v>
      </c>
      <c r="Q100" s="667">
        <v>24.104625350733269</v>
      </c>
      <c r="R100" s="668">
        <v>24.322703069645634</v>
      </c>
      <c r="S100" s="668">
        <v>21.979477819760707</v>
      </c>
      <c r="T100" s="668">
        <v>21.533082103985251</v>
      </c>
      <c r="U100" s="666">
        <v>9.4812498197021373</v>
      </c>
      <c r="V100" s="667">
        <v>8.5908949119333062</v>
      </c>
      <c r="W100" s="667">
        <v>8.9729793698326059</v>
      </c>
      <c r="X100" s="668">
        <v>8.9798030663473707</v>
      </c>
      <c r="Y100" s="668">
        <v>7.9207583975529054</v>
      </c>
      <c r="Z100" s="668">
        <v>7.5130466550657564</v>
      </c>
      <c r="AA100" s="666">
        <v>11.689377322028689</v>
      </c>
      <c r="AB100" s="667">
        <v>10.719506597660361</v>
      </c>
      <c r="AC100" s="667">
        <v>11.100139711350398</v>
      </c>
      <c r="AD100" s="668">
        <v>11.207195188862949</v>
      </c>
      <c r="AE100" s="668">
        <v>9.9567948333329408</v>
      </c>
      <c r="AF100" s="668">
        <v>9.7452732157128672</v>
      </c>
      <c r="AG100" s="666">
        <v>7.078995830448342</v>
      </c>
      <c r="AH100" s="667">
        <v>6.1840673520257603</v>
      </c>
      <c r="AI100" s="667">
        <v>6.4718268592406565</v>
      </c>
      <c r="AJ100" s="668">
        <v>6.4406185223987302</v>
      </c>
      <c r="AK100" s="668">
        <v>5.6207625250979669</v>
      </c>
      <c r="AL100" s="668">
        <v>5.492319833737187</v>
      </c>
      <c r="AM100" s="666">
        <v>9.6415259659839236</v>
      </c>
      <c r="AN100" s="667">
        <v>8.5400164035835093</v>
      </c>
      <c r="AO100" s="667">
        <v>8.8789291562820072</v>
      </c>
      <c r="AP100" s="668">
        <v>8.9567310499302035</v>
      </c>
      <c r="AQ100" s="668">
        <v>7.9571924334279434</v>
      </c>
      <c r="AR100" s="668">
        <v>7.8511494745973645</v>
      </c>
      <c r="AS100" s="666">
        <v>16.246758264238217</v>
      </c>
      <c r="AT100" s="667">
        <v>15.020367852754458</v>
      </c>
      <c r="AU100" s="667">
        <v>15.604157219923236</v>
      </c>
      <c r="AV100" s="668">
        <v>15.750265496681449</v>
      </c>
      <c r="AW100" s="668">
        <v>14.088338850911033</v>
      </c>
      <c r="AX100" s="692">
        <v>13.83686622340907</v>
      </c>
    </row>
    <row r="101" spans="1:50" ht="16.5" customHeight="1">
      <c r="A101" s="647" t="s">
        <v>166</v>
      </c>
      <c r="B101" s="658" t="s">
        <v>272</v>
      </c>
      <c r="C101" s="666">
        <v>5.1930829185493605</v>
      </c>
      <c r="D101" s="667">
        <v>4.2175780530604152</v>
      </c>
      <c r="E101" s="667">
        <v>4.2174024100352003</v>
      </c>
      <c r="F101" s="668">
        <v>4.8404856446185667</v>
      </c>
      <c r="G101" s="668">
        <v>5.387242929006935</v>
      </c>
      <c r="H101" s="668">
        <v>5.8469929298732692</v>
      </c>
      <c r="I101" s="666">
        <v>6.260345473108357</v>
      </c>
      <c r="J101" s="667">
        <v>5.1713302925877365</v>
      </c>
      <c r="K101" s="667">
        <v>5.1556053880277508</v>
      </c>
      <c r="L101" s="668">
        <v>5.9244136881977072</v>
      </c>
      <c r="M101" s="668">
        <v>6.6033766763261097</v>
      </c>
      <c r="N101" s="668">
        <v>7.158983374086378</v>
      </c>
      <c r="O101" s="666">
        <v>8.2358088796896034</v>
      </c>
      <c r="P101" s="667">
        <v>6.764583095324423</v>
      </c>
      <c r="Q101" s="667">
        <v>6.8269377051716926</v>
      </c>
      <c r="R101" s="668">
        <v>7.7979717371610944</v>
      </c>
      <c r="S101" s="668">
        <v>8.772623825434696</v>
      </c>
      <c r="T101" s="668">
        <v>9.4597940915593135</v>
      </c>
      <c r="U101" s="666">
        <v>5.1986896415221677</v>
      </c>
      <c r="V101" s="667">
        <v>4.2175032929084582</v>
      </c>
      <c r="W101" s="667">
        <v>4.2618437132694238</v>
      </c>
      <c r="X101" s="668">
        <v>4.8280211340865282</v>
      </c>
      <c r="Y101" s="668">
        <v>5.3016622916426863</v>
      </c>
      <c r="Z101" s="668">
        <v>5.7351531206655002</v>
      </c>
      <c r="AA101" s="666">
        <v>6.8103847333820564</v>
      </c>
      <c r="AB101" s="667">
        <v>5.5451941358141132</v>
      </c>
      <c r="AC101" s="667">
        <v>5.5553871857108632</v>
      </c>
      <c r="AD101" s="668">
        <v>6.3493172167635059</v>
      </c>
      <c r="AE101" s="668">
        <v>7.0225079075612591</v>
      </c>
      <c r="AF101" s="668">
        <v>7.618532693302055</v>
      </c>
      <c r="AG101" s="666">
        <v>2.5690462156412712</v>
      </c>
      <c r="AH101" s="667">
        <v>2.0052998318655013</v>
      </c>
      <c r="AI101" s="667">
        <v>2.030446204224106</v>
      </c>
      <c r="AJ101" s="668">
        <v>2.2873098592182592</v>
      </c>
      <c r="AK101" s="668">
        <v>2.4850495655595575</v>
      </c>
      <c r="AL101" s="668">
        <v>2.6943185053010157</v>
      </c>
      <c r="AM101" s="666">
        <v>3.2906550307171756</v>
      </c>
      <c r="AN101" s="667">
        <v>2.5974169443739261</v>
      </c>
      <c r="AO101" s="667">
        <v>2.6126800536319164</v>
      </c>
      <c r="AP101" s="668">
        <v>2.983464966056804</v>
      </c>
      <c r="AQ101" s="668">
        <v>3.2996932086914739</v>
      </c>
      <c r="AR101" s="668">
        <v>3.5951072534601338</v>
      </c>
      <c r="AS101" s="666">
        <v>6.4561804006676962</v>
      </c>
      <c r="AT101" s="667">
        <v>5.2594869057038887</v>
      </c>
      <c r="AU101" s="667">
        <v>5.2862423456351708</v>
      </c>
      <c r="AV101" s="668">
        <v>6.0400230696280106</v>
      </c>
      <c r="AW101" s="668">
        <v>6.7259414568072176</v>
      </c>
      <c r="AX101" s="692">
        <v>7.2807806933088282</v>
      </c>
    </row>
    <row r="102" spans="1:50" ht="16.5" customHeight="1">
      <c r="A102" s="647" t="s">
        <v>168</v>
      </c>
      <c r="B102" s="658" t="s">
        <v>273</v>
      </c>
      <c r="C102" s="666">
        <v>2.1253357696800164</v>
      </c>
      <c r="D102" s="667">
        <v>1.3770906538494476</v>
      </c>
      <c r="E102" s="667">
        <v>1.4736879720809826</v>
      </c>
      <c r="F102" s="668">
        <v>1.4999059097974774</v>
      </c>
      <c r="G102" s="668">
        <v>1.8287987023040453</v>
      </c>
      <c r="H102" s="668">
        <v>2.2709679678058845</v>
      </c>
      <c r="I102" s="666">
        <v>0.81487675129931347</v>
      </c>
      <c r="J102" s="667">
        <v>0.53702866256721615</v>
      </c>
      <c r="K102" s="667">
        <v>0.57296492255589715</v>
      </c>
      <c r="L102" s="668">
        <v>0.58386354977315236</v>
      </c>
      <c r="M102" s="668">
        <v>0.71293207048935126</v>
      </c>
      <c r="N102" s="668">
        <v>0.88434811333231478</v>
      </c>
      <c r="O102" s="666">
        <v>2.4294210336287834</v>
      </c>
      <c r="P102" s="667">
        <v>1.5919580822631254</v>
      </c>
      <c r="Q102" s="667">
        <v>1.7194078643708521</v>
      </c>
      <c r="R102" s="668">
        <v>1.7416032492067948</v>
      </c>
      <c r="S102" s="668">
        <v>2.1464524061314858</v>
      </c>
      <c r="T102" s="668">
        <v>2.6482064632749851</v>
      </c>
      <c r="U102" s="666">
        <v>4.4764703670171988</v>
      </c>
      <c r="V102" s="667">
        <v>2.8973015062628207</v>
      </c>
      <c r="W102" s="667">
        <v>3.1332785322088497</v>
      </c>
      <c r="X102" s="668">
        <v>3.1476444628261815</v>
      </c>
      <c r="Y102" s="668">
        <v>3.7865820896009259</v>
      </c>
      <c r="Z102" s="668">
        <v>4.6866574080790944</v>
      </c>
      <c r="AA102" s="666">
        <v>1.8983165229109236</v>
      </c>
      <c r="AB102" s="667">
        <v>1.2331331398994865</v>
      </c>
      <c r="AC102" s="667">
        <v>1.3221100392421243</v>
      </c>
      <c r="AD102" s="668">
        <v>1.3399615843914452</v>
      </c>
      <c r="AE102" s="668">
        <v>1.6236042179959325</v>
      </c>
      <c r="AF102" s="668">
        <v>2.0153015461498431</v>
      </c>
      <c r="AG102" s="666">
        <v>3.1923010537771161</v>
      </c>
      <c r="AH102" s="667">
        <v>1.9879491800116889</v>
      </c>
      <c r="AI102" s="667">
        <v>2.1541408041211936</v>
      </c>
      <c r="AJ102" s="668">
        <v>2.1519125363644949</v>
      </c>
      <c r="AK102" s="668">
        <v>2.5613345789771502</v>
      </c>
      <c r="AL102" s="668">
        <v>3.1773230853971537</v>
      </c>
      <c r="AM102" s="666">
        <v>1.8466076145910433</v>
      </c>
      <c r="AN102" s="667">
        <v>1.1628615115142134</v>
      </c>
      <c r="AO102" s="667">
        <v>1.2517895641577093</v>
      </c>
      <c r="AP102" s="668">
        <v>1.2675620876525322</v>
      </c>
      <c r="AQ102" s="668">
        <v>1.5358503161418151</v>
      </c>
      <c r="AR102" s="668">
        <v>1.9145845869037674</v>
      </c>
      <c r="AS102" s="666">
        <v>2.2632978655114653</v>
      </c>
      <c r="AT102" s="667">
        <v>1.4709738605949583</v>
      </c>
      <c r="AU102" s="667">
        <v>1.5822328002685357</v>
      </c>
      <c r="AV102" s="668">
        <v>1.6031539957820342</v>
      </c>
      <c r="AW102" s="668">
        <v>1.9557494383507896</v>
      </c>
      <c r="AX102" s="692">
        <v>2.422249098720068</v>
      </c>
    </row>
    <row r="103" spans="1:50" ht="16.5" customHeight="1">
      <c r="A103" s="647" t="s">
        <v>170</v>
      </c>
      <c r="B103" s="658" t="s">
        <v>274</v>
      </c>
      <c r="C103" s="666">
        <v>2.3447889916982034</v>
      </c>
      <c r="D103" s="667">
        <v>2.3660889469106463</v>
      </c>
      <c r="E103" s="667">
        <v>2.3345001985513036</v>
      </c>
      <c r="F103" s="668">
        <v>2.1783177382462386</v>
      </c>
      <c r="G103" s="668">
        <v>2.0605415137650946</v>
      </c>
      <c r="H103" s="668">
        <v>2.0488300750149882</v>
      </c>
      <c r="I103" s="666">
        <v>2.827807909705601</v>
      </c>
      <c r="J103" s="667">
        <v>2.902311922303221</v>
      </c>
      <c r="K103" s="667">
        <v>2.8549718797972838</v>
      </c>
      <c r="L103" s="668">
        <v>2.6671656098078782</v>
      </c>
      <c r="M103" s="668">
        <v>2.5267160771322463</v>
      </c>
      <c r="N103" s="668">
        <v>2.5095581943210652</v>
      </c>
      <c r="O103" s="666">
        <v>1.8701612445980595</v>
      </c>
      <c r="P103" s="667">
        <v>1.9085550931361841</v>
      </c>
      <c r="Q103" s="667">
        <v>1.9005042853886074</v>
      </c>
      <c r="R103" s="668">
        <v>1.7648542487878784</v>
      </c>
      <c r="S103" s="668">
        <v>1.6874858138658013</v>
      </c>
      <c r="T103" s="668">
        <v>1.6670516051991264</v>
      </c>
      <c r="U103" s="666">
        <v>2.7254404386849105</v>
      </c>
      <c r="V103" s="667">
        <v>2.7471795410956705</v>
      </c>
      <c r="W103" s="667">
        <v>2.7391030577689768</v>
      </c>
      <c r="X103" s="668">
        <v>2.5227092505565825</v>
      </c>
      <c r="Y103" s="668">
        <v>2.3544743377232695</v>
      </c>
      <c r="Z103" s="668">
        <v>2.3333650887155066</v>
      </c>
      <c r="AA103" s="666">
        <v>2.4608135748853983</v>
      </c>
      <c r="AB103" s="667">
        <v>2.4895107807566212</v>
      </c>
      <c r="AC103" s="667">
        <v>2.4608717144737269</v>
      </c>
      <c r="AD103" s="668">
        <v>2.2865811018708784</v>
      </c>
      <c r="AE103" s="668">
        <v>2.149495427905955</v>
      </c>
      <c r="AF103" s="668">
        <v>2.1363487670622709</v>
      </c>
      <c r="AG103" s="666">
        <v>1.5855097740415234</v>
      </c>
      <c r="AH103" s="667">
        <v>1.537745424015402</v>
      </c>
      <c r="AI103" s="667">
        <v>1.5362555825655726</v>
      </c>
      <c r="AJ103" s="668">
        <v>1.4069743391441587</v>
      </c>
      <c r="AK103" s="668">
        <v>1.2992091278047302</v>
      </c>
      <c r="AL103" s="668">
        <v>1.2904808522357767</v>
      </c>
      <c r="AM103" s="666">
        <v>1.8254684097127971</v>
      </c>
      <c r="AN103" s="667">
        <v>1.790322545201956</v>
      </c>
      <c r="AO103" s="667">
        <v>1.7768353905239982</v>
      </c>
      <c r="AP103" s="668">
        <v>1.6495889131277106</v>
      </c>
      <c r="AQ103" s="668">
        <v>1.5506158314730956</v>
      </c>
      <c r="AR103" s="668">
        <v>1.5477711296429151</v>
      </c>
      <c r="AS103" s="666">
        <v>2.217562376729433</v>
      </c>
      <c r="AT103" s="667">
        <v>2.244577770346611</v>
      </c>
      <c r="AU103" s="667">
        <v>2.2259589534565296</v>
      </c>
      <c r="AV103" s="668">
        <v>2.0677279579013597</v>
      </c>
      <c r="AW103" s="668">
        <v>1.957002881759244</v>
      </c>
      <c r="AX103" s="692">
        <v>1.9407671434668625</v>
      </c>
    </row>
    <row r="104" spans="1:50" ht="16.5" customHeight="1">
      <c r="A104" s="647" t="s">
        <v>172</v>
      </c>
      <c r="B104" s="658" t="s">
        <v>275</v>
      </c>
      <c r="C104" s="666">
        <v>3.5276376956146489</v>
      </c>
      <c r="D104" s="667">
        <v>4.0490117554257141</v>
      </c>
      <c r="E104" s="667">
        <v>3.892026938422807</v>
      </c>
      <c r="F104" s="668">
        <v>3.9113689539642031</v>
      </c>
      <c r="G104" s="668">
        <v>4.0450669200891296</v>
      </c>
      <c r="H104" s="668">
        <v>3.9071061994427168</v>
      </c>
      <c r="I104" s="666">
        <v>3.0132106477099887</v>
      </c>
      <c r="J104" s="667">
        <v>3.5778117021294871</v>
      </c>
      <c r="K104" s="667">
        <v>3.6092555888665538</v>
      </c>
      <c r="L104" s="668">
        <v>3.5771292470033029</v>
      </c>
      <c r="M104" s="668">
        <v>3.745383331108433</v>
      </c>
      <c r="N104" s="668">
        <v>3.6221797212286426</v>
      </c>
      <c r="O104" s="666">
        <v>10.643248155893421</v>
      </c>
      <c r="P104" s="667">
        <v>11.888517926515672</v>
      </c>
      <c r="Q104" s="667">
        <v>11.322776515611732</v>
      </c>
      <c r="R104" s="668">
        <v>11.347977503357621</v>
      </c>
      <c r="S104" s="668">
        <v>11.926198544823057</v>
      </c>
      <c r="T104" s="668">
        <v>11.592322700951666</v>
      </c>
      <c r="U104" s="666">
        <v>5.3815645655230284</v>
      </c>
      <c r="V104" s="667">
        <v>6.4208101535644317</v>
      </c>
      <c r="W104" s="667">
        <v>6.5450274751742343</v>
      </c>
      <c r="X104" s="668">
        <v>6.4037902861289266</v>
      </c>
      <c r="Y104" s="668">
        <v>6.38941457006477</v>
      </c>
      <c r="Z104" s="668">
        <v>6.0587958184279698</v>
      </c>
      <c r="AA104" s="666">
        <v>4.3336043461708922</v>
      </c>
      <c r="AB104" s="667">
        <v>5.3347160039156929</v>
      </c>
      <c r="AC104" s="667">
        <v>5.2335418047999207</v>
      </c>
      <c r="AD104" s="668">
        <v>5.1936380044738213</v>
      </c>
      <c r="AE104" s="668">
        <v>5.198379983417154</v>
      </c>
      <c r="AF104" s="668">
        <v>4.9594926402512147</v>
      </c>
      <c r="AG104" s="666">
        <v>1.4460143921952406</v>
      </c>
      <c r="AH104" s="667">
        <v>1.8185374521781523</v>
      </c>
      <c r="AI104" s="667">
        <v>1.9023297199283926</v>
      </c>
      <c r="AJ104" s="668">
        <v>1.8356482210062006</v>
      </c>
      <c r="AK104" s="668">
        <v>1.891119764516191</v>
      </c>
      <c r="AL104" s="668">
        <v>1.7922316570505477</v>
      </c>
      <c r="AM104" s="666">
        <v>2.1735897073675439</v>
      </c>
      <c r="AN104" s="667">
        <v>2.4903286144118644</v>
      </c>
      <c r="AO104" s="667">
        <v>2.5042636234899383</v>
      </c>
      <c r="AP104" s="668">
        <v>2.4717626577071492</v>
      </c>
      <c r="AQ104" s="668">
        <v>2.5882557635813153</v>
      </c>
      <c r="AR104" s="668">
        <v>2.4937725555341603</v>
      </c>
      <c r="AS104" s="666">
        <v>6.1970225649270434</v>
      </c>
      <c r="AT104" s="667">
        <v>7.0568244595525726</v>
      </c>
      <c r="AU104" s="667">
        <v>6.8180082198833771</v>
      </c>
      <c r="AV104" s="668">
        <v>6.8045111244977479</v>
      </c>
      <c r="AW104" s="668">
        <v>7.0412499996043438</v>
      </c>
      <c r="AX104" s="692">
        <v>6.8185637191278632</v>
      </c>
    </row>
    <row r="105" spans="1:50" ht="16.5" customHeight="1">
      <c r="A105" s="647" t="s">
        <v>174</v>
      </c>
      <c r="B105" s="658" t="s">
        <v>276</v>
      </c>
      <c r="C105" s="666">
        <v>7.0236573248391956</v>
      </c>
      <c r="D105" s="667">
        <v>7.4553162263502788</v>
      </c>
      <c r="E105" s="667">
        <v>7.0712977059618556</v>
      </c>
      <c r="F105" s="668">
        <v>6.586314176587841</v>
      </c>
      <c r="G105" s="668">
        <v>6.5189127942418059</v>
      </c>
      <c r="H105" s="668">
        <v>6.6212496413046935</v>
      </c>
      <c r="I105" s="666">
        <v>2.7966525114847713</v>
      </c>
      <c r="J105" s="667">
        <v>3.0193018930595823</v>
      </c>
      <c r="K105" s="667">
        <v>2.8551958055468796</v>
      </c>
      <c r="L105" s="668">
        <v>2.6877166346070678</v>
      </c>
      <c r="M105" s="668">
        <v>2.7262663741042767</v>
      </c>
      <c r="N105" s="668">
        <v>2.7442631207391228</v>
      </c>
      <c r="O105" s="666">
        <v>16.155805279646863</v>
      </c>
      <c r="P105" s="667">
        <v>17.343148815668858</v>
      </c>
      <c r="Q105" s="667">
        <v>16.602149699900309</v>
      </c>
      <c r="R105" s="668">
        <v>15.329542626318872</v>
      </c>
      <c r="S105" s="668">
        <v>15.277563513099714</v>
      </c>
      <c r="T105" s="668">
        <v>15.33151812259932</v>
      </c>
      <c r="U105" s="666">
        <v>5.2744516279369922</v>
      </c>
      <c r="V105" s="667">
        <v>5.592419981742907</v>
      </c>
      <c r="W105" s="667">
        <v>5.3603426021642537</v>
      </c>
      <c r="X105" s="668">
        <v>4.96017494923536</v>
      </c>
      <c r="Y105" s="668">
        <v>4.8751265790046379</v>
      </c>
      <c r="Z105" s="668">
        <v>4.9721936472338299</v>
      </c>
      <c r="AA105" s="666">
        <v>4.6199284151491007</v>
      </c>
      <c r="AB105" s="667">
        <v>4.9163768071592973</v>
      </c>
      <c r="AC105" s="667">
        <v>4.6718952654178141</v>
      </c>
      <c r="AD105" s="668">
        <v>4.3475346398391874</v>
      </c>
      <c r="AE105" s="668">
        <v>4.2903982481710452</v>
      </c>
      <c r="AF105" s="668">
        <v>4.4116005391724809</v>
      </c>
      <c r="AG105" s="666">
        <v>1.8698397140742971</v>
      </c>
      <c r="AH105" s="667">
        <v>1.907518020608389</v>
      </c>
      <c r="AI105" s="667">
        <v>1.8319731899224958</v>
      </c>
      <c r="AJ105" s="668">
        <v>1.7861880117445517</v>
      </c>
      <c r="AK105" s="668">
        <v>1.8320222718750601</v>
      </c>
      <c r="AL105" s="668">
        <v>1.8547190727793246</v>
      </c>
      <c r="AM105" s="666">
        <v>2.7093922755495652</v>
      </c>
      <c r="AN105" s="667">
        <v>2.7951248107629381</v>
      </c>
      <c r="AO105" s="667">
        <v>2.6668312274383621</v>
      </c>
      <c r="AP105" s="668">
        <v>2.5298164041973856</v>
      </c>
      <c r="AQ105" s="668">
        <v>2.5453499575084573</v>
      </c>
      <c r="AR105" s="668">
        <v>2.5999737850649214</v>
      </c>
      <c r="AS105" s="666">
        <v>8.8471562921052129</v>
      </c>
      <c r="AT105" s="667">
        <v>9.419673348268395</v>
      </c>
      <c r="AU105" s="667">
        <v>8.9802951506486366</v>
      </c>
      <c r="AV105" s="668">
        <v>8.3220210294894326</v>
      </c>
      <c r="AW105" s="668">
        <v>8.2415592245152443</v>
      </c>
      <c r="AX105" s="692">
        <v>8.3264163028352858</v>
      </c>
    </row>
    <row r="106" spans="1:50" ht="16.5" customHeight="1">
      <c r="A106" s="647" t="s">
        <v>176</v>
      </c>
      <c r="B106" s="658" t="s">
        <v>277</v>
      </c>
      <c r="C106" s="666">
        <v>0.58501937561289086</v>
      </c>
      <c r="D106" s="667">
        <v>0.61427574444624478</v>
      </c>
      <c r="E106" s="667">
        <v>0.59188650324135306</v>
      </c>
      <c r="F106" s="668">
        <v>0.57031543684874375</v>
      </c>
      <c r="G106" s="668">
        <v>0.56919053875884562</v>
      </c>
      <c r="H106" s="668">
        <v>0.58966694945506437</v>
      </c>
      <c r="I106" s="666">
        <v>0.39800177669396142</v>
      </c>
      <c r="J106" s="667">
        <v>0.42504206444346876</v>
      </c>
      <c r="K106" s="667">
        <v>0.40831842594422602</v>
      </c>
      <c r="L106" s="668">
        <v>0.39404356245402822</v>
      </c>
      <c r="M106" s="668">
        <v>0.39373512951090583</v>
      </c>
      <c r="N106" s="668">
        <v>0.40748012119023452</v>
      </c>
      <c r="O106" s="666">
        <v>1.7605529902515162</v>
      </c>
      <c r="P106" s="667">
        <v>1.8695671832230933</v>
      </c>
      <c r="Q106" s="667">
        <v>1.8181251860897223</v>
      </c>
      <c r="R106" s="668">
        <v>1.7436002281821377</v>
      </c>
      <c r="S106" s="668">
        <v>1.7586728256821811</v>
      </c>
      <c r="T106" s="668">
        <v>1.8104001369331921</v>
      </c>
      <c r="U106" s="666">
        <v>0.67709955252874587</v>
      </c>
      <c r="V106" s="667">
        <v>0.71017977236210039</v>
      </c>
      <c r="W106" s="667">
        <v>0.69152471981210772</v>
      </c>
      <c r="X106" s="668">
        <v>0.65774345584726035</v>
      </c>
      <c r="Y106" s="668">
        <v>0.64751597586645737</v>
      </c>
      <c r="Z106" s="668">
        <v>0.66882952865981515</v>
      </c>
      <c r="AA106" s="666">
        <v>0.54479609579345956</v>
      </c>
      <c r="AB106" s="667">
        <v>0.57350860474495091</v>
      </c>
      <c r="AC106" s="667">
        <v>0.55364684856196211</v>
      </c>
      <c r="AD106" s="668">
        <v>0.53129730056282753</v>
      </c>
      <c r="AE106" s="668">
        <v>0.5267770457492873</v>
      </c>
      <c r="AF106" s="668">
        <v>0.54567054162174955</v>
      </c>
      <c r="AG106" s="666">
        <v>0.35817601279452554</v>
      </c>
      <c r="AH106" s="667">
        <v>0.36141337565936887</v>
      </c>
      <c r="AI106" s="667">
        <v>0.35266675789032398</v>
      </c>
      <c r="AJ106" s="668">
        <v>0.33329436468361207</v>
      </c>
      <c r="AK106" s="668">
        <v>0.32503620952622037</v>
      </c>
      <c r="AL106" s="668">
        <v>0.33650630544311677</v>
      </c>
      <c r="AM106" s="666">
        <v>0.44004414938303804</v>
      </c>
      <c r="AN106" s="667">
        <v>0.44906282771864908</v>
      </c>
      <c r="AO106" s="667">
        <v>0.43526287597512425</v>
      </c>
      <c r="AP106" s="668">
        <v>0.41732350334124191</v>
      </c>
      <c r="AQ106" s="668">
        <v>0.41396705307536985</v>
      </c>
      <c r="AR106" s="668">
        <v>0.43039445651940006</v>
      </c>
      <c r="AS106" s="666">
        <v>0.97898878653561427</v>
      </c>
      <c r="AT106" s="667">
        <v>1.0310999128839944</v>
      </c>
      <c r="AU106" s="667">
        <v>0.99862383505299801</v>
      </c>
      <c r="AV106" s="668">
        <v>0.95799200814927599</v>
      </c>
      <c r="AW106" s="668">
        <v>0.95647860900700399</v>
      </c>
      <c r="AX106" s="692">
        <v>0.98841689300230706</v>
      </c>
    </row>
    <row r="107" spans="1:50" ht="16.5" customHeight="1">
      <c r="A107" s="647" t="s">
        <v>178</v>
      </c>
      <c r="B107" s="658" t="s">
        <v>278</v>
      </c>
      <c r="C107" s="666">
        <v>0.3418762558565791</v>
      </c>
      <c r="D107" s="667">
        <v>0.36229064623648349</v>
      </c>
      <c r="E107" s="667">
        <v>0.34881317749220098</v>
      </c>
      <c r="F107" s="668">
        <v>0.31921082083226671</v>
      </c>
      <c r="G107" s="668">
        <v>0.31163946144979987</v>
      </c>
      <c r="H107" s="668">
        <v>0.31956547697566873</v>
      </c>
      <c r="I107" s="666">
        <v>0.39249053296536701</v>
      </c>
      <c r="J107" s="667">
        <v>0.42301847817872273</v>
      </c>
      <c r="K107" s="667">
        <v>0.40607916844827108</v>
      </c>
      <c r="L107" s="668">
        <v>0.3720629011470688</v>
      </c>
      <c r="M107" s="668">
        <v>0.36385559703884196</v>
      </c>
      <c r="N107" s="668">
        <v>0.37262011378644599</v>
      </c>
      <c r="O107" s="666">
        <v>1.5014263797333807</v>
      </c>
      <c r="P107" s="667">
        <v>1.6090703611302295</v>
      </c>
      <c r="Q107" s="667">
        <v>1.5636104882721964</v>
      </c>
      <c r="R107" s="668">
        <v>1.4238267459567917</v>
      </c>
      <c r="S107" s="668">
        <v>1.4053885637503314</v>
      </c>
      <c r="T107" s="668">
        <v>1.4317262725967133</v>
      </c>
      <c r="U107" s="666">
        <v>0.34178948704202244</v>
      </c>
      <c r="V107" s="667">
        <v>0.36177362273585129</v>
      </c>
      <c r="W107" s="667">
        <v>0.35200970372815743</v>
      </c>
      <c r="X107" s="668">
        <v>0.31782163786539619</v>
      </c>
      <c r="Y107" s="668">
        <v>0.30639924730636614</v>
      </c>
      <c r="Z107" s="668">
        <v>0.31302358143026826</v>
      </c>
      <c r="AA107" s="666">
        <v>0.36945723355117183</v>
      </c>
      <c r="AB107" s="667">
        <v>0.39251884241248342</v>
      </c>
      <c r="AC107" s="667">
        <v>0.37863939441130695</v>
      </c>
      <c r="AD107" s="668">
        <v>0.34492946242147432</v>
      </c>
      <c r="AE107" s="668">
        <v>0.33484594724197969</v>
      </c>
      <c r="AF107" s="668">
        <v>0.3431198581312131</v>
      </c>
      <c r="AG107" s="666">
        <v>0.19236074758101959</v>
      </c>
      <c r="AH107" s="667">
        <v>0.19591485028454414</v>
      </c>
      <c r="AI107" s="667">
        <v>0.19102782719059216</v>
      </c>
      <c r="AJ107" s="668">
        <v>0.1714245889182153</v>
      </c>
      <c r="AK107" s="668">
        <v>0.16350306297379569</v>
      </c>
      <c r="AL107" s="668">
        <v>0.16751256112773585</v>
      </c>
      <c r="AM107" s="666">
        <v>0.13877779037595017</v>
      </c>
      <c r="AN107" s="667">
        <v>0.14290795590092883</v>
      </c>
      <c r="AO107" s="667">
        <v>0.13842013529175715</v>
      </c>
      <c r="AP107" s="668">
        <v>0.12605956380737038</v>
      </c>
      <c r="AQ107" s="668">
        <v>0.12220757177993406</v>
      </c>
      <c r="AR107" s="668">
        <v>0.12587640468593361</v>
      </c>
      <c r="AS107" s="666">
        <v>0.76203915815666035</v>
      </c>
      <c r="AT107" s="667">
        <v>0.80999274057923654</v>
      </c>
      <c r="AU107" s="667">
        <v>0.78388746902953277</v>
      </c>
      <c r="AV107" s="668">
        <v>0.71402970508310482</v>
      </c>
      <c r="AW107" s="668">
        <v>0.697644655335243</v>
      </c>
      <c r="AX107" s="692">
        <v>0.713445871660494</v>
      </c>
    </row>
    <row r="108" spans="1:50" ht="27.95" customHeight="1">
      <c r="A108" s="647" t="s">
        <v>180</v>
      </c>
      <c r="B108" s="658" t="s">
        <v>279</v>
      </c>
      <c r="C108" s="666">
        <v>6.2078855613771511</v>
      </c>
      <c r="D108" s="667">
        <v>7.6371226804042927</v>
      </c>
      <c r="E108" s="667">
        <v>7.2910940171730996</v>
      </c>
      <c r="F108" s="668">
        <v>8.2968163162330999</v>
      </c>
      <c r="G108" s="668">
        <v>9.4723777798538968</v>
      </c>
      <c r="H108" s="668">
        <v>9.194853292838534</v>
      </c>
      <c r="I108" s="666">
        <v>7.0373783312769094</v>
      </c>
      <c r="J108" s="667">
        <v>8.8056561614328928</v>
      </c>
      <c r="K108" s="667">
        <v>8.3814843227400484</v>
      </c>
      <c r="L108" s="668">
        <v>9.5490783490843523</v>
      </c>
      <c r="M108" s="668">
        <v>10.811732118103833</v>
      </c>
      <c r="N108" s="668">
        <v>10.424938810043306</v>
      </c>
      <c r="O108" s="666">
        <v>3.1797427679634072</v>
      </c>
      <c r="P108" s="667">
        <v>3.9561684921703395</v>
      </c>
      <c r="Q108" s="667">
        <v>3.8118925641849239</v>
      </c>
      <c r="R108" s="668">
        <v>4.3168777984995552</v>
      </c>
      <c r="S108" s="668">
        <v>5.0354076588112964</v>
      </c>
      <c r="T108" s="668">
        <v>4.8992391396277988</v>
      </c>
      <c r="U108" s="666">
        <v>8.9093090348716792</v>
      </c>
      <c r="V108" s="667">
        <v>10.94843888468146</v>
      </c>
      <c r="W108" s="667">
        <v>10.562696879103806</v>
      </c>
      <c r="X108" s="668">
        <v>11.863850261808205</v>
      </c>
      <c r="Y108" s="668">
        <v>13.205691057289435</v>
      </c>
      <c r="Z108" s="668">
        <v>12.64395894640886</v>
      </c>
      <c r="AA108" s="666">
        <v>7.7605961692944803</v>
      </c>
      <c r="AB108" s="667">
        <v>9.5716976044938722</v>
      </c>
      <c r="AC108" s="667">
        <v>9.1551778775846007</v>
      </c>
      <c r="AD108" s="668">
        <v>10.374200467905753</v>
      </c>
      <c r="AE108" s="668">
        <v>11.784421809042142</v>
      </c>
      <c r="AF108" s="668">
        <v>11.343143739895376</v>
      </c>
      <c r="AG108" s="666">
        <v>18.264709083335624</v>
      </c>
      <c r="AH108" s="667">
        <v>21.595820651778666</v>
      </c>
      <c r="AI108" s="667">
        <v>20.876122084910673</v>
      </c>
      <c r="AJ108" s="668">
        <v>23.316554332039875</v>
      </c>
      <c r="AK108" s="668">
        <v>25.585766959872313</v>
      </c>
      <c r="AL108" s="668">
        <v>24.98432028734954</v>
      </c>
      <c r="AM108" s="666">
        <v>12.087408227663243</v>
      </c>
      <c r="AN108" s="667">
        <v>14.452470802541681</v>
      </c>
      <c r="AO108" s="667">
        <v>13.879262366558121</v>
      </c>
      <c r="AP108" s="668">
        <v>15.713656364282947</v>
      </c>
      <c r="AQ108" s="668">
        <v>17.469172918091928</v>
      </c>
      <c r="AR108" s="668">
        <v>16.851899311173238</v>
      </c>
      <c r="AS108" s="666">
        <v>6.5391714836053705</v>
      </c>
      <c r="AT108" s="667">
        <v>8.0693477089925398</v>
      </c>
      <c r="AU108" s="667">
        <v>7.743241697951734</v>
      </c>
      <c r="AV108" s="668">
        <v>8.7718111063068953</v>
      </c>
      <c r="AW108" s="668">
        <v>9.9704881602879816</v>
      </c>
      <c r="AX108" s="692">
        <v>9.6312430350331173</v>
      </c>
    </row>
    <row r="109" spans="1:50" ht="16.5" customHeight="1">
      <c r="A109" s="647" t="s">
        <v>280</v>
      </c>
      <c r="B109" s="658" t="s">
        <v>177</v>
      </c>
      <c r="C109" s="666">
        <v>7.4462675987367799</v>
      </c>
      <c r="D109" s="667">
        <v>8.293356836961614</v>
      </c>
      <c r="E109" s="667">
        <v>7.8314019591653201</v>
      </c>
      <c r="F109" s="668">
        <v>7.8196287116215988</v>
      </c>
      <c r="G109" s="668">
        <v>8.2112014518544925</v>
      </c>
      <c r="H109" s="668">
        <v>8.3804977284193569</v>
      </c>
      <c r="I109" s="666">
        <v>9.3192441748409216</v>
      </c>
      <c r="J109" s="667">
        <v>10.551447103241765</v>
      </c>
      <c r="K109" s="667">
        <v>9.9337194491846326</v>
      </c>
      <c r="L109" s="668">
        <v>9.9307912966588674</v>
      </c>
      <c r="M109" s="668">
        <v>10.443539169577111</v>
      </c>
      <c r="N109" s="668">
        <v>10.560815841933342</v>
      </c>
      <c r="O109" s="666">
        <v>4.3011091283201512</v>
      </c>
      <c r="P109" s="667">
        <v>4.8605291856184891</v>
      </c>
      <c r="Q109" s="667">
        <v>4.6326624947352757</v>
      </c>
      <c r="R109" s="668">
        <v>4.6035181247352872</v>
      </c>
      <c r="S109" s="668">
        <v>4.88632216635028</v>
      </c>
      <c r="T109" s="668">
        <v>4.999989380380029</v>
      </c>
      <c r="U109" s="666">
        <v>8.1327245491009776</v>
      </c>
      <c r="V109" s="667">
        <v>9.049874095087473</v>
      </c>
      <c r="W109" s="667">
        <v>8.6360208776597318</v>
      </c>
      <c r="X109" s="668">
        <v>8.5112003186635494</v>
      </c>
      <c r="Y109" s="668">
        <v>8.8182402384461849</v>
      </c>
      <c r="Z109" s="668">
        <v>9.0236268783381401</v>
      </c>
      <c r="AA109" s="666">
        <v>9.3726362922026425</v>
      </c>
      <c r="AB109" s="667">
        <v>10.465589715816064</v>
      </c>
      <c r="AC109" s="667">
        <v>9.9011995559540864</v>
      </c>
      <c r="AD109" s="668">
        <v>9.8447238122981258</v>
      </c>
      <c r="AE109" s="668">
        <v>10.273333506563455</v>
      </c>
      <c r="AF109" s="668">
        <v>10.480762128187314</v>
      </c>
      <c r="AG109" s="666">
        <v>14.798902076914286</v>
      </c>
      <c r="AH109" s="667">
        <v>15.833742880432695</v>
      </c>
      <c r="AI109" s="667">
        <v>15.139264166848111</v>
      </c>
      <c r="AJ109" s="668">
        <v>14.836938682829665</v>
      </c>
      <c r="AK109" s="668">
        <v>15.209232210300398</v>
      </c>
      <c r="AL109" s="668">
        <v>15.600099054125673</v>
      </c>
      <c r="AM109" s="666">
        <v>12.842790416071201</v>
      </c>
      <c r="AN109" s="667">
        <v>13.897243229193718</v>
      </c>
      <c r="AO109" s="667">
        <v>13.200657822196931</v>
      </c>
      <c r="AP109" s="668">
        <v>13.113843728603047</v>
      </c>
      <c r="AQ109" s="668">
        <v>13.68458492035499</v>
      </c>
      <c r="AR109" s="668">
        <v>14.020518636499183</v>
      </c>
      <c r="AS109" s="666">
        <v>7.5269190771773236</v>
      </c>
      <c r="AT109" s="667">
        <v>8.413511841710255</v>
      </c>
      <c r="AU109" s="667">
        <v>7.9857156619563261</v>
      </c>
      <c r="AV109" s="668">
        <v>7.9379501630809157</v>
      </c>
      <c r="AW109" s="668">
        <v>8.3400410492165413</v>
      </c>
      <c r="AX109" s="692">
        <v>8.5035812587951298</v>
      </c>
    </row>
    <row r="110" spans="1:50" ht="24" customHeight="1">
      <c r="A110" s="647" t="s">
        <v>281</v>
      </c>
      <c r="B110" s="648" t="s">
        <v>302</v>
      </c>
      <c r="C110" s="666">
        <v>1.6192801448588203</v>
      </c>
      <c r="D110" s="667">
        <v>1.9074621766130651</v>
      </c>
      <c r="E110" s="667">
        <v>1.89513929561301</v>
      </c>
      <c r="F110" s="668">
        <v>1.8878743861002936</v>
      </c>
      <c r="G110" s="668">
        <v>2.0790139594544432</v>
      </c>
      <c r="H110" s="668">
        <v>2.0226976762795963</v>
      </c>
      <c r="I110" s="666">
        <v>1.4042159676548194</v>
      </c>
      <c r="J110" s="667">
        <v>1.6824129816023066</v>
      </c>
      <c r="K110" s="667">
        <v>1.6665336791444496</v>
      </c>
      <c r="L110" s="668">
        <v>1.6621311448457672</v>
      </c>
      <c r="M110" s="668">
        <v>1.8330932528963468</v>
      </c>
      <c r="N110" s="668">
        <v>1.7546254051400167</v>
      </c>
      <c r="O110" s="666">
        <v>1.0349392609581431</v>
      </c>
      <c r="P110" s="667">
        <v>1.2329501950503559</v>
      </c>
      <c r="Q110" s="667">
        <v>1.2363279172169837</v>
      </c>
      <c r="R110" s="668">
        <v>1.2256699254452621</v>
      </c>
      <c r="S110" s="668">
        <v>1.3643740320220956</v>
      </c>
      <c r="T110" s="668">
        <v>1.3382899547271987</v>
      </c>
      <c r="U110" s="666">
        <v>1.9254456092233911</v>
      </c>
      <c r="V110" s="667">
        <v>2.2656212510257894</v>
      </c>
      <c r="W110" s="667">
        <v>2.2747422729594509</v>
      </c>
      <c r="X110" s="668">
        <v>2.2365908472630243</v>
      </c>
      <c r="Y110" s="668">
        <v>2.4302236877607597</v>
      </c>
      <c r="Z110" s="668">
        <v>2.3567446246732331</v>
      </c>
      <c r="AA110" s="666">
        <v>1.7681171944563649</v>
      </c>
      <c r="AB110" s="667">
        <v>2.0881073005056123</v>
      </c>
      <c r="AC110" s="667">
        <v>2.0785137375048426</v>
      </c>
      <c r="AD110" s="668">
        <v>2.0617976551748107</v>
      </c>
      <c r="AE110" s="668">
        <v>2.256519161219761</v>
      </c>
      <c r="AF110" s="668">
        <v>2.194484201102227</v>
      </c>
      <c r="AG110" s="666">
        <v>2.5249583910139988</v>
      </c>
      <c r="AH110" s="667">
        <v>2.8586373135829781</v>
      </c>
      <c r="AI110" s="667">
        <v>2.875818309999596</v>
      </c>
      <c r="AJ110" s="668">
        <v>2.8119253060912497</v>
      </c>
      <c r="AK110" s="668">
        <v>3.022836748593849</v>
      </c>
      <c r="AL110" s="668">
        <v>2.9461659341752933</v>
      </c>
      <c r="AM110" s="666">
        <v>2.0662894723964902</v>
      </c>
      <c r="AN110" s="667">
        <v>2.365636179288169</v>
      </c>
      <c r="AO110" s="667">
        <v>2.3642560485272419</v>
      </c>
      <c r="AP110" s="668">
        <v>2.3430492083459393</v>
      </c>
      <c r="AQ110" s="668">
        <v>2.5642876926026843</v>
      </c>
      <c r="AR110" s="668">
        <v>2.5041132015674186</v>
      </c>
      <c r="AS110" s="666">
        <v>1.4891864327223281</v>
      </c>
      <c r="AT110" s="667">
        <v>1.7595947346090253</v>
      </c>
      <c r="AU110" s="667">
        <v>1.7571923748439398</v>
      </c>
      <c r="AV110" s="668">
        <v>1.7425811658094503</v>
      </c>
      <c r="AW110" s="668">
        <v>1.9200896064324862</v>
      </c>
      <c r="AX110" s="692">
        <v>1.8670734919523706</v>
      </c>
    </row>
    <row r="111" spans="1:50" ht="33.950000000000003" customHeight="1">
      <c r="A111" s="647" t="s">
        <v>381</v>
      </c>
      <c r="B111" s="648" t="s">
        <v>382</v>
      </c>
      <c r="C111" s="669">
        <v>0.59903819752759235</v>
      </c>
      <c r="D111" s="670">
        <v>0.69359515506160563</v>
      </c>
      <c r="E111" s="670">
        <v>0.68365625355566828</v>
      </c>
      <c r="F111" s="671">
        <v>0.65515207893449923</v>
      </c>
      <c r="G111" s="671">
        <v>0.65278167788546571</v>
      </c>
      <c r="H111" s="671">
        <v>0.64218181772714389</v>
      </c>
      <c r="I111" s="669">
        <v>0.39494023433821646</v>
      </c>
      <c r="J111" s="670">
        <v>0.46510142876307692</v>
      </c>
      <c r="K111" s="670">
        <v>0.45706261058583009</v>
      </c>
      <c r="L111" s="671">
        <v>0.43854099875836067</v>
      </c>
      <c r="M111" s="671">
        <v>0.43646607379891111</v>
      </c>
      <c r="N111" s="671">
        <v>0.4206149009396048</v>
      </c>
      <c r="O111" s="669">
        <v>0.64770556232805354</v>
      </c>
      <c r="P111" s="670">
        <v>0.75844813621910845</v>
      </c>
      <c r="Q111" s="670">
        <v>0.75450230174878485</v>
      </c>
      <c r="R111" s="671">
        <v>0.71961875809225961</v>
      </c>
      <c r="S111" s="671">
        <v>0.72427934438271035</v>
      </c>
      <c r="T111" s="671">
        <v>0.70797466474540505</v>
      </c>
      <c r="U111" s="669">
        <v>0.50357474205397212</v>
      </c>
      <c r="V111" s="670">
        <v>0.58242174892002407</v>
      </c>
      <c r="W111" s="670">
        <v>0.58013492457702565</v>
      </c>
      <c r="X111" s="671">
        <v>0.54882113955895406</v>
      </c>
      <c r="Y111" s="671">
        <v>0.53800445781779427</v>
      </c>
      <c r="Z111" s="671">
        <v>0.53248531896242057</v>
      </c>
      <c r="AA111" s="669">
        <v>0.4357374019817738</v>
      </c>
      <c r="AB111" s="670">
        <v>0.50580625353345388</v>
      </c>
      <c r="AC111" s="670">
        <v>0.49949462598257399</v>
      </c>
      <c r="AD111" s="671">
        <v>0.47667795190683593</v>
      </c>
      <c r="AE111" s="671">
        <v>0.47067410926253583</v>
      </c>
      <c r="AF111" s="671">
        <v>0.46291745184908728</v>
      </c>
      <c r="AG111" s="669">
        <v>0.45634067856345978</v>
      </c>
      <c r="AH111" s="670">
        <v>0.50782211147436718</v>
      </c>
      <c r="AI111" s="670">
        <v>0.50682792017273826</v>
      </c>
      <c r="AJ111" s="671">
        <v>0.47661656197589042</v>
      </c>
      <c r="AK111" s="671">
        <v>0.4550506933367085</v>
      </c>
      <c r="AL111" s="671">
        <v>0.45685243943927961</v>
      </c>
      <c r="AM111" s="669">
        <v>0.36359181467291668</v>
      </c>
      <c r="AN111" s="670">
        <v>0.40915558033168431</v>
      </c>
      <c r="AO111" s="670">
        <v>0.40567810805598076</v>
      </c>
      <c r="AP111" s="671">
        <v>0.38680381947208908</v>
      </c>
      <c r="AQ111" s="671">
        <v>0.38200962510386166</v>
      </c>
      <c r="AR111" s="671">
        <v>0.37729384175401953</v>
      </c>
      <c r="AS111" s="669">
        <v>0.53651328586781544</v>
      </c>
      <c r="AT111" s="670">
        <v>0.62310560004037407</v>
      </c>
      <c r="AU111" s="670">
        <v>0.61732639838326253</v>
      </c>
      <c r="AV111" s="671">
        <v>0.58895878731162932</v>
      </c>
      <c r="AW111" s="671">
        <v>0.58605864954555831</v>
      </c>
      <c r="AX111" s="720">
        <v>0.57484058025196272</v>
      </c>
    </row>
    <row r="112" spans="1:50" ht="16.5" customHeight="1" thickBot="1">
      <c r="A112" s="672"/>
      <c r="B112" s="735" t="s">
        <v>383</v>
      </c>
      <c r="C112" s="731">
        <v>100.00000000000001</v>
      </c>
      <c r="D112" s="734">
        <v>99.999999999999972</v>
      </c>
      <c r="E112" s="731">
        <v>99.999999999999986</v>
      </c>
      <c r="F112" s="731">
        <v>100.00000000000003</v>
      </c>
      <c r="G112" s="731">
        <v>99.999999999999972</v>
      </c>
      <c r="H112" s="733">
        <v>100</v>
      </c>
      <c r="I112" s="731">
        <v>99.999999999999986</v>
      </c>
      <c r="J112" s="731">
        <v>100.00000000000001</v>
      </c>
      <c r="K112" s="731">
        <v>100.00000000000004</v>
      </c>
      <c r="L112" s="731">
        <v>100</v>
      </c>
      <c r="M112" s="731">
        <v>99.999999999999972</v>
      </c>
      <c r="N112" s="733">
        <v>99.999999999999986</v>
      </c>
      <c r="O112" s="731">
        <v>99.999999999999986</v>
      </c>
      <c r="P112" s="731">
        <v>99.999999999999972</v>
      </c>
      <c r="Q112" s="731">
        <v>99.999999999999972</v>
      </c>
      <c r="R112" s="731">
        <v>99.999999999999986</v>
      </c>
      <c r="S112" s="731">
        <v>100.00000000000001</v>
      </c>
      <c r="T112" s="733">
        <v>100.00000000000003</v>
      </c>
      <c r="U112" s="731">
        <v>100</v>
      </c>
      <c r="V112" s="731">
        <v>100</v>
      </c>
      <c r="W112" s="731">
        <v>100</v>
      </c>
      <c r="X112" s="731">
        <v>100.00000000000001</v>
      </c>
      <c r="Y112" s="731">
        <v>99.999999999999986</v>
      </c>
      <c r="Z112" s="733">
        <v>100</v>
      </c>
      <c r="AA112" s="731">
        <v>99.999999999999986</v>
      </c>
      <c r="AB112" s="731">
        <v>99.999999999999986</v>
      </c>
      <c r="AC112" s="731">
        <v>100.00000000000001</v>
      </c>
      <c r="AD112" s="731">
        <v>100</v>
      </c>
      <c r="AE112" s="731">
        <v>100.00000000000001</v>
      </c>
      <c r="AF112" s="733">
        <v>100.00000000000001</v>
      </c>
      <c r="AG112" s="731">
        <v>99.999999999999972</v>
      </c>
      <c r="AH112" s="731">
        <v>99.999999999999986</v>
      </c>
      <c r="AI112" s="731">
        <v>100</v>
      </c>
      <c r="AJ112" s="731">
        <v>100</v>
      </c>
      <c r="AK112" s="731">
        <v>100</v>
      </c>
      <c r="AL112" s="733">
        <v>100</v>
      </c>
      <c r="AM112" s="731">
        <v>99.999999999999972</v>
      </c>
      <c r="AN112" s="731">
        <v>99.999999999999972</v>
      </c>
      <c r="AO112" s="731">
        <v>99.999999999999972</v>
      </c>
      <c r="AP112" s="731">
        <v>100.00000000000003</v>
      </c>
      <c r="AQ112" s="731">
        <v>100.00000000000003</v>
      </c>
      <c r="AR112" s="733">
        <v>100.00000000000003</v>
      </c>
      <c r="AS112" s="732">
        <v>99.999999999999972</v>
      </c>
      <c r="AT112" s="731">
        <v>99.999999999999986</v>
      </c>
      <c r="AU112" s="731">
        <v>99.999999999999972</v>
      </c>
      <c r="AV112" s="731">
        <v>100</v>
      </c>
      <c r="AW112" s="731">
        <v>100.00000000000001</v>
      </c>
      <c r="AX112" s="733">
        <v>100</v>
      </c>
    </row>
    <row r="113" spans="1:50" ht="16.5" customHeight="1">
      <c r="A113" s="581"/>
      <c r="B113" s="807" t="s">
        <v>189</v>
      </c>
      <c r="C113" s="808"/>
    </row>
    <row r="114" spans="1:50" ht="16.5" customHeight="1">
      <c r="A114" s="588"/>
      <c r="B114" s="704"/>
      <c r="C114" s="703"/>
    </row>
    <row r="116" spans="1:50" ht="16.5" customHeight="1" thickBot="1">
      <c r="A116" s="586" t="s">
        <v>367</v>
      </c>
      <c r="B116" s="585"/>
      <c r="C116" s="579"/>
      <c r="D116" s="579"/>
      <c r="E116" s="579"/>
      <c r="F116" s="579"/>
      <c r="G116" s="579"/>
      <c r="H116" s="585"/>
      <c r="I116" s="585"/>
      <c r="J116" s="585"/>
      <c r="K116" s="585"/>
      <c r="L116" s="585"/>
      <c r="M116" s="585"/>
      <c r="N116" s="585"/>
      <c r="O116" s="585"/>
      <c r="P116" s="585"/>
      <c r="Q116" s="585"/>
      <c r="R116" s="585"/>
      <c r="S116" s="585"/>
      <c r="T116" s="585"/>
      <c r="U116" s="585"/>
      <c r="V116" s="585"/>
      <c r="W116" s="585"/>
      <c r="X116" s="585"/>
      <c r="Y116" s="585"/>
      <c r="Z116" s="585"/>
      <c r="AA116" s="585"/>
      <c r="AB116" s="585"/>
      <c r="AC116" s="585"/>
      <c r="AD116" s="585"/>
      <c r="AE116" s="585"/>
      <c r="AF116" s="585"/>
      <c r="AG116" s="585"/>
      <c r="AH116" s="585"/>
      <c r="AI116" s="585"/>
      <c r="AJ116" s="585"/>
      <c r="AK116" s="585"/>
      <c r="AL116" s="585"/>
      <c r="AM116" s="585"/>
      <c r="AN116" s="566"/>
      <c r="AO116" s="566"/>
      <c r="AP116" s="566"/>
    </row>
    <row r="117" spans="1:50" ht="16.5" customHeight="1">
      <c r="A117" s="831"/>
      <c r="B117" s="832" t="s">
        <v>151</v>
      </c>
      <c r="C117" s="828" t="s">
        <v>353</v>
      </c>
      <c r="D117" s="823"/>
      <c r="E117" s="823"/>
      <c r="F117" s="823"/>
      <c r="G117" s="823"/>
      <c r="H117" s="824"/>
      <c r="I117" s="828" t="s">
        <v>356</v>
      </c>
      <c r="J117" s="823"/>
      <c r="K117" s="823"/>
      <c r="L117" s="823"/>
      <c r="M117" s="823"/>
      <c r="N117" s="824"/>
      <c r="O117" s="828" t="s">
        <v>357</v>
      </c>
      <c r="P117" s="823"/>
      <c r="Q117" s="823"/>
      <c r="R117" s="823"/>
      <c r="S117" s="823"/>
      <c r="T117" s="824"/>
      <c r="U117" s="828" t="s">
        <v>304</v>
      </c>
      <c r="V117" s="823"/>
      <c r="W117" s="823"/>
      <c r="X117" s="823"/>
      <c r="Y117" s="823"/>
      <c r="Z117" s="824"/>
      <c r="AA117" s="828" t="s">
        <v>305</v>
      </c>
      <c r="AB117" s="823"/>
      <c r="AC117" s="823"/>
      <c r="AD117" s="823"/>
      <c r="AE117" s="823"/>
      <c r="AF117" s="824"/>
      <c r="AG117" s="828" t="s">
        <v>306</v>
      </c>
      <c r="AH117" s="823"/>
      <c r="AI117" s="823"/>
      <c r="AJ117" s="823"/>
      <c r="AK117" s="823"/>
      <c r="AL117" s="824"/>
      <c r="AM117" s="828" t="s">
        <v>358</v>
      </c>
      <c r="AN117" s="823"/>
      <c r="AO117" s="823"/>
      <c r="AP117" s="823"/>
      <c r="AQ117" s="823"/>
      <c r="AR117" s="824"/>
      <c r="AS117" s="828" t="s">
        <v>359</v>
      </c>
      <c r="AT117" s="823"/>
      <c r="AU117" s="823"/>
      <c r="AV117" s="823"/>
      <c r="AW117" s="823"/>
      <c r="AX117" s="824"/>
    </row>
    <row r="118" spans="1:50" ht="16.5" customHeight="1">
      <c r="A118" s="810"/>
      <c r="B118" s="805"/>
      <c r="C118" s="641" t="s">
        <v>335</v>
      </c>
      <c r="D118" s="642" t="s">
        <v>360</v>
      </c>
      <c r="E118" s="642" t="s">
        <v>361</v>
      </c>
      <c r="F118" s="643" t="s">
        <v>371</v>
      </c>
      <c r="G118" s="643" t="s">
        <v>372</v>
      </c>
      <c r="H118" s="644" t="s">
        <v>380</v>
      </c>
      <c r="I118" s="641" t="s">
        <v>335</v>
      </c>
      <c r="J118" s="642" t="s">
        <v>360</v>
      </c>
      <c r="K118" s="642" t="s">
        <v>361</v>
      </c>
      <c r="L118" s="643" t="s">
        <v>371</v>
      </c>
      <c r="M118" s="643" t="s">
        <v>372</v>
      </c>
      <c r="N118" s="644" t="s">
        <v>380</v>
      </c>
      <c r="O118" s="641" t="s">
        <v>335</v>
      </c>
      <c r="P118" s="642" t="s">
        <v>360</v>
      </c>
      <c r="Q118" s="642" t="s">
        <v>361</v>
      </c>
      <c r="R118" s="643" t="s">
        <v>371</v>
      </c>
      <c r="S118" s="643" t="s">
        <v>372</v>
      </c>
      <c r="T118" s="644" t="s">
        <v>380</v>
      </c>
      <c r="U118" s="641" t="s">
        <v>335</v>
      </c>
      <c r="V118" s="642" t="s">
        <v>360</v>
      </c>
      <c r="W118" s="642" t="s">
        <v>361</v>
      </c>
      <c r="X118" s="643" t="s">
        <v>371</v>
      </c>
      <c r="Y118" s="643" t="s">
        <v>372</v>
      </c>
      <c r="Z118" s="644" t="s">
        <v>380</v>
      </c>
      <c r="AA118" s="641" t="s">
        <v>335</v>
      </c>
      <c r="AB118" s="642" t="s">
        <v>360</v>
      </c>
      <c r="AC118" s="642" t="s">
        <v>361</v>
      </c>
      <c r="AD118" s="643" t="s">
        <v>371</v>
      </c>
      <c r="AE118" s="643" t="s">
        <v>372</v>
      </c>
      <c r="AF118" s="644" t="s">
        <v>380</v>
      </c>
      <c r="AG118" s="641" t="s">
        <v>335</v>
      </c>
      <c r="AH118" s="642" t="s">
        <v>360</v>
      </c>
      <c r="AI118" s="642" t="s">
        <v>361</v>
      </c>
      <c r="AJ118" s="643" t="s">
        <v>371</v>
      </c>
      <c r="AK118" s="643" t="s">
        <v>372</v>
      </c>
      <c r="AL118" s="644" t="s">
        <v>380</v>
      </c>
      <c r="AM118" s="641" t="s">
        <v>335</v>
      </c>
      <c r="AN118" s="642" t="s">
        <v>360</v>
      </c>
      <c r="AO118" s="642" t="s">
        <v>361</v>
      </c>
      <c r="AP118" s="643" t="s">
        <v>371</v>
      </c>
      <c r="AQ118" s="643" t="s">
        <v>372</v>
      </c>
      <c r="AR118" s="644" t="s">
        <v>380</v>
      </c>
      <c r="AS118" s="641" t="s">
        <v>335</v>
      </c>
      <c r="AT118" s="642" t="s">
        <v>360</v>
      </c>
      <c r="AU118" s="642" t="s">
        <v>361</v>
      </c>
      <c r="AV118" s="643" t="s">
        <v>371</v>
      </c>
      <c r="AW118" s="643" t="s">
        <v>372</v>
      </c>
      <c r="AX118" s="644" t="s">
        <v>380</v>
      </c>
    </row>
    <row r="119" spans="1:50" ht="16.5" customHeight="1">
      <c r="A119" s="814"/>
      <c r="B119" s="806"/>
      <c r="C119" s="641" t="s">
        <v>68</v>
      </c>
      <c r="D119" s="642" t="s">
        <v>153</v>
      </c>
      <c r="E119" s="642" t="s">
        <v>267</v>
      </c>
      <c r="F119" s="645" t="s">
        <v>337</v>
      </c>
      <c r="G119" s="645" t="s">
        <v>352</v>
      </c>
      <c r="H119" s="646" t="s">
        <v>376</v>
      </c>
      <c r="I119" s="641" t="s">
        <v>68</v>
      </c>
      <c r="J119" s="642" t="s">
        <v>153</v>
      </c>
      <c r="K119" s="642" t="s">
        <v>267</v>
      </c>
      <c r="L119" s="645" t="s">
        <v>337</v>
      </c>
      <c r="M119" s="645" t="s">
        <v>352</v>
      </c>
      <c r="N119" s="646" t="s">
        <v>376</v>
      </c>
      <c r="O119" s="641" t="s">
        <v>68</v>
      </c>
      <c r="P119" s="642" t="s">
        <v>153</v>
      </c>
      <c r="Q119" s="642" t="s">
        <v>267</v>
      </c>
      <c r="R119" s="645" t="s">
        <v>337</v>
      </c>
      <c r="S119" s="645" t="s">
        <v>352</v>
      </c>
      <c r="T119" s="646" t="s">
        <v>376</v>
      </c>
      <c r="U119" s="641" t="s">
        <v>68</v>
      </c>
      <c r="V119" s="642" t="s">
        <v>153</v>
      </c>
      <c r="W119" s="642" t="s">
        <v>267</v>
      </c>
      <c r="X119" s="645" t="s">
        <v>337</v>
      </c>
      <c r="Y119" s="645" t="s">
        <v>352</v>
      </c>
      <c r="Z119" s="646" t="s">
        <v>376</v>
      </c>
      <c r="AA119" s="641" t="s">
        <v>68</v>
      </c>
      <c r="AB119" s="642" t="s">
        <v>153</v>
      </c>
      <c r="AC119" s="642" t="s">
        <v>267</v>
      </c>
      <c r="AD119" s="645" t="s">
        <v>337</v>
      </c>
      <c r="AE119" s="645" t="s">
        <v>352</v>
      </c>
      <c r="AF119" s="646" t="s">
        <v>376</v>
      </c>
      <c r="AG119" s="641" t="s">
        <v>68</v>
      </c>
      <c r="AH119" s="642" t="s">
        <v>153</v>
      </c>
      <c r="AI119" s="642" t="s">
        <v>267</v>
      </c>
      <c r="AJ119" s="645" t="s">
        <v>337</v>
      </c>
      <c r="AK119" s="645" t="s">
        <v>352</v>
      </c>
      <c r="AL119" s="646" t="s">
        <v>376</v>
      </c>
      <c r="AM119" s="641" t="s">
        <v>68</v>
      </c>
      <c r="AN119" s="642" t="s">
        <v>153</v>
      </c>
      <c r="AO119" s="642" t="s">
        <v>267</v>
      </c>
      <c r="AP119" s="645" t="s">
        <v>337</v>
      </c>
      <c r="AQ119" s="645" t="s">
        <v>352</v>
      </c>
      <c r="AR119" s="646" t="s">
        <v>376</v>
      </c>
      <c r="AS119" s="641" t="s">
        <v>68</v>
      </c>
      <c r="AT119" s="642" t="s">
        <v>153</v>
      </c>
      <c r="AU119" s="642" t="s">
        <v>267</v>
      </c>
      <c r="AV119" s="645" t="s">
        <v>337</v>
      </c>
      <c r="AW119" s="645" t="s">
        <v>352</v>
      </c>
      <c r="AX119" s="646" t="s">
        <v>376</v>
      </c>
    </row>
    <row r="120" spans="1:50" ht="16.5" customHeight="1">
      <c r="A120" s="673" t="s">
        <v>154</v>
      </c>
      <c r="B120" s="674" t="s">
        <v>268</v>
      </c>
      <c r="C120" s="675">
        <v>6.1534807534907365</v>
      </c>
      <c r="D120" s="676">
        <v>3.4999400649591728</v>
      </c>
      <c r="E120" s="676">
        <v>2.9779157661014466</v>
      </c>
      <c r="F120" s="677">
        <v>2.4617049796748613</v>
      </c>
      <c r="G120" s="677">
        <v>2.4138477629317423</v>
      </c>
      <c r="H120" s="677">
        <v>2.4512464369315756</v>
      </c>
      <c r="I120" s="675">
        <v>5.9715050277489468</v>
      </c>
      <c r="J120" s="676">
        <v>-2.6343271625690501</v>
      </c>
      <c r="K120" s="676">
        <v>2.4789923322188434</v>
      </c>
      <c r="L120" s="677">
        <v>3.2511769471182506</v>
      </c>
      <c r="M120" s="677">
        <v>3.0777275184027175</v>
      </c>
      <c r="N120" s="677">
        <v>3.7959911432994708</v>
      </c>
      <c r="O120" s="675">
        <v>2.4423324085998344</v>
      </c>
      <c r="P120" s="676">
        <v>5.4941749050610111</v>
      </c>
      <c r="Q120" s="676">
        <v>2.745044178795597</v>
      </c>
      <c r="R120" s="677">
        <v>1.4776271801646645</v>
      </c>
      <c r="S120" s="677">
        <v>3.366991269067543</v>
      </c>
      <c r="T120" s="677">
        <v>2.2945388674686651</v>
      </c>
      <c r="U120" s="675">
        <v>4.8005120544655444</v>
      </c>
      <c r="V120" s="676">
        <v>2.3328819686647684</v>
      </c>
      <c r="W120" s="676">
        <v>2.4622517637955532</v>
      </c>
      <c r="X120" s="677">
        <v>1.0620633629501608</v>
      </c>
      <c r="Y120" s="677">
        <v>2.8000152497624997</v>
      </c>
      <c r="Z120" s="677">
        <v>3.2991544702683173</v>
      </c>
      <c r="AA120" s="675">
        <v>4.1282225133435713</v>
      </c>
      <c r="AB120" s="676">
        <v>2.4933362958658334</v>
      </c>
      <c r="AC120" s="676">
        <v>3.1498938401054666</v>
      </c>
      <c r="AD120" s="677">
        <v>2.716308286541036</v>
      </c>
      <c r="AE120" s="677">
        <v>3.568673868056349</v>
      </c>
      <c r="AF120" s="677">
        <v>3.5939262384125925</v>
      </c>
      <c r="AG120" s="675">
        <v>11.229753327117177</v>
      </c>
      <c r="AH120" s="676">
        <v>3.9650001237093946</v>
      </c>
      <c r="AI120" s="676">
        <v>3.4406882245284764</v>
      </c>
      <c r="AJ120" s="677">
        <v>2.6777046915843261</v>
      </c>
      <c r="AK120" s="677">
        <v>0.57708222122425656</v>
      </c>
      <c r="AL120" s="677">
        <v>2.1654017605157394</v>
      </c>
      <c r="AM120" s="675">
        <v>5.1425215663605028</v>
      </c>
      <c r="AN120" s="676">
        <v>4.5829038496332686</v>
      </c>
      <c r="AO120" s="676">
        <v>2.9953720417934537</v>
      </c>
      <c r="AP120" s="677">
        <v>2.3100093034834179</v>
      </c>
      <c r="AQ120" s="677">
        <v>1.6000141666397072</v>
      </c>
      <c r="AR120" s="677">
        <v>3.4267464702001593</v>
      </c>
      <c r="AS120" s="675">
        <v>5.1569279209555674</v>
      </c>
      <c r="AT120" s="676">
        <v>2.4316578709801417</v>
      </c>
      <c r="AU120" s="676">
        <v>2.8486069385831314</v>
      </c>
      <c r="AV120" s="677">
        <v>2.3515388809371096</v>
      </c>
      <c r="AW120" s="677">
        <v>2.7620790562157271</v>
      </c>
      <c r="AX120" s="710">
        <v>3.0454762948451064</v>
      </c>
    </row>
    <row r="121" spans="1:50" ht="16.5" customHeight="1">
      <c r="A121" s="673" t="s">
        <v>156</v>
      </c>
      <c r="B121" s="674" t="s">
        <v>159</v>
      </c>
      <c r="C121" s="675">
        <v>17.833570866161441</v>
      </c>
      <c r="D121" s="676">
        <v>-1.9596009925957558</v>
      </c>
      <c r="E121" s="676">
        <v>4.3963439831715689</v>
      </c>
      <c r="F121" s="677">
        <v>8.9176708579631345</v>
      </c>
      <c r="G121" s="677">
        <v>1.0112943622702097</v>
      </c>
      <c r="H121" s="677">
        <v>2.2643274853801243</v>
      </c>
      <c r="I121" s="675">
        <v>18.672568679422817</v>
      </c>
      <c r="J121" s="676">
        <v>-3.4631528767013697</v>
      </c>
      <c r="K121" s="676">
        <v>5.2283663133706471</v>
      </c>
      <c r="L121" s="677">
        <v>8.8976195537155753</v>
      </c>
      <c r="M121" s="677">
        <v>0.75790075790076461</v>
      </c>
      <c r="N121" s="677">
        <v>2.4411013340902565</v>
      </c>
      <c r="O121" s="675">
        <v>17.386932190412697</v>
      </c>
      <c r="P121" s="676">
        <v>-2.1529340376366113</v>
      </c>
      <c r="Q121" s="676">
        <v>4.6662248550505048</v>
      </c>
      <c r="R121" s="677">
        <v>8.8005951275595518</v>
      </c>
      <c r="S121" s="677">
        <v>0.99770312948606055</v>
      </c>
      <c r="T121" s="677">
        <v>2.3120839551796779</v>
      </c>
      <c r="U121" s="675">
        <v>17.420254427192596</v>
      </c>
      <c r="V121" s="676">
        <v>-1.3173937284407078</v>
      </c>
      <c r="W121" s="676">
        <v>4.064739891636604</v>
      </c>
      <c r="X121" s="677">
        <v>8.9119861095510409</v>
      </c>
      <c r="Y121" s="677">
        <v>1.1209331996719252</v>
      </c>
      <c r="Z121" s="677">
        <v>2.1944844989185475</v>
      </c>
      <c r="AA121" s="675">
        <v>18.08939194245842</v>
      </c>
      <c r="AB121" s="676">
        <v>-2.5098243859120961</v>
      </c>
      <c r="AC121" s="676">
        <v>4.7130522244062556</v>
      </c>
      <c r="AD121" s="677">
        <v>8.9013259756662855</v>
      </c>
      <c r="AE121" s="677">
        <v>0.92141535440504185</v>
      </c>
      <c r="AF121" s="677">
        <v>2.3311506080449185</v>
      </c>
      <c r="AG121" s="675">
        <v>17.327925608747009</v>
      </c>
      <c r="AH121" s="676">
        <v>-5.0827504803828916</v>
      </c>
      <c r="AI121" s="676">
        <v>6.827022056350307</v>
      </c>
      <c r="AJ121" s="677">
        <v>8.4224802216452233</v>
      </c>
      <c r="AK121" s="677">
        <v>0.55599682287528207</v>
      </c>
      <c r="AL121" s="677">
        <v>2.7251184834123254</v>
      </c>
      <c r="AM121" s="675">
        <v>17.76526387902684</v>
      </c>
      <c r="AN121" s="676">
        <v>-3.6960556255030697</v>
      </c>
      <c r="AO121" s="676">
        <v>5.6679372092989677</v>
      </c>
      <c r="AP121" s="677">
        <v>8.682775500204265</v>
      </c>
      <c r="AQ121" s="677">
        <v>0.75290896646131866</v>
      </c>
      <c r="AR121" s="677">
        <v>2.5135869565217517</v>
      </c>
      <c r="AS121" s="675">
        <v>17.622830463610882</v>
      </c>
      <c r="AT121" s="676">
        <v>-2.2294724230552232</v>
      </c>
      <c r="AU121" s="676">
        <v>4.6503000000002404</v>
      </c>
      <c r="AV121" s="677">
        <v>8.8398595272677127</v>
      </c>
      <c r="AW121" s="677">
        <v>0.97843177974901163</v>
      </c>
      <c r="AX121" s="710">
        <v>2.3122032623513089</v>
      </c>
    </row>
    <row r="122" spans="1:50" ht="16.5" customHeight="1">
      <c r="A122" s="673" t="s">
        <v>158</v>
      </c>
      <c r="B122" s="674" t="s">
        <v>87</v>
      </c>
      <c r="C122" s="675">
        <v>7.0426447048445029</v>
      </c>
      <c r="D122" s="676">
        <v>-9.4771115116237592</v>
      </c>
      <c r="E122" s="676">
        <v>9.1465002318063426</v>
      </c>
      <c r="F122" s="677">
        <v>6.4959315952417107</v>
      </c>
      <c r="G122" s="677">
        <v>-2.3565144532886495</v>
      </c>
      <c r="H122" s="677">
        <v>-2.6743895026636655</v>
      </c>
      <c r="I122" s="675">
        <v>7.388633474585804</v>
      </c>
      <c r="J122" s="676">
        <v>-9.8939959367781221</v>
      </c>
      <c r="K122" s="676">
        <v>10.401078142596255</v>
      </c>
      <c r="L122" s="677">
        <v>6.0956436268053249</v>
      </c>
      <c r="M122" s="677">
        <v>-2.4186597716009506</v>
      </c>
      <c r="N122" s="677">
        <v>-0.97709080872205867</v>
      </c>
      <c r="O122" s="675">
        <v>5.7936772065491748</v>
      </c>
      <c r="P122" s="676">
        <v>-9.160291013472099</v>
      </c>
      <c r="Q122" s="676">
        <v>7.5440317790272937</v>
      </c>
      <c r="R122" s="677">
        <v>8.0013467145823469</v>
      </c>
      <c r="S122" s="677">
        <v>-1.441880160914677</v>
      </c>
      <c r="T122" s="677">
        <v>-1.4114159273024174</v>
      </c>
      <c r="U122" s="675">
        <v>6.2115993749632503</v>
      </c>
      <c r="V122" s="676">
        <v>-8.6055826159655346</v>
      </c>
      <c r="W122" s="676">
        <v>7.9946779879516816</v>
      </c>
      <c r="X122" s="677">
        <v>5.6586646378439687</v>
      </c>
      <c r="Y122" s="677">
        <v>-2.030793735067693</v>
      </c>
      <c r="Z122" s="677">
        <v>-1.4496680666576389</v>
      </c>
      <c r="AA122" s="675">
        <v>6.7904749076040494</v>
      </c>
      <c r="AB122" s="676">
        <v>-9.2492726305904434</v>
      </c>
      <c r="AC122" s="676">
        <v>9.1693321425789343</v>
      </c>
      <c r="AD122" s="677">
        <v>5.875285590015733</v>
      </c>
      <c r="AE122" s="677">
        <v>-2.224228886459767</v>
      </c>
      <c r="AF122" s="677">
        <v>-1.2297671705633562</v>
      </c>
      <c r="AG122" s="675">
        <v>5.0610134181662492</v>
      </c>
      <c r="AH122" s="676">
        <v>-1.7425193619803103</v>
      </c>
      <c r="AI122" s="676">
        <v>6.4430013549621412</v>
      </c>
      <c r="AJ122" s="677">
        <v>3.5548119915714826</v>
      </c>
      <c r="AK122" s="677">
        <v>-0.99728014505893192</v>
      </c>
      <c r="AL122" s="677">
        <v>0.64102564102563875</v>
      </c>
      <c r="AM122" s="675">
        <v>6.840299332403621</v>
      </c>
      <c r="AN122" s="676">
        <v>-4.8559757945162989</v>
      </c>
      <c r="AO122" s="676">
        <v>9.1168675281560816</v>
      </c>
      <c r="AP122" s="677">
        <v>4.6933506043437712</v>
      </c>
      <c r="AQ122" s="677">
        <v>-2.2842639593908642</v>
      </c>
      <c r="AR122" s="677">
        <v>-1.8181818181818188</v>
      </c>
      <c r="AS122" s="675">
        <v>6.5226672413561282</v>
      </c>
      <c r="AT122" s="676">
        <v>-9.0290068968041926</v>
      </c>
      <c r="AU122" s="676">
        <v>8.6573577853513726</v>
      </c>
      <c r="AV122" s="677">
        <v>6.7007098931027187</v>
      </c>
      <c r="AW122" s="677">
        <v>-1.9808243399792702</v>
      </c>
      <c r="AX122" s="710">
        <v>-1.6025317046240883</v>
      </c>
    </row>
    <row r="123" spans="1:50" ht="16.5" customHeight="1">
      <c r="A123" s="673" t="s">
        <v>160</v>
      </c>
      <c r="B123" s="674" t="s">
        <v>269</v>
      </c>
      <c r="C123" s="675">
        <v>18.714252615090455</v>
      </c>
      <c r="D123" s="676">
        <v>25.208691642350622</v>
      </c>
      <c r="E123" s="676">
        <v>7.2716193044117583</v>
      </c>
      <c r="F123" s="677">
        <v>59.707351368769636</v>
      </c>
      <c r="G123" s="677">
        <v>26.29685943480311</v>
      </c>
      <c r="H123" s="677">
        <v>20.28843519341099</v>
      </c>
      <c r="I123" s="675">
        <v>6.9988687014872486</v>
      </c>
      <c r="J123" s="676">
        <v>14.258146515827574</v>
      </c>
      <c r="K123" s="676">
        <v>10.173909806159976</v>
      </c>
      <c r="L123" s="677">
        <v>17.428567289453902</v>
      </c>
      <c r="M123" s="677">
        <v>15.68970938328167</v>
      </c>
      <c r="N123" s="677">
        <v>21.909457990371184</v>
      </c>
      <c r="O123" s="675">
        <v>9.8369236380438032</v>
      </c>
      <c r="P123" s="676">
        <v>15.82789939956375</v>
      </c>
      <c r="Q123" s="676">
        <v>0.9890749833319834</v>
      </c>
      <c r="R123" s="677">
        <v>78.706711384525676</v>
      </c>
      <c r="S123" s="677">
        <v>14.942172455878634</v>
      </c>
      <c r="T123" s="677">
        <v>17.138025573608395</v>
      </c>
      <c r="U123" s="675">
        <v>6.907151952636692</v>
      </c>
      <c r="V123" s="676">
        <v>20.169339441971033</v>
      </c>
      <c r="W123" s="676">
        <v>0.54982238806136063</v>
      </c>
      <c r="X123" s="677">
        <v>41.210095152612226</v>
      </c>
      <c r="Y123" s="677">
        <v>21.967066389319356</v>
      </c>
      <c r="Z123" s="677">
        <v>13.524127903026351</v>
      </c>
      <c r="AA123" s="675">
        <v>7.519114196036325</v>
      </c>
      <c r="AB123" s="676">
        <v>18.620120722966792</v>
      </c>
      <c r="AC123" s="676">
        <v>2.4294583012209658</v>
      </c>
      <c r="AD123" s="677">
        <v>37.956473044488746</v>
      </c>
      <c r="AE123" s="677">
        <v>20.574096489711224</v>
      </c>
      <c r="AF123" s="677">
        <v>28.92955484167048</v>
      </c>
      <c r="AG123" s="675">
        <v>-2.3111997755299263</v>
      </c>
      <c r="AH123" s="676">
        <v>11.909430261405806</v>
      </c>
      <c r="AI123" s="676">
        <v>63.368597699183418</v>
      </c>
      <c r="AJ123" s="677">
        <v>18.205318074682332</v>
      </c>
      <c r="AK123" s="677">
        <v>21.870914061571376</v>
      </c>
      <c r="AL123" s="677">
        <v>10.289671315712479</v>
      </c>
      <c r="AM123" s="675">
        <v>3.8700157243986233</v>
      </c>
      <c r="AN123" s="676">
        <v>28.441989758319153</v>
      </c>
      <c r="AO123" s="676">
        <v>10.286927218684848</v>
      </c>
      <c r="AP123" s="677">
        <v>21.436722304659028</v>
      </c>
      <c r="AQ123" s="677">
        <v>17.807327001356853</v>
      </c>
      <c r="AR123" s="677">
        <v>10.398046623053547</v>
      </c>
      <c r="AS123" s="675">
        <v>9.6121253017148245</v>
      </c>
      <c r="AT123" s="676">
        <v>19.505095243573535</v>
      </c>
      <c r="AU123" s="676">
        <v>4.1763937379909022</v>
      </c>
      <c r="AV123" s="677">
        <v>52.674869966736559</v>
      </c>
      <c r="AW123" s="677">
        <v>19.889954444704337</v>
      </c>
      <c r="AX123" s="710">
        <v>17.444703748847989</v>
      </c>
    </row>
    <row r="124" spans="1:50" ht="26.1" customHeight="1">
      <c r="A124" s="673" t="s">
        <v>161</v>
      </c>
      <c r="B124" s="678" t="s">
        <v>270</v>
      </c>
      <c r="C124" s="675">
        <v>1.529665346601905</v>
      </c>
      <c r="D124" s="676">
        <v>2.0072890970355139</v>
      </c>
      <c r="E124" s="676">
        <v>1.2405679540111958</v>
      </c>
      <c r="F124" s="677">
        <v>3.1053599640337159</v>
      </c>
      <c r="G124" s="677">
        <v>3.2281205164992777</v>
      </c>
      <c r="H124" s="677">
        <v>3.2661570535093887</v>
      </c>
      <c r="I124" s="675">
        <v>1.2714856196577307</v>
      </c>
      <c r="J124" s="676">
        <v>1.9331723352451702</v>
      </c>
      <c r="K124" s="676">
        <v>1.4028586593352488</v>
      </c>
      <c r="L124" s="677">
        <v>3.0584921728020076</v>
      </c>
      <c r="M124" s="677">
        <v>2.8735632183908066</v>
      </c>
      <c r="N124" s="677">
        <v>3.6623215394165021</v>
      </c>
      <c r="O124" s="675">
        <v>0.191251106972401</v>
      </c>
      <c r="P124" s="676">
        <v>2.581936789345507</v>
      </c>
      <c r="Q124" s="676">
        <v>1.6909769617332593</v>
      </c>
      <c r="R124" s="677">
        <v>3.2132524474446145</v>
      </c>
      <c r="S124" s="677">
        <v>3.5502958579881616</v>
      </c>
      <c r="T124" s="677">
        <v>1.0434782608695681</v>
      </c>
      <c r="U124" s="675">
        <v>1.8839844250705173</v>
      </c>
      <c r="V124" s="676">
        <v>2.3424153126947678</v>
      </c>
      <c r="W124" s="676">
        <v>0.97270990184981088</v>
      </c>
      <c r="X124" s="677">
        <v>3.1088857134811132</v>
      </c>
      <c r="Y124" s="677">
        <v>3.3873343151693769</v>
      </c>
      <c r="Z124" s="677">
        <v>3.0626780626780592</v>
      </c>
      <c r="AA124" s="675">
        <v>1.576903360261861</v>
      </c>
      <c r="AB124" s="676">
        <v>2.1279030934084897</v>
      </c>
      <c r="AC124" s="676">
        <v>1.2173554477797444</v>
      </c>
      <c r="AD124" s="677">
        <v>2.9056612360479406</v>
      </c>
      <c r="AE124" s="677">
        <v>3.0042918454935563</v>
      </c>
      <c r="AF124" s="677">
        <v>3.4294871794871895</v>
      </c>
      <c r="AG124" s="675">
        <v>1.7580367365323202</v>
      </c>
      <c r="AH124" s="676">
        <v>1.5470196019789606</v>
      </c>
      <c r="AI124" s="676">
        <v>1.2122142460054608</v>
      </c>
      <c r="AJ124" s="677">
        <v>2.9990505854363247</v>
      </c>
      <c r="AK124" s="677">
        <v>3.8918918918918965</v>
      </c>
      <c r="AL124" s="677">
        <v>2.7055150884495394</v>
      </c>
      <c r="AM124" s="675">
        <v>1.5942769855730843</v>
      </c>
      <c r="AN124" s="676">
        <v>1.976872053256562</v>
      </c>
      <c r="AO124" s="676">
        <v>1.2413104931297214</v>
      </c>
      <c r="AP124" s="677">
        <v>3.1113507911187721</v>
      </c>
      <c r="AQ124" s="677">
        <v>3.2122905027933024</v>
      </c>
      <c r="AR124" s="677">
        <v>3.3152909336941816</v>
      </c>
      <c r="AS124" s="675">
        <v>1.2219512192735094</v>
      </c>
      <c r="AT124" s="676">
        <v>2.1481129120892728</v>
      </c>
      <c r="AU124" s="676">
        <v>1.3487173632340754</v>
      </c>
      <c r="AV124" s="677">
        <v>3.0800474812980649</v>
      </c>
      <c r="AW124" s="677">
        <v>3.2445169476164493</v>
      </c>
      <c r="AX124" s="710">
        <v>2.8031367041198463</v>
      </c>
    </row>
    <row r="125" spans="1:50" ht="16.5" customHeight="1">
      <c r="A125" s="673" t="s">
        <v>163</v>
      </c>
      <c r="B125" s="674" t="s">
        <v>90</v>
      </c>
      <c r="C125" s="675">
        <v>7.5544833495316155</v>
      </c>
      <c r="D125" s="676">
        <v>-4.438308145810554</v>
      </c>
      <c r="E125" s="676">
        <v>6.3162172213272028</v>
      </c>
      <c r="F125" s="677">
        <v>7.5303537003000187</v>
      </c>
      <c r="G125" s="677">
        <v>-0.32965598276649688</v>
      </c>
      <c r="H125" s="677">
        <v>-2.2464551200183425</v>
      </c>
      <c r="I125" s="675">
        <v>8.3124937957380638</v>
      </c>
      <c r="J125" s="676">
        <v>-5.2004797171180117</v>
      </c>
      <c r="K125" s="676">
        <v>7.0475757142049122</v>
      </c>
      <c r="L125" s="677">
        <v>8.5983318912099538</v>
      </c>
      <c r="M125" s="677">
        <v>-1.1633514165159786</v>
      </c>
      <c r="N125" s="677">
        <v>-2.1894248947978312</v>
      </c>
      <c r="O125" s="675">
        <v>7.1577253575636934</v>
      </c>
      <c r="P125" s="676">
        <v>-5.6932489191712454</v>
      </c>
      <c r="Q125" s="676">
        <v>7.9297773787667447</v>
      </c>
      <c r="R125" s="677">
        <v>6.0274029502681348</v>
      </c>
      <c r="S125" s="677">
        <v>-0.43713036770377522</v>
      </c>
      <c r="T125" s="677">
        <v>-2.7070811419985019</v>
      </c>
      <c r="U125" s="675">
        <v>7.165995802089431</v>
      </c>
      <c r="V125" s="676">
        <v>-4.7391356371181859</v>
      </c>
      <c r="W125" s="676">
        <v>6.7354432667439346</v>
      </c>
      <c r="X125" s="677">
        <v>6.0841989446284384</v>
      </c>
      <c r="Y125" s="677">
        <v>-2.3248577524893288</v>
      </c>
      <c r="Z125" s="677">
        <v>-1.9569471624266144</v>
      </c>
      <c r="AA125" s="675">
        <v>7.7815558221149717</v>
      </c>
      <c r="AB125" s="676">
        <v>-5.0174158733944036</v>
      </c>
      <c r="AC125" s="676">
        <v>6.8888955381577466</v>
      </c>
      <c r="AD125" s="677">
        <v>7.3050075812380433</v>
      </c>
      <c r="AE125" s="677">
        <v>-1.2667353244078305</v>
      </c>
      <c r="AF125" s="677">
        <v>-1.429018462501308</v>
      </c>
      <c r="AG125" s="675">
        <v>7.1096423051468349</v>
      </c>
      <c r="AH125" s="676">
        <v>-0.7438777190842738</v>
      </c>
      <c r="AI125" s="676">
        <v>6.3447023764406918</v>
      </c>
      <c r="AJ125" s="677">
        <v>6.5403756549172298</v>
      </c>
      <c r="AK125" s="677">
        <v>-1.7724174095437806</v>
      </c>
      <c r="AL125" s="677">
        <v>-1.0249839846252384</v>
      </c>
      <c r="AM125" s="675">
        <v>7.4902981005163127</v>
      </c>
      <c r="AN125" s="676">
        <v>-0.20679705562137718</v>
      </c>
      <c r="AO125" s="676">
        <v>6.700224765482643</v>
      </c>
      <c r="AP125" s="677">
        <v>7.2410652417628452</v>
      </c>
      <c r="AQ125" s="677">
        <v>-1.8528951486697975</v>
      </c>
      <c r="AR125" s="677">
        <v>-1.7922061355953867</v>
      </c>
      <c r="AS125" s="675">
        <v>7.4811487719546266</v>
      </c>
      <c r="AT125" s="676">
        <v>-4.3889298518247077</v>
      </c>
      <c r="AU125" s="676">
        <v>6.9954385853714385</v>
      </c>
      <c r="AV125" s="677">
        <v>6.9278614967309693</v>
      </c>
      <c r="AW125" s="677">
        <v>-1.1002488871870941</v>
      </c>
      <c r="AX125" s="710">
        <v>-2.0664831674782946</v>
      </c>
    </row>
    <row r="126" spans="1:50" ht="24" customHeight="1">
      <c r="A126" s="673" t="s">
        <v>164</v>
      </c>
      <c r="B126" s="674" t="s">
        <v>271</v>
      </c>
      <c r="C126" s="675">
        <v>10.514291363377893</v>
      </c>
      <c r="D126" s="676">
        <v>-12.997645283678017</v>
      </c>
      <c r="E126" s="676">
        <v>6.3670660541286228</v>
      </c>
      <c r="F126" s="677">
        <v>7.354919227251111</v>
      </c>
      <c r="G126" s="677">
        <v>-2.9638166478211714</v>
      </c>
      <c r="H126" s="677">
        <v>0.33417366946779659</v>
      </c>
      <c r="I126" s="675">
        <v>16.483408966965207</v>
      </c>
      <c r="J126" s="676">
        <v>-12.540280258209158</v>
      </c>
      <c r="K126" s="676">
        <v>6.5376918113669413</v>
      </c>
      <c r="L126" s="677">
        <v>7.3778548590965887</v>
      </c>
      <c r="M126" s="677">
        <v>-3.3566223943921725</v>
      </c>
      <c r="N126" s="677">
        <v>0.15723307954942367</v>
      </c>
      <c r="O126" s="675">
        <v>4.4629792394678569</v>
      </c>
      <c r="P126" s="676">
        <v>-10.239933567272274</v>
      </c>
      <c r="Q126" s="676">
        <v>6.8396306048911004</v>
      </c>
      <c r="R126" s="677">
        <v>7.5231566844778053</v>
      </c>
      <c r="S126" s="677">
        <v>-2.9767411159811408</v>
      </c>
      <c r="T126" s="677">
        <v>0.10087958673385966</v>
      </c>
      <c r="U126" s="675">
        <v>13.467376830132061</v>
      </c>
      <c r="V126" s="676">
        <v>-13.205499798636289</v>
      </c>
      <c r="W126" s="676">
        <v>6.0879666252932951</v>
      </c>
      <c r="X126" s="677">
        <v>6.9123899166084302</v>
      </c>
      <c r="Y126" s="677">
        <v>-2.7590635569997857</v>
      </c>
      <c r="Z126" s="677">
        <v>0.30115509202592872</v>
      </c>
      <c r="AA126" s="675">
        <v>12.729729983008987</v>
      </c>
      <c r="AB126" s="676">
        <v>-12.581063104724633</v>
      </c>
      <c r="AC126" s="676">
        <v>6.3438096170518987</v>
      </c>
      <c r="AD126" s="677">
        <v>7.1356450139960614</v>
      </c>
      <c r="AE126" s="677">
        <v>-3.1438790957270313</v>
      </c>
      <c r="AF126" s="677">
        <v>0.21415002014852913</v>
      </c>
      <c r="AG126" s="675">
        <v>9.666723955341471</v>
      </c>
      <c r="AH126" s="676">
        <v>-13.890866852284889</v>
      </c>
      <c r="AI126" s="676">
        <v>6.3397492677372602</v>
      </c>
      <c r="AJ126" s="677">
        <v>7.8919695591402883</v>
      </c>
      <c r="AK126" s="677">
        <v>-2.3114154950446109</v>
      </c>
      <c r="AL126" s="677">
        <v>0.16009976743402987</v>
      </c>
      <c r="AM126" s="675">
        <v>12.232171325497543</v>
      </c>
      <c r="AN126" s="676">
        <v>-13.144364427233191</v>
      </c>
      <c r="AO126" s="676">
        <v>6.3676746311830845</v>
      </c>
      <c r="AP126" s="677">
        <v>7.3545299636945671</v>
      </c>
      <c r="AQ126" s="677">
        <v>-2.9637085500195726</v>
      </c>
      <c r="AR126" s="677">
        <v>0.32919379934306381</v>
      </c>
      <c r="AS126" s="675">
        <v>8.1122699289281961</v>
      </c>
      <c r="AT126" s="676">
        <v>-11.38960203098004</v>
      </c>
      <c r="AU126" s="676">
        <v>6.6383596807338296</v>
      </c>
      <c r="AV126" s="677">
        <v>7.4176916116433178</v>
      </c>
      <c r="AW126" s="677">
        <v>-3.0154407169675657</v>
      </c>
      <c r="AX126" s="710">
        <v>0.1633671633732181</v>
      </c>
    </row>
    <row r="127" spans="1:50" ht="16.5" customHeight="1">
      <c r="A127" s="673" t="s">
        <v>166</v>
      </c>
      <c r="B127" s="674" t="s">
        <v>272</v>
      </c>
      <c r="C127" s="675">
        <v>10.345917406607752</v>
      </c>
      <c r="D127" s="676">
        <v>-12.538418766325609</v>
      </c>
      <c r="E127" s="676">
        <v>6.697259239447706</v>
      </c>
      <c r="F127" s="677">
        <v>4.6095881743330125</v>
      </c>
      <c r="G127" s="677">
        <v>0.47694653410452759</v>
      </c>
      <c r="H127" s="677">
        <v>11.663897162564663</v>
      </c>
      <c r="I127" s="675">
        <v>10.082216220158369</v>
      </c>
      <c r="J127" s="676">
        <v>-11.549376339253115</v>
      </c>
      <c r="K127" s="676">
        <v>5.3362746322520804</v>
      </c>
      <c r="L127" s="677">
        <v>5.1223528566233467</v>
      </c>
      <c r="M127" s="677">
        <v>-0.50798168543497724</v>
      </c>
      <c r="N127" s="677">
        <v>11.467111113875085</v>
      </c>
      <c r="O127" s="675">
        <v>7.0822169779520827</v>
      </c>
      <c r="P127" s="676">
        <v>-11.502537218843234</v>
      </c>
      <c r="Q127" s="676">
        <v>3.018967771027814</v>
      </c>
      <c r="R127" s="677">
        <v>4.384000467977156</v>
      </c>
      <c r="S127" s="677">
        <v>2.3717900700126693</v>
      </c>
      <c r="T127" s="677">
        <v>12.053351121578348</v>
      </c>
      <c r="U127" s="675">
        <v>10.749005237402365</v>
      </c>
      <c r="V127" s="676">
        <v>-12.536764762956121</v>
      </c>
      <c r="W127" s="676">
        <v>5.3985253190862448</v>
      </c>
      <c r="X127" s="677">
        <v>4.5731542579857898</v>
      </c>
      <c r="Y127" s="677">
        <v>2.6860533586991142</v>
      </c>
      <c r="Z127" s="677">
        <v>12.294883105425658</v>
      </c>
      <c r="AA127" s="675">
        <v>10.248603142556224</v>
      </c>
      <c r="AB127" s="676">
        <v>-11.798172788643734</v>
      </c>
      <c r="AC127" s="676">
        <v>5.1014529783882656</v>
      </c>
      <c r="AD127" s="677">
        <v>4.9640949101543264</v>
      </c>
      <c r="AE127" s="677">
        <v>0.91486535182783157</v>
      </c>
      <c r="AF127" s="677">
        <v>11.849384426797416</v>
      </c>
      <c r="AG127" s="675">
        <v>10.746817194123427</v>
      </c>
      <c r="AH127" s="676">
        <v>-12.53735217147096</v>
      </c>
      <c r="AI127" s="676">
        <v>7.6899086383384496</v>
      </c>
      <c r="AJ127" s="677">
        <v>3.4629524173346526</v>
      </c>
      <c r="AK127" s="677">
        <v>-0.12123048946810489</v>
      </c>
      <c r="AL127" s="677">
        <v>11.308349769888238</v>
      </c>
      <c r="AM127" s="675">
        <v>10.415119405114348</v>
      </c>
      <c r="AN127" s="676">
        <v>-12.045707187543952</v>
      </c>
      <c r="AO127" s="676">
        <v>5.8517259720607839</v>
      </c>
      <c r="AP127" s="677">
        <v>4.6092413661833698</v>
      </c>
      <c r="AQ127" s="677">
        <v>0.47639770046492558</v>
      </c>
      <c r="AR127" s="677">
        <v>11.664273176958684</v>
      </c>
      <c r="AS127" s="675">
        <v>8.7710095897864946</v>
      </c>
      <c r="AT127" s="676">
        <v>-11.794062582937837</v>
      </c>
      <c r="AU127" s="676">
        <v>4.4354951714751234</v>
      </c>
      <c r="AV127" s="677">
        <v>4.6032561900691826</v>
      </c>
      <c r="AW127" s="677">
        <v>1.4453700757747878</v>
      </c>
      <c r="AX127" s="710">
        <v>11.889701411335473</v>
      </c>
    </row>
    <row r="128" spans="1:50" ht="16.5" customHeight="1">
      <c r="A128" s="673" t="s">
        <v>168</v>
      </c>
      <c r="B128" s="674" t="s">
        <v>273</v>
      </c>
      <c r="C128" s="675">
        <v>10.003803412063439</v>
      </c>
      <c r="D128" s="676">
        <v>-37.967236567476014</v>
      </c>
      <c r="E128" s="676">
        <v>12.089798197911561</v>
      </c>
      <c r="F128" s="677">
        <v>12.344523892843728</v>
      </c>
      <c r="G128" s="677">
        <v>17.137290906240899</v>
      </c>
      <c r="H128" s="677">
        <v>22.324603326323846</v>
      </c>
      <c r="I128" s="675">
        <v>9.936425443171327</v>
      </c>
      <c r="J128" s="676">
        <v>-40.491094263270988</v>
      </c>
      <c r="K128" s="676">
        <v>16.294070829880969</v>
      </c>
      <c r="L128" s="677">
        <v>12.428872533777358</v>
      </c>
      <c r="M128" s="677">
        <v>15.678605736242623</v>
      </c>
      <c r="N128" s="677">
        <v>21.952666231686322</v>
      </c>
      <c r="O128" s="675">
        <v>11.470620584923164</v>
      </c>
      <c r="P128" s="676">
        <v>-37.769589677801896</v>
      </c>
      <c r="Q128" s="676">
        <v>12.269587907917723</v>
      </c>
      <c r="R128" s="677">
        <v>12.971262890660707</v>
      </c>
      <c r="S128" s="677">
        <v>18.700568233363303</v>
      </c>
      <c r="T128" s="677">
        <v>20.92504585626147</v>
      </c>
      <c r="U128" s="675">
        <v>7.7626765780337115</v>
      </c>
      <c r="V128" s="676">
        <v>-32.485125657209593</v>
      </c>
      <c r="W128" s="676">
        <v>5.4988115319063446</v>
      </c>
      <c r="X128" s="677">
        <v>12.158444579252992</v>
      </c>
      <c r="Y128" s="677">
        <v>18.829744626475687</v>
      </c>
      <c r="Z128" s="677">
        <v>22.842101884248713</v>
      </c>
      <c r="AA128" s="675">
        <v>9.3491878552990784</v>
      </c>
      <c r="AB128" s="676">
        <v>-38.611274128767512</v>
      </c>
      <c r="AC128" s="676">
        <v>13.410263411257173</v>
      </c>
      <c r="AD128" s="677">
        <v>12.304017629968556</v>
      </c>
      <c r="AE128" s="677">
        <v>16.962046480521664</v>
      </c>
      <c r="AF128" s="677">
        <v>22.32149238796368</v>
      </c>
      <c r="AG128" s="675">
        <v>7.7630159974846125</v>
      </c>
      <c r="AH128" s="676">
        <v>-32.485952618944594</v>
      </c>
      <c r="AI128" s="676">
        <v>3.8359914189005417</v>
      </c>
      <c r="AJ128" s="677">
        <v>12.400764092478056</v>
      </c>
      <c r="AK128" s="677">
        <v>18.288925140474909</v>
      </c>
      <c r="AL128" s="677">
        <v>22.515067933394619</v>
      </c>
      <c r="AM128" s="675">
        <v>8.881906210181123</v>
      </c>
      <c r="AN128" s="676">
        <v>-36.653648115596646</v>
      </c>
      <c r="AO128" s="676">
        <v>10.473513274838698</v>
      </c>
      <c r="AP128" s="677">
        <v>12.345080717028267</v>
      </c>
      <c r="AQ128" s="677">
        <v>17.133697459035858</v>
      </c>
      <c r="AR128" s="677">
        <v>22.32640648758235</v>
      </c>
      <c r="AS128" s="675">
        <v>9.9214736764576585</v>
      </c>
      <c r="AT128" s="676">
        <v>-36.776533685256837</v>
      </c>
      <c r="AU128" s="676">
        <v>10.729571838109075</v>
      </c>
      <c r="AV128" s="677">
        <v>12.565054986642599</v>
      </c>
      <c r="AW128" s="677">
        <v>18.029900925883013</v>
      </c>
      <c r="AX128" s="710">
        <v>21.842863711296268</v>
      </c>
    </row>
    <row r="129" spans="1:51" ht="16.5" customHeight="1">
      <c r="A129" s="673" t="s">
        <v>170</v>
      </c>
      <c r="B129" s="674" t="s">
        <v>274</v>
      </c>
      <c r="C129" s="675">
        <v>7.437695971777325</v>
      </c>
      <c r="D129" s="676">
        <v>1.8833230417380165</v>
      </c>
      <c r="E129" s="676">
        <v>3.6770109884411539</v>
      </c>
      <c r="F129" s="677">
        <v>3.6761281659303924</v>
      </c>
      <c r="G129" s="677">
        <v>3.7579892978939489</v>
      </c>
      <c r="H129" s="677">
        <v>4.7740441419088953</v>
      </c>
      <c r="I129" s="675">
        <v>7.2176670112237495</v>
      </c>
      <c r="J129" s="676">
        <v>1.7242416439274377</v>
      </c>
      <c r="K129" s="676">
        <v>4.0691770355897328</v>
      </c>
      <c r="L129" s="677">
        <v>3.7174206850697944</v>
      </c>
      <c r="M129" s="677">
        <v>2.1084824473206254</v>
      </c>
      <c r="N129" s="677">
        <v>4.312872837952697</v>
      </c>
      <c r="O129" s="675">
        <v>6.0768240505256976</v>
      </c>
      <c r="P129" s="676">
        <v>2.3696940824874169</v>
      </c>
      <c r="Q129" s="676">
        <v>3.8037129478268206</v>
      </c>
      <c r="R129" s="677">
        <v>5.24481615600767</v>
      </c>
      <c r="S129" s="677">
        <v>5.3943155074192894</v>
      </c>
      <c r="T129" s="677">
        <v>5.0606658400879967</v>
      </c>
      <c r="U129" s="675">
        <v>7.8665887203465346</v>
      </c>
      <c r="V129" s="676">
        <v>2.1336046323823465</v>
      </c>
      <c r="W129" s="676">
        <v>2.8586810301641563</v>
      </c>
      <c r="X129" s="677">
        <v>3.7303825553266945</v>
      </c>
      <c r="Y129" s="677">
        <v>5.2977103344364673</v>
      </c>
      <c r="Z129" s="677">
        <v>5.7353843008994154</v>
      </c>
      <c r="AA129" s="675">
        <v>7.5426388378370568</v>
      </c>
      <c r="AB129" s="676">
        <v>1.9155725539882207</v>
      </c>
      <c r="AC129" s="676">
        <v>3.5260814497182436</v>
      </c>
      <c r="AD129" s="677">
        <v>3.7355711455033802</v>
      </c>
      <c r="AE129" s="677">
        <v>3.3439413359827252</v>
      </c>
      <c r="AF129" s="677">
        <v>4.9316227489845765</v>
      </c>
      <c r="AG129" s="675">
        <v>7.7313807416356184</v>
      </c>
      <c r="AH129" s="676">
        <v>1.3406598959325056</v>
      </c>
      <c r="AI129" s="676">
        <v>3.8559941425841959</v>
      </c>
      <c r="AJ129" s="677">
        <v>3.5078521799602136</v>
      </c>
      <c r="AK129" s="677">
        <v>5.6588881404680436</v>
      </c>
      <c r="AL129" s="677">
        <v>4.6111426168918834</v>
      </c>
      <c r="AM129" s="675">
        <v>7.5612881118651165</v>
      </c>
      <c r="AN129" s="676">
        <v>1.7976520339637592</v>
      </c>
      <c r="AO129" s="676">
        <v>3.6750327338000099</v>
      </c>
      <c r="AP129" s="677">
        <v>3.6785992322361238</v>
      </c>
      <c r="AQ129" s="677">
        <v>3.7562429698618116</v>
      </c>
      <c r="AR129" s="677">
        <v>4.7750341401863849</v>
      </c>
      <c r="AS129" s="675">
        <v>7.0498035276802984</v>
      </c>
      <c r="AT129" s="676">
        <v>2.0203402006423232</v>
      </c>
      <c r="AU129" s="676">
        <v>3.6747780099450456</v>
      </c>
      <c r="AV129" s="677">
        <v>4.1857893347750252</v>
      </c>
      <c r="AW129" s="677">
        <v>4.1529681100274329</v>
      </c>
      <c r="AX129" s="710">
        <v>4.9143580581220814</v>
      </c>
    </row>
    <row r="130" spans="1:51" ht="16.5" customHeight="1">
      <c r="A130" s="673" t="s">
        <v>172</v>
      </c>
      <c r="B130" s="674" t="s">
        <v>275</v>
      </c>
      <c r="C130" s="675">
        <v>7.7424889192212465</v>
      </c>
      <c r="D130" s="676">
        <v>0.44818030096973605</v>
      </c>
      <c r="E130" s="676">
        <v>4.3316530942998366</v>
      </c>
      <c r="F130" s="677">
        <v>7.1645002920030176</v>
      </c>
      <c r="G130" s="677">
        <v>7.839001669742518</v>
      </c>
      <c r="H130" s="677">
        <v>7.0165430690245278</v>
      </c>
      <c r="I130" s="675">
        <v>10.501546663761774</v>
      </c>
      <c r="J130" s="676">
        <v>2.0045339808454132</v>
      </c>
      <c r="K130" s="676">
        <v>9.6861787211204096</v>
      </c>
      <c r="L130" s="677">
        <v>6.0022324063769616</v>
      </c>
      <c r="M130" s="677">
        <v>8.3835108846688211</v>
      </c>
      <c r="N130" s="677">
        <v>8.2371794871794801</v>
      </c>
      <c r="O130" s="675">
        <v>5.6967271545121489</v>
      </c>
      <c r="P130" s="676">
        <v>-2.8818288599875119</v>
      </c>
      <c r="Q130" s="676">
        <v>3.0060573134174096</v>
      </c>
      <c r="R130" s="677">
        <v>7.4739402903908125</v>
      </c>
      <c r="S130" s="677">
        <v>7.4764049903283114</v>
      </c>
      <c r="T130" s="677">
        <v>8.7488524906991429</v>
      </c>
      <c r="U130" s="675">
        <v>3.9136596594526285</v>
      </c>
      <c r="V130" s="676">
        <v>4.7854047400374355</v>
      </c>
      <c r="W130" s="676">
        <v>9.3857125803155093</v>
      </c>
      <c r="X130" s="677">
        <v>4.9391178351497977</v>
      </c>
      <c r="Y130" s="677">
        <v>5.9768576073443658</v>
      </c>
      <c r="Z130" s="677">
        <v>4.5479155387114334</v>
      </c>
      <c r="AA130" s="675">
        <v>8.9030985440714296</v>
      </c>
      <c r="AB130" s="676">
        <v>7.4901099096806423</v>
      </c>
      <c r="AC130" s="676">
        <v>6.1336334745368148</v>
      </c>
      <c r="AD130" s="677">
        <v>6.1806020537988449</v>
      </c>
      <c r="AE130" s="677">
        <v>4.8619847554207007</v>
      </c>
      <c r="AF130" s="677">
        <v>5.9774170783345015</v>
      </c>
      <c r="AG130" s="675">
        <v>2.2157638502873445</v>
      </c>
      <c r="AH130" s="676">
        <v>13.89877461136142</v>
      </c>
      <c r="AI130" s="676">
        <v>12.59396043622727</v>
      </c>
      <c r="AJ130" s="677">
        <v>4.879623181792736</v>
      </c>
      <c r="AK130" s="677">
        <v>10.732054015636106</v>
      </c>
      <c r="AL130" s="677">
        <v>4.1078305519897329</v>
      </c>
      <c r="AM130" s="675">
        <v>7.2146009703747627</v>
      </c>
      <c r="AN130" s="676">
        <v>3.0768412698027214</v>
      </c>
      <c r="AO130" s="676">
        <v>8.5053923305601344</v>
      </c>
      <c r="AP130" s="677">
        <v>5.7753831645691145</v>
      </c>
      <c r="AQ130" s="677">
        <v>9.909629167965095</v>
      </c>
      <c r="AR130" s="677">
        <v>6.3226538134391941</v>
      </c>
      <c r="AS130" s="675">
        <v>6.349018527615824</v>
      </c>
      <c r="AT130" s="676">
        <v>-0.34871593307048698</v>
      </c>
      <c r="AU130" s="676">
        <v>4.658517187676936</v>
      </c>
      <c r="AV130" s="677">
        <v>6.9154253402945898</v>
      </c>
      <c r="AW130" s="677">
        <v>7.2641884900103371</v>
      </c>
      <c r="AX130" s="710">
        <v>7.8015079105939522</v>
      </c>
    </row>
    <row r="131" spans="1:51" ht="16.5" customHeight="1">
      <c r="A131" s="673" t="s">
        <v>174</v>
      </c>
      <c r="B131" s="674" t="s">
        <v>276</v>
      </c>
      <c r="C131" s="675">
        <v>3.1705175815151421</v>
      </c>
      <c r="D131" s="676">
        <v>1.4624135047758724</v>
      </c>
      <c r="E131" s="676">
        <v>2.0794143387425912</v>
      </c>
      <c r="F131" s="677">
        <v>1.3501934395407256</v>
      </c>
      <c r="G131" s="677">
        <v>1.8664135936370174</v>
      </c>
      <c r="H131" s="677">
        <v>3.4470520385076142</v>
      </c>
      <c r="I131" s="675">
        <v>1.7736927709606221</v>
      </c>
      <c r="J131" s="676">
        <v>-1.0636204876857125E-2</v>
      </c>
      <c r="K131" s="676">
        <v>1.535527897111022</v>
      </c>
      <c r="L131" s="677">
        <v>1.0239417946991125</v>
      </c>
      <c r="M131" s="677">
        <v>3.3413224305653522</v>
      </c>
      <c r="N131" s="677">
        <v>3.0968622100955079</v>
      </c>
      <c r="O131" s="675">
        <v>4.0979214076538151</v>
      </c>
      <c r="P131" s="676">
        <v>2.3158702204270742</v>
      </c>
      <c r="Q131" s="676">
        <v>3.0916852268450867</v>
      </c>
      <c r="R131" s="677">
        <v>1.644203008871048</v>
      </c>
      <c r="S131" s="677">
        <v>1.9566016917984541</v>
      </c>
      <c r="T131" s="677">
        <v>2.6148506200450505</v>
      </c>
      <c r="U131" s="675">
        <v>3.8910562577576302</v>
      </c>
      <c r="V131" s="676">
        <v>2.2388913521989906</v>
      </c>
      <c r="W131" s="676">
        <v>2.3686584370741004</v>
      </c>
      <c r="X131" s="677">
        <v>2.7083311658954612</v>
      </c>
      <c r="Y131" s="677">
        <v>3.0076747562746364</v>
      </c>
      <c r="Z131" s="677">
        <v>3.9669754329440199</v>
      </c>
      <c r="AA131" s="675">
        <v>2.7326653830904934</v>
      </c>
      <c r="AB131" s="676">
        <v>1.7009317805207314</v>
      </c>
      <c r="AC131" s="676">
        <v>2.0224932837637599</v>
      </c>
      <c r="AD131" s="677">
        <v>1.2449089217161369</v>
      </c>
      <c r="AE131" s="677">
        <v>2.042559801180488</v>
      </c>
      <c r="AF131" s="677">
        <v>4.7872745262196537</v>
      </c>
      <c r="AG131" s="675">
        <v>3.8909275307870805</v>
      </c>
      <c r="AH131" s="676">
        <v>2.2372498138197416</v>
      </c>
      <c r="AI131" s="676">
        <v>2.3687049600113808</v>
      </c>
      <c r="AJ131" s="677">
        <v>8.8059209248206862</v>
      </c>
      <c r="AK131" s="677">
        <v>8.676923076923071</v>
      </c>
      <c r="AL131" s="677">
        <v>2.9445073612684114</v>
      </c>
      <c r="AM131" s="675">
        <v>3.2801538909463801</v>
      </c>
      <c r="AN131" s="676">
        <v>3.0223604481942168</v>
      </c>
      <c r="AO131" s="676">
        <v>2.3632807966901037</v>
      </c>
      <c r="AP131" s="677">
        <v>3.7924895007199311</v>
      </c>
      <c r="AQ131" s="677">
        <v>4.546642278547175</v>
      </c>
      <c r="AR131" s="677">
        <v>3.2991752061984458</v>
      </c>
      <c r="AS131" s="675">
        <v>3.7534295657213779</v>
      </c>
      <c r="AT131" s="676">
        <v>2.0784511635973502</v>
      </c>
      <c r="AU131" s="676">
        <v>2.7653767793397011</v>
      </c>
      <c r="AV131" s="677">
        <v>1.7164603258293498</v>
      </c>
      <c r="AW131" s="677">
        <v>2.1788288238111742</v>
      </c>
      <c r="AX131" s="710">
        <v>2.9832441212702676</v>
      </c>
    </row>
    <row r="132" spans="1:51" ht="16.5" customHeight="1">
      <c r="A132" s="673" t="s">
        <v>176</v>
      </c>
      <c r="B132" s="674" t="s">
        <v>277</v>
      </c>
      <c r="C132" s="675">
        <v>6.5884944796556155</v>
      </c>
      <c r="D132" s="676">
        <v>1.19212574374854</v>
      </c>
      <c r="E132" s="676">
        <v>1.1655326729585358</v>
      </c>
      <c r="F132" s="677">
        <v>3.2866848343560573</v>
      </c>
      <c r="G132" s="677">
        <v>3.5993740219092407</v>
      </c>
      <c r="H132" s="677">
        <v>3.9668680765357678</v>
      </c>
      <c r="I132" s="675">
        <v>6.2535804417960028</v>
      </c>
      <c r="J132" s="676">
        <v>1.1235194889068767</v>
      </c>
      <c r="K132" s="676">
        <v>1.3464744185068378</v>
      </c>
      <c r="L132" s="677">
        <v>3.2620236040537431</v>
      </c>
      <c r="M132" s="677">
        <v>3.2816773017319889</v>
      </c>
      <c r="N132" s="677">
        <v>4.8466902030008807</v>
      </c>
      <c r="O132" s="675">
        <v>5.1210665265133626</v>
      </c>
      <c r="P132" s="676">
        <v>1.6538770731382657</v>
      </c>
      <c r="Q132" s="676">
        <v>1.6893862411574423</v>
      </c>
      <c r="R132" s="677">
        <v>3.6475567813622378</v>
      </c>
      <c r="S132" s="677">
        <v>4.1213006941907215</v>
      </c>
      <c r="T132" s="677">
        <v>4.2396659414695836</v>
      </c>
      <c r="U132" s="675">
        <v>6.8970558673185689</v>
      </c>
      <c r="V132" s="676">
        <v>1.5394167773501666</v>
      </c>
      <c r="W132" s="676">
        <v>0.87823370073067952</v>
      </c>
      <c r="X132" s="677">
        <v>2.935055200844694</v>
      </c>
      <c r="Y132" s="677">
        <v>3.7007240547063613</v>
      </c>
      <c r="Z132" s="677">
        <v>3.1279286268425022</v>
      </c>
      <c r="AA132" s="675">
        <v>6.5720223309694958</v>
      </c>
      <c r="AB132" s="676">
        <v>1.3150550413085771</v>
      </c>
      <c r="AC132" s="676">
        <v>1.1461679002100489</v>
      </c>
      <c r="AD132" s="677">
        <v>3.1070349635732963</v>
      </c>
      <c r="AE132" s="677">
        <v>3.3813400125234816</v>
      </c>
      <c r="AF132" s="677">
        <v>4.1683222289521371</v>
      </c>
      <c r="AG132" s="675">
        <v>6.7731868583506882</v>
      </c>
      <c r="AH132" s="676">
        <v>0.82451834563823656</v>
      </c>
      <c r="AI132" s="676">
        <v>1.1406407730565116</v>
      </c>
      <c r="AJ132" s="677">
        <v>3.9402417625835851</v>
      </c>
      <c r="AK132" s="677">
        <v>4.0540540540540571</v>
      </c>
      <c r="AL132" s="677">
        <v>3.0883441558441582</v>
      </c>
      <c r="AM132" s="675">
        <v>6.5264958302939435</v>
      </c>
      <c r="AN132" s="676">
        <v>1.2201486659905836</v>
      </c>
      <c r="AO132" s="676">
        <v>1.1674188486674009</v>
      </c>
      <c r="AP132" s="677">
        <v>3.289367974391233</v>
      </c>
      <c r="AQ132" s="677">
        <v>3.6741214057508076</v>
      </c>
      <c r="AR132" s="677">
        <v>3.8929892141756461</v>
      </c>
      <c r="AS132" s="675">
        <v>5.6071713079419716</v>
      </c>
      <c r="AT132" s="676">
        <v>1.5223977858209281</v>
      </c>
      <c r="AU132" s="676">
        <v>1.5050274070931735</v>
      </c>
      <c r="AV132" s="677">
        <v>3.5003228586917068</v>
      </c>
      <c r="AW132" s="677">
        <v>3.9294267142368389</v>
      </c>
      <c r="AX132" s="710">
        <v>4.1463465788854847</v>
      </c>
    </row>
    <row r="133" spans="1:51" ht="16.5" customHeight="1">
      <c r="A133" s="673" t="s">
        <v>178</v>
      </c>
      <c r="B133" s="674" t="s">
        <v>278</v>
      </c>
      <c r="C133" s="675">
        <v>8.3669623010585106</v>
      </c>
      <c r="D133" s="676">
        <v>-0.44329786438406238</v>
      </c>
      <c r="E133" s="676">
        <v>1.9629191019571612</v>
      </c>
      <c r="F133" s="677">
        <v>1.5402188857018384</v>
      </c>
      <c r="G133" s="677">
        <v>4.8257372654155528</v>
      </c>
      <c r="H133" s="677">
        <v>3.7510656436487544</v>
      </c>
      <c r="I133" s="675">
        <v>6.9042963505500321</v>
      </c>
      <c r="J133" s="676">
        <v>1.5005233354459246</v>
      </c>
      <c r="K133" s="676">
        <v>2.1310276340693157</v>
      </c>
      <c r="L133" s="677">
        <v>1.5490434611564963</v>
      </c>
      <c r="M133" s="677">
        <v>4.4403330249768835</v>
      </c>
      <c r="N133" s="677">
        <v>4.6944198405668658</v>
      </c>
      <c r="O133" s="675">
        <v>5.8466979614330894</v>
      </c>
      <c r="P133" s="676">
        <v>2.8964395854915059</v>
      </c>
      <c r="Q133" s="676">
        <v>2.4193775825862351</v>
      </c>
      <c r="R133" s="677">
        <v>1.6351732134570307</v>
      </c>
      <c r="S133" s="677">
        <v>5.1482595616673787</v>
      </c>
      <c r="T133" s="677">
        <v>4.0869707372895192</v>
      </c>
      <c r="U133" s="675">
        <v>9.1250300462303322</v>
      </c>
      <c r="V133" s="676">
        <v>-0.93923670866212783</v>
      </c>
      <c r="W133" s="676">
        <v>1.7004712939484135</v>
      </c>
      <c r="X133" s="677">
        <v>1.2007719779351778</v>
      </c>
      <c r="Y133" s="677">
        <v>4.944178628389162</v>
      </c>
      <c r="Z133" s="677">
        <v>2.8875379939209633</v>
      </c>
      <c r="AA133" s="675">
        <v>7.911011276830715</v>
      </c>
      <c r="AB133" s="676">
        <v>0.96994694998291386</v>
      </c>
      <c r="AC133" s="676">
        <v>1.943893997019841</v>
      </c>
      <c r="AD133" s="677">
        <v>1.3581546522119181</v>
      </c>
      <c r="AE133" s="677">
        <v>4.5286506469500942</v>
      </c>
      <c r="AF133" s="677">
        <v>3.9787798408488007</v>
      </c>
      <c r="AG133" s="675">
        <v>9.0896519387973598</v>
      </c>
      <c r="AH133" s="676">
        <v>-1.9152149274873964</v>
      </c>
      <c r="AI133" s="676">
        <v>1.955250974920264</v>
      </c>
      <c r="AJ133" s="677">
        <v>1.720835053077896</v>
      </c>
      <c r="AK133" s="677">
        <v>5.6962025316455778</v>
      </c>
      <c r="AL133" s="677">
        <v>2.9940119760478945</v>
      </c>
      <c r="AM133" s="675">
        <v>8.5067027630221226</v>
      </c>
      <c r="AN133" s="676">
        <v>0.50179434329149508</v>
      </c>
      <c r="AO133" s="676">
        <v>1.9736599823869438</v>
      </c>
      <c r="AP133" s="677">
        <v>1.4472084081702308</v>
      </c>
      <c r="AQ133" s="677">
        <v>5.0761421319796884</v>
      </c>
      <c r="AR133" s="677">
        <v>3.3816425120772875</v>
      </c>
      <c r="AS133" s="675">
        <v>6.4366285132709367</v>
      </c>
      <c r="AT133" s="676">
        <v>2.1873193157727622</v>
      </c>
      <c r="AU133" s="676">
        <v>2.2961497699822253</v>
      </c>
      <c r="AV133" s="677">
        <v>1.5850561073605052</v>
      </c>
      <c r="AW133" s="677">
        <v>5.0317630039625083</v>
      </c>
      <c r="AX133" s="710">
        <v>4.0301814479908993</v>
      </c>
    </row>
    <row r="134" spans="1:51" ht="24.95" customHeight="1">
      <c r="A134" s="673" t="s">
        <v>180</v>
      </c>
      <c r="B134" s="674" t="s">
        <v>279</v>
      </c>
      <c r="C134" s="675">
        <v>5.1153722279234648</v>
      </c>
      <c r="D134" s="676">
        <v>1.226858617295945</v>
      </c>
      <c r="E134" s="676">
        <v>8.420704176938699</v>
      </c>
      <c r="F134" s="677">
        <v>4.0847663631881304</v>
      </c>
      <c r="G134" s="677">
        <v>6.27205256113883</v>
      </c>
      <c r="H134" s="677">
        <v>4.728375980307975</v>
      </c>
      <c r="I134" s="675">
        <v>5.1153722279233094</v>
      </c>
      <c r="J134" s="676">
        <v>11.329617688706129</v>
      </c>
      <c r="K134" s="676">
        <v>-1.4180815423744719</v>
      </c>
      <c r="L134" s="677">
        <v>4.081973208392764</v>
      </c>
      <c r="M134" s="677">
        <v>5.2379737144315319</v>
      </c>
      <c r="N134" s="677">
        <v>4.1467111245832022</v>
      </c>
      <c r="O134" s="675">
        <v>5.1153722279231983</v>
      </c>
      <c r="P134" s="676">
        <v>6.158124840693513</v>
      </c>
      <c r="Q134" s="676">
        <v>3.3843364262176934</v>
      </c>
      <c r="R134" s="677">
        <v>4.0805965355552365</v>
      </c>
      <c r="S134" s="677">
        <v>7.4188640973630759</v>
      </c>
      <c r="T134" s="677">
        <v>5.6554784497002242</v>
      </c>
      <c r="U134" s="675">
        <v>5.115372227922399</v>
      </c>
      <c r="V134" s="676">
        <v>6.1581248406942901</v>
      </c>
      <c r="W134" s="676">
        <v>3.3843364262172715</v>
      </c>
      <c r="X134" s="677">
        <v>4.081940006283169</v>
      </c>
      <c r="Y134" s="677">
        <v>5.0124744840099877</v>
      </c>
      <c r="Z134" s="677">
        <v>3.6429085673146178</v>
      </c>
      <c r="AA134" s="675">
        <v>5.1153722279229985</v>
      </c>
      <c r="AB134" s="676">
        <v>6.1581248406934019</v>
      </c>
      <c r="AC134" s="676">
        <v>3.3843364262175379</v>
      </c>
      <c r="AD134" s="677">
        <v>4.0846007134698992</v>
      </c>
      <c r="AE134" s="677">
        <v>6.3961709996736671</v>
      </c>
      <c r="AF134" s="677">
        <v>3.8953072282997603</v>
      </c>
      <c r="AG134" s="675">
        <v>5.1153722279231539</v>
      </c>
      <c r="AH134" s="676">
        <v>6.1581248406929801</v>
      </c>
      <c r="AI134" s="676">
        <v>3.3843364262180931</v>
      </c>
      <c r="AJ134" s="677">
        <v>4.0833085106271261</v>
      </c>
      <c r="AK134" s="677">
        <v>4.6347275864902615</v>
      </c>
      <c r="AL134" s="677">
        <v>5.4661116783161878</v>
      </c>
      <c r="AM134" s="675">
        <v>5.1153722279229763</v>
      </c>
      <c r="AN134" s="676">
        <v>6.1581248406930467</v>
      </c>
      <c r="AO134" s="676">
        <v>3.3843364262177822</v>
      </c>
      <c r="AP134" s="677">
        <v>4.079226240258782</v>
      </c>
      <c r="AQ134" s="677">
        <v>4.1384770404491178</v>
      </c>
      <c r="AR134" s="677">
        <v>3.6768263183357464</v>
      </c>
      <c r="AS134" s="675">
        <v>5.1153722279230873</v>
      </c>
      <c r="AT134" s="676">
        <v>6.1581248406934685</v>
      </c>
      <c r="AU134" s="676">
        <v>3.3843364262176046</v>
      </c>
      <c r="AV134" s="677">
        <v>4.0823815356439308</v>
      </c>
      <c r="AW134" s="677">
        <v>5.7466121196624975</v>
      </c>
      <c r="AX134" s="710">
        <v>4.4939162874241045</v>
      </c>
    </row>
    <row r="135" spans="1:51" ht="16.5" customHeight="1">
      <c r="A135" s="673" t="s">
        <v>280</v>
      </c>
      <c r="B135" s="674" t="s">
        <v>177</v>
      </c>
      <c r="C135" s="675">
        <v>5.5089058006710934</v>
      </c>
      <c r="D135" s="676">
        <v>3.8645043238453747</v>
      </c>
      <c r="E135" s="676">
        <v>3.8243965459080043</v>
      </c>
      <c r="F135" s="677">
        <v>4.6886800852455446</v>
      </c>
      <c r="G135" s="677">
        <v>3.8671930742520066</v>
      </c>
      <c r="H135" s="677">
        <v>2.68822128594981</v>
      </c>
      <c r="I135" s="675">
        <v>5.912682582637574</v>
      </c>
      <c r="J135" s="676">
        <v>2.5450751185845055</v>
      </c>
      <c r="K135" s="676">
        <v>3.9896094988775221</v>
      </c>
      <c r="L135" s="677">
        <v>4.7539088511282301</v>
      </c>
      <c r="M135" s="677">
        <v>3.4327009936766073</v>
      </c>
      <c r="N135" s="677">
        <v>2.6506550218340585</v>
      </c>
      <c r="O135" s="675">
        <v>6.4172822103686578</v>
      </c>
      <c r="P135" s="676">
        <v>2.6608533691895531</v>
      </c>
      <c r="Q135" s="676">
        <v>4.2940308329816324</v>
      </c>
      <c r="R135" s="677">
        <v>4.7028242266440312</v>
      </c>
      <c r="S135" s="677">
        <v>4.3125281892932632</v>
      </c>
      <c r="T135" s="677">
        <v>2.7306592163905963</v>
      </c>
      <c r="U135" s="675">
        <v>6.0684332333571289</v>
      </c>
      <c r="V135" s="676">
        <v>4.1123403568426697</v>
      </c>
      <c r="W135" s="676">
        <v>3.552390472836886</v>
      </c>
      <c r="X135" s="677">
        <v>4.2498964185380128</v>
      </c>
      <c r="Y135" s="677">
        <v>4.0354560298577091</v>
      </c>
      <c r="Z135" s="677">
        <v>2.7354260089686111</v>
      </c>
      <c r="AA135" s="675">
        <v>6.1043354800224048</v>
      </c>
      <c r="AB135" s="676">
        <v>3.2122153218048899</v>
      </c>
      <c r="AC135" s="676">
        <v>3.8015392331425479</v>
      </c>
      <c r="AD135" s="677">
        <v>4.5012309178260379</v>
      </c>
      <c r="AE135" s="677">
        <v>3.6408177056935331</v>
      </c>
      <c r="AF135" s="677">
        <v>2.9709022740239677</v>
      </c>
      <c r="AG135" s="675">
        <v>5.7073618751119382</v>
      </c>
      <c r="AH135" s="676">
        <v>3.3594699419665419</v>
      </c>
      <c r="AI135" s="676">
        <v>3.7971075415955013</v>
      </c>
      <c r="AJ135" s="677">
        <v>5.123962180927899</v>
      </c>
      <c r="AK135" s="677">
        <v>4.6558126249643061</v>
      </c>
      <c r="AL135" s="677">
        <v>2.1925036390101793</v>
      </c>
      <c r="AM135" s="675">
        <v>5.8054045938327858</v>
      </c>
      <c r="AN135" s="676">
        <v>3.3753454460780707</v>
      </c>
      <c r="AO135" s="676">
        <v>3.8235355294324203</v>
      </c>
      <c r="AP135" s="677">
        <v>4.685847844320068</v>
      </c>
      <c r="AQ135" s="677">
        <v>3.8703527168732155</v>
      </c>
      <c r="AR135" s="677">
        <v>2.6860009789525296</v>
      </c>
      <c r="AS135" s="675">
        <v>5.9774376058972623</v>
      </c>
      <c r="AT135" s="676">
        <v>3.2014228497295738</v>
      </c>
      <c r="AU135" s="676">
        <v>3.9191415840511334</v>
      </c>
      <c r="AV135" s="677">
        <v>4.660832272579718</v>
      </c>
      <c r="AW135" s="677">
        <v>3.9291783231053534</v>
      </c>
      <c r="AX135" s="710">
        <v>2.7060604329696591</v>
      </c>
    </row>
    <row r="136" spans="1:51" ht="32.1" customHeight="1">
      <c r="A136" s="673" t="s">
        <v>281</v>
      </c>
      <c r="B136" s="678" t="s">
        <v>302</v>
      </c>
      <c r="C136" s="675">
        <v>6.2958331539368029</v>
      </c>
      <c r="D136" s="676">
        <v>6.1621464929588754</v>
      </c>
      <c r="E136" s="676">
        <v>6.4894540705549231</v>
      </c>
      <c r="F136" s="677">
        <v>7.0330547275538224</v>
      </c>
      <c r="G136" s="677">
        <v>6.4696040156162926</v>
      </c>
      <c r="H136" s="677">
        <v>5.5351842151213582</v>
      </c>
      <c r="I136" s="675">
        <v>6.7561485999147353</v>
      </c>
      <c r="J136" s="676">
        <v>4.867878521300284</v>
      </c>
      <c r="K136" s="676">
        <v>6.6602785774559914</v>
      </c>
      <c r="L136" s="677">
        <v>7.0937882740154112</v>
      </c>
      <c r="M136" s="677">
        <v>6.0351413292589751</v>
      </c>
      <c r="N136" s="677">
        <v>4.7550432276657117</v>
      </c>
      <c r="O136" s="675">
        <v>6.7901238881005854</v>
      </c>
      <c r="P136" s="676">
        <v>3.8207174511902808</v>
      </c>
      <c r="Q136" s="676">
        <v>6.9625222639209117</v>
      </c>
      <c r="R136" s="677">
        <v>7.0483397241750456</v>
      </c>
      <c r="S136" s="677">
        <v>6.9347104389524183</v>
      </c>
      <c r="T136" s="677">
        <v>6.1515465102909062</v>
      </c>
      <c r="U136" s="675">
        <v>6.8374651363998451</v>
      </c>
      <c r="V136" s="676">
        <v>6.3927651065954549</v>
      </c>
      <c r="W136" s="676">
        <v>6.2099043935799569</v>
      </c>
      <c r="X136" s="677">
        <v>6.5910950935152313</v>
      </c>
      <c r="Y136" s="677">
        <v>6.6443327749860392</v>
      </c>
      <c r="Z136" s="677">
        <v>4.947643979057581</v>
      </c>
      <c r="AA136" s="675">
        <v>6.8396253121352446</v>
      </c>
      <c r="AB136" s="676">
        <v>5.3838399509888113</v>
      </c>
      <c r="AC136" s="676">
        <v>6.4659954048834178</v>
      </c>
      <c r="AD136" s="677">
        <v>6.8399492567829068</v>
      </c>
      <c r="AE136" s="677">
        <v>6.2416745956232145</v>
      </c>
      <c r="AF136" s="677">
        <v>5.8212430592871289</v>
      </c>
      <c r="AG136" s="675">
        <v>6.6424336153992902</v>
      </c>
      <c r="AH136" s="676">
        <v>5.5773647646013336</v>
      </c>
      <c r="AI136" s="676">
        <v>6.4627316964234849</v>
      </c>
      <c r="AJ136" s="677">
        <v>7.5046122973512208</v>
      </c>
      <c r="AK136" s="677">
        <v>7.2511848341232144</v>
      </c>
      <c r="AL136" s="677">
        <v>4.6840477242598322</v>
      </c>
      <c r="AM136" s="675">
        <v>6.6290561171221007</v>
      </c>
      <c r="AN136" s="676">
        <v>5.6975224149118153</v>
      </c>
      <c r="AO136" s="676">
        <v>6.4894540705549675</v>
      </c>
      <c r="AP136" s="677">
        <v>7.0413357771490714</v>
      </c>
      <c r="AQ136" s="677">
        <v>6.476510067114094</v>
      </c>
      <c r="AR136" s="677">
        <v>5.483769303498276</v>
      </c>
      <c r="AS136" s="675">
        <v>6.6900538015147726</v>
      </c>
      <c r="AT136" s="676">
        <v>5.199787932537081</v>
      </c>
      <c r="AU136" s="676">
        <v>6.5950947337378274</v>
      </c>
      <c r="AV136" s="677">
        <v>6.993908538645166</v>
      </c>
      <c r="AW136" s="677">
        <v>6.5708091564113946</v>
      </c>
      <c r="AX136" s="710">
        <v>5.5164986388249071</v>
      </c>
    </row>
    <row r="137" spans="1:51" ht="36" customHeight="1">
      <c r="A137" s="647" t="s">
        <v>381</v>
      </c>
      <c r="B137" s="648" t="s">
        <v>382</v>
      </c>
      <c r="C137" s="675">
        <v>5.5226180523099577</v>
      </c>
      <c r="D137" s="676">
        <v>3.0238743265332824</v>
      </c>
      <c r="E137" s="676">
        <v>3.1848202905331968</v>
      </c>
      <c r="F137" s="677">
        <v>4.4908429854580545</v>
      </c>
      <c r="G137" s="677">
        <v>5.1470588235294157</v>
      </c>
      <c r="H137" s="677">
        <v>3.9460539460539401</v>
      </c>
      <c r="I137" s="675">
        <v>5.9795850805393291</v>
      </c>
      <c r="J137" s="676">
        <v>1.7678663683121432</v>
      </c>
      <c r="K137" s="676">
        <v>3.3503436862500235</v>
      </c>
      <c r="L137" s="677">
        <v>4.5702949517320457</v>
      </c>
      <c r="M137" s="677">
        <v>4.4465468306527978</v>
      </c>
      <c r="N137" s="677">
        <v>3.1702898550724612</v>
      </c>
      <c r="O137" s="675">
        <v>6.0133132263386457</v>
      </c>
      <c r="P137" s="676">
        <v>0.75166055437043688</v>
      </c>
      <c r="Q137" s="676">
        <v>3.6432079960919905</v>
      </c>
      <c r="R137" s="677">
        <v>4.5230242331709913</v>
      </c>
      <c r="S137" s="677">
        <v>5.5224799835762672</v>
      </c>
      <c r="T137" s="677">
        <v>4.4357976653696563</v>
      </c>
      <c r="U137" s="675">
        <v>6.0603101058416264</v>
      </c>
      <c r="V137" s="676">
        <v>3.247675595191768</v>
      </c>
      <c r="W137" s="676">
        <v>2.9139457383746681</v>
      </c>
      <c r="X137" s="677">
        <v>4.0155108254363858</v>
      </c>
      <c r="Y137" s="677">
        <v>5.0223214285714191</v>
      </c>
      <c r="Z137" s="677">
        <v>4.0382571732199724</v>
      </c>
      <c r="AA137" s="675">
        <v>6.0624545680691755</v>
      </c>
      <c r="AB137" s="676">
        <v>2.2685753992196078</v>
      </c>
      <c r="AC137" s="676">
        <v>3.1620896058590198</v>
      </c>
      <c r="AD137" s="677">
        <v>4.2907774479492344</v>
      </c>
      <c r="AE137" s="677">
        <v>4.6811945117029907</v>
      </c>
      <c r="AF137" s="677">
        <v>4.3176561295296789</v>
      </c>
      <c r="AG137" s="675">
        <v>5.8666972793742111</v>
      </c>
      <c r="AH137" s="676">
        <v>2.4563794022032015</v>
      </c>
      <c r="AI137" s="676">
        <v>3.1589271784254747</v>
      </c>
      <c r="AJ137" s="677">
        <v>4.9856608510220113</v>
      </c>
      <c r="AK137" s="677">
        <v>3.8356164383561708</v>
      </c>
      <c r="AL137" s="677">
        <v>4.4854881266490843</v>
      </c>
      <c r="AM137" s="675">
        <v>5.8534170914365191</v>
      </c>
      <c r="AN137" s="676">
        <v>2.5729850575512581</v>
      </c>
      <c r="AO137" s="676">
        <v>3.1848202905329082</v>
      </c>
      <c r="AP137" s="677">
        <v>4.5546798285840406</v>
      </c>
      <c r="AQ137" s="677">
        <v>4.7808764940239001</v>
      </c>
      <c r="AR137" s="677">
        <v>3.9923954372623527</v>
      </c>
      <c r="AS137" s="675">
        <v>5.9215848820535211</v>
      </c>
      <c r="AT137" s="676">
        <v>1.7651219487173186</v>
      </c>
      <c r="AU137" s="676">
        <v>3.3803430718686966</v>
      </c>
      <c r="AV137" s="677">
        <v>4.4701904971341078</v>
      </c>
      <c r="AW137" s="677">
        <v>5.1227616762045347</v>
      </c>
      <c r="AX137" s="710">
        <v>4.1619106155061925</v>
      </c>
    </row>
    <row r="138" spans="1:51" ht="20.100000000000001" customHeight="1">
      <c r="A138" s="829" t="s">
        <v>368</v>
      </c>
      <c r="B138" s="830"/>
      <c r="C138" s="679">
        <v>7.0538282452656365</v>
      </c>
      <c r="D138" s="680">
        <v>-1.5336350304613222</v>
      </c>
      <c r="E138" s="680">
        <v>4.6706599643146385</v>
      </c>
      <c r="F138" s="681">
        <v>5.2674202560631267</v>
      </c>
      <c r="G138" s="681">
        <v>2.5171428080715152</v>
      </c>
      <c r="H138" s="681">
        <v>3.2094827538367898</v>
      </c>
      <c r="I138" s="679">
        <v>7.8928413269904851</v>
      </c>
      <c r="J138" s="680">
        <v>-3.7847010537354397</v>
      </c>
      <c r="K138" s="680">
        <v>4.1468564522169959</v>
      </c>
      <c r="L138" s="681">
        <v>4.7607793353207306</v>
      </c>
      <c r="M138" s="681">
        <v>1.8489385233157352</v>
      </c>
      <c r="N138" s="681">
        <v>3.4463637503336253</v>
      </c>
      <c r="O138" s="679">
        <v>5.1304154423796655</v>
      </c>
      <c r="P138" s="680">
        <v>-3.7718702343713106</v>
      </c>
      <c r="Q138" s="680">
        <v>4.6028981771939703</v>
      </c>
      <c r="R138" s="681">
        <v>5.8903681444690603</v>
      </c>
      <c r="S138" s="681">
        <v>2.1261550804309248</v>
      </c>
      <c r="T138" s="681">
        <v>3.6342404096751935</v>
      </c>
      <c r="U138" s="679">
        <v>6.6977313048139697</v>
      </c>
      <c r="V138" s="680">
        <v>-1.2248298003128433</v>
      </c>
      <c r="W138" s="680">
        <v>4.0943818737245286</v>
      </c>
      <c r="X138" s="681">
        <v>5.5451024810754923</v>
      </c>
      <c r="Y138" s="681">
        <v>3.694256762177095</v>
      </c>
      <c r="Z138" s="681">
        <v>4.2316715461546472</v>
      </c>
      <c r="AA138" s="679">
        <v>6.6694784693772657</v>
      </c>
      <c r="AB138" s="680">
        <v>-1.8461982606988614</v>
      </c>
      <c r="AC138" s="680">
        <v>4.5708307029824313</v>
      </c>
      <c r="AD138" s="681">
        <v>4.7256057576848143</v>
      </c>
      <c r="AE138" s="681">
        <v>2.3312556055352873</v>
      </c>
      <c r="AF138" s="681">
        <v>3.6853028385238407</v>
      </c>
      <c r="AG138" s="679">
        <v>8.3347960049308778</v>
      </c>
      <c r="AH138" s="680">
        <v>0.90484710639771038</v>
      </c>
      <c r="AI138" s="680">
        <v>4.5910060813334708</v>
      </c>
      <c r="AJ138" s="681">
        <v>4.5463509887043285</v>
      </c>
      <c r="AK138" s="681">
        <v>2.3367184279962983</v>
      </c>
      <c r="AL138" s="681">
        <v>3.0834264125553679</v>
      </c>
      <c r="AM138" s="679">
        <v>6.4957081215641921</v>
      </c>
      <c r="AN138" s="680">
        <v>0.7615847390419539</v>
      </c>
      <c r="AO138" s="680">
        <v>4.3985160942200396</v>
      </c>
      <c r="AP138" s="681">
        <v>4.366556338942984</v>
      </c>
      <c r="AQ138" s="681">
        <v>1.8682897197616066</v>
      </c>
      <c r="AR138" s="681">
        <v>3.0649798790275407</v>
      </c>
      <c r="AS138" s="679">
        <v>6.3858868660634949</v>
      </c>
      <c r="AT138" s="680">
        <v>-2.4232964047116945</v>
      </c>
      <c r="AU138" s="680">
        <v>4.486960350455016</v>
      </c>
      <c r="AV138" s="681">
        <v>5.2769904938701817</v>
      </c>
      <c r="AW138" s="681">
        <v>2.3126536843245615</v>
      </c>
      <c r="AX138" s="718">
        <v>3.5395838793372381</v>
      </c>
    </row>
    <row r="139" spans="1:51" ht="15" customHeight="1" thickBot="1">
      <c r="A139" s="825" t="s">
        <v>369</v>
      </c>
      <c r="B139" s="817"/>
      <c r="C139" s="682">
        <v>7.2323770612216842</v>
      </c>
      <c r="D139" s="683">
        <v>2.8176066071261552E-2</v>
      </c>
      <c r="E139" s="683">
        <v>5.048636595363698</v>
      </c>
      <c r="F139" s="684">
        <v>5.6035811514588252</v>
      </c>
      <c r="G139" s="684">
        <v>2.1301489953164721</v>
      </c>
      <c r="H139" s="684">
        <v>3.5135129579032753</v>
      </c>
      <c r="I139" s="682">
        <v>8.0005202056610223</v>
      </c>
      <c r="J139" s="683">
        <v>-2.031092939478818</v>
      </c>
      <c r="K139" s="683">
        <v>4.4827090522715052</v>
      </c>
      <c r="L139" s="684">
        <v>5.0880802920242107</v>
      </c>
      <c r="M139" s="684">
        <v>1.5015679800651105</v>
      </c>
      <c r="N139" s="684">
        <v>3.7764933480758156</v>
      </c>
      <c r="O139" s="682">
        <v>5.5875263072186154</v>
      </c>
      <c r="P139" s="683">
        <v>-5.6937606479549263</v>
      </c>
      <c r="Q139" s="683">
        <v>5.0781643670879673</v>
      </c>
      <c r="R139" s="684">
        <v>6.2437544784072818</v>
      </c>
      <c r="S139" s="684">
        <v>1.7723201303357028</v>
      </c>
      <c r="T139" s="684">
        <v>3.9581910984000102</v>
      </c>
      <c r="U139" s="682">
        <v>6.9337907762083706</v>
      </c>
      <c r="V139" s="683">
        <v>-0.711967921761536</v>
      </c>
      <c r="W139" s="683">
        <v>4.2059449468278887</v>
      </c>
      <c r="X139" s="684">
        <v>5.8802208609419537</v>
      </c>
      <c r="Y139" s="684">
        <v>3.3041351249032846</v>
      </c>
      <c r="Z139" s="684">
        <v>4.5540667328551443</v>
      </c>
      <c r="AA139" s="682">
        <v>6.8944881869654528</v>
      </c>
      <c r="AB139" s="683">
        <v>-0.8356694306371204</v>
      </c>
      <c r="AC139" s="683">
        <v>4.7187772786513094</v>
      </c>
      <c r="AD139" s="684">
        <v>5.183691225102649</v>
      </c>
      <c r="AE139" s="684">
        <v>1.9941820645267949</v>
      </c>
      <c r="AF139" s="684">
        <v>4.0533074453784401</v>
      </c>
      <c r="AG139" s="682">
        <v>8.4167244817157538</v>
      </c>
      <c r="AH139" s="683">
        <v>1.3912439728413828</v>
      </c>
      <c r="AI139" s="683">
        <v>4.9967973631558804</v>
      </c>
      <c r="AJ139" s="684">
        <v>4.816509860302598</v>
      </c>
      <c r="AK139" s="684">
        <v>1.9582920351512323</v>
      </c>
      <c r="AL139" s="684">
        <v>3.3943759180016242</v>
      </c>
      <c r="AM139" s="682">
        <v>6.7285817039267837</v>
      </c>
      <c r="AN139" s="683">
        <v>2.0047798232965208</v>
      </c>
      <c r="AO139" s="683">
        <v>4.7785003233033141</v>
      </c>
      <c r="AP139" s="684">
        <v>4.6793834420683744</v>
      </c>
      <c r="AQ139" s="684">
        <v>1.5185777281798485</v>
      </c>
      <c r="AR139" s="684">
        <v>3.410817023558943</v>
      </c>
      <c r="AS139" s="682">
        <v>6.6570554220119149</v>
      </c>
      <c r="AT139" s="683">
        <v>-2.3696206210215176</v>
      </c>
      <c r="AU139" s="683">
        <v>4.8381640740873033</v>
      </c>
      <c r="AV139" s="684">
        <v>5.6312607932718306</v>
      </c>
      <c r="AW139" s="684">
        <v>1.9526609228934788</v>
      </c>
      <c r="AX139" s="719">
        <v>3.8682398225312165</v>
      </c>
    </row>
    <row r="140" spans="1:51" ht="16.5" customHeight="1">
      <c r="A140" s="812" t="s">
        <v>189</v>
      </c>
      <c r="B140" s="812"/>
      <c r="AP140" s="571">
        <v>45062.462255555554</v>
      </c>
    </row>
    <row r="141" spans="1:51" ht="16.5" customHeight="1">
      <c r="A141" s="581"/>
      <c r="B141" s="581"/>
    </row>
    <row r="142" spans="1:51" ht="16.5" customHeight="1">
      <c r="AT142" s="578"/>
      <c r="AU142" s="578"/>
      <c r="AV142" s="578"/>
      <c r="AW142" s="578"/>
      <c r="AX142" s="578"/>
      <c r="AY142" s="578"/>
    </row>
    <row r="143" spans="1:51" ht="16.5" customHeight="1" thickBot="1">
      <c r="A143" s="586" t="s">
        <v>370</v>
      </c>
      <c r="B143" s="566"/>
      <c r="C143" s="566"/>
      <c r="D143" s="566"/>
      <c r="E143" s="566"/>
      <c r="F143" s="566"/>
      <c r="G143" s="566"/>
      <c r="H143" s="566"/>
      <c r="I143" s="566"/>
      <c r="J143" s="566"/>
      <c r="K143" s="566"/>
      <c r="L143" s="566"/>
      <c r="M143" s="566"/>
      <c r="N143" s="566"/>
      <c r="O143" s="566"/>
      <c r="P143" s="566"/>
      <c r="Q143" s="566"/>
      <c r="R143" s="566"/>
      <c r="S143" s="566"/>
      <c r="T143" s="566"/>
      <c r="U143" s="566"/>
      <c r="V143" s="566"/>
      <c r="W143" s="566"/>
      <c r="X143" s="566"/>
      <c r="Y143" s="566"/>
      <c r="Z143" s="566"/>
      <c r="AA143" s="566"/>
      <c r="AB143" s="566"/>
      <c r="AC143" s="566"/>
      <c r="AD143" s="566"/>
      <c r="AE143" s="566"/>
      <c r="AF143" s="566"/>
      <c r="AG143" s="566"/>
      <c r="AH143" s="566"/>
      <c r="AI143" s="566"/>
      <c r="AJ143" s="566"/>
      <c r="AK143" s="566"/>
      <c r="AL143" s="566"/>
      <c r="AM143" s="566"/>
      <c r="AN143" s="566"/>
      <c r="AO143" s="566"/>
      <c r="AP143" s="566"/>
      <c r="AT143" s="578"/>
      <c r="AU143" s="578"/>
      <c r="AV143" s="578"/>
      <c r="AW143" s="578"/>
      <c r="AX143" s="578"/>
      <c r="AY143" s="578"/>
    </row>
    <row r="144" spans="1:51" ht="16.5" customHeight="1">
      <c r="A144" s="826"/>
      <c r="B144" s="827" t="s">
        <v>201</v>
      </c>
      <c r="C144" s="822" t="s">
        <v>353</v>
      </c>
      <c r="D144" s="823"/>
      <c r="E144" s="823"/>
      <c r="F144" s="823"/>
      <c r="G144" s="823"/>
      <c r="H144" s="824"/>
      <c r="I144" s="822" t="s">
        <v>356</v>
      </c>
      <c r="J144" s="823"/>
      <c r="K144" s="823"/>
      <c r="L144" s="823"/>
      <c r="M144" s="823"/>
      <c r="N144" s="824"/>
      <c r="O144" s="822" t="s">
        <v>357</v>
      </c>
      <c r="P144" s="823"/>
      <c r="Q144" s="823"/>
      <c r="R144" s="823"/>
      <c r="S144" s="823"/>
      <c r="T144" s="824"/>
      <c r="U144" s="822" t="s">
        <v>304</v>
      </c>
      <c r="V144" s="823"/>
      <c r="W144" s="823"/>
      <c r="X144" s="823"/>
      <c r="Y144" s="823"/>
      <c r="Z144" s="824"/>
      <c r="AA144" s="822" t="s">
        <v>305</v>
      </c>
      <c r="AB144" s="823"/>
      <c r="AC144" s="823"/>
      <c r="AD144" s="823"/>
      <c r="AE144" s="823"/>
      <c r="AF144" s="824"/>
      <c r="AG144" s="822" t="s">
        <v>306</v>
      </c>
      <c r="AH144" s="823"/>
      <c r="AI144" s="823"/>
      <c r="AJ144" s="823"/>
      <c r="AK144" s="823"/>
      <c r="AL144" s="824"/>
      <c r="AM144" s="822" t="s">
        <v>358</v>
      </c>
      <c r="AN144" s="823"/>
      <c r="AO144" s="823"/>
      <c r="AP144" s="823"/>
      <c r="AQ144" s="823"/>
      <c r="AR144" s="824"/>
      <c r="AS144" s="822" t="s">
        <v>359</v>
      </c>
      <c r="AT144" s="823"/>
      <c r="AU144" s="823"/>
      <c r="AV144" s="823"/>
      <c r="AW144" s="823"/>
      <c r="AX144" s="824"/>
    </row>
    <row r="145" spans="1:50" ht="16.5" customHeight="1">
      <c r="A145" s="826"/>
      <c r="B145" s="805"/>
      <c r="C145" s="641" t="s">
        <v>335</v>
      </c>
      <c r="D145" s="642" t="s">
        <v>360</v>
      </c>
      <c r="E145" s="642" t="s">
        <v>361</v>
      </c>
      <c r="F145" s="643" t="s">
        <v>371</v>
      </c>
      <c r="G145" s="643" t="s">
        <v>372</v>
      </c>
      <c r="H145" s="644" t="s">
        <v>380</v>
      </c>
      <c r="I145" s="641" t="s">
        <v>335</v>
      </c>
      <c r="J145" s="642" t="s">
        <v>360</v>
      </c>
      <c r="K145" s="642" t="s">
        <v>361</v>
      </c>
      <c r="L145" s="643" t="s">
        <v>371</v>
      </c>
      <c r="M145" s="643" t="s">
        <v>372</v>
      </c>
      <c r="N145" s="644" t="s">
        <v>380</v>
      </c>
      <c r="O145" s="641" t="s">
        <v>335</v>
      </c>
      <c r="P145" s="642" t="s">
        <v>360</v>
      </c>
      <c r="Q145" s="642" t="s">
        <v>361</v>
      </c>
      <c r="R145" s="643" t="s">
        <v>371</v>
      </c>
      <c r="S145" s="643" t="s">
        <v>372</v>
      </c>
      <c r="T145" s="644" t="s">
        <v>380</v>
      </c>
      <c r="U145" s="641" t="s">
        <v>335</v>
      </c>
      <c r="V145" s="642" t="s">
        <v>360</v>
      </c>
      <c r="W145" s="642" t="s">
        <v>361</v>
      </c>
      <c r="X145" s="643" t="s">
        <v>371</v>
      </c>
      <c r="Y145" s="643" t="s">
        <v>372</v>
      </c>
      <c r="Z145" s="644" t="s">
        <v>380</v>
      </c>
      <c r="AA145" s="641" t="s">
        <v>335</v>
      </c>
      <c r="AB145" s="642" t="s">
        <v>360</v>
      </c>
      <c r="AC145" s="642" t="s">
        <v>361</v>
      </c>
      <c r="AD145" s="643" t="s">
        <v>371</v>
      </c>
      <c r="AE145" s="643" t="s">
        <v>372</v>
      </c>
      <c r="AF145" s="644" t="s">
        <v>380</v>
      </c>
      <c r="AG145" s="641" t="s">
        <v>335</v>
      </c>
      <c r="AH145" s="642" t="s">
        <v>360</v>
      </c>
      <c r="AI145" s="642" t="s">
        <v>361</v>
      </c>
      <c r="AJ145" s="643" t="s">
        <v>371</v>
      </c>
      <c r="AK145" s="643" t="s">
        <v>372</v>
      </c>
      <c r="AL145" s="644" t="s">
        <v>380</v>
      </c>
      <c r="AM145" s="641" t="s">
        <v>335</v>
      </c>
      <c r="AN145" s="642" t="s">
        <v>360</v>
      </c>
      <c r="AO145" s="642" t="s">
        <v>361</v>
      </c>
      <c r="AP145" s="643" t="s">
        <v>371</v>
      </c>
      <c r="AQ145" s="643" t="s">
        <v>372</v>
      </c>
      <c r="AR145" s="644" t="s">
        <v>380</v>
      </c>
      <c r="AS145" s="641" t="s">
        <v>335</v>
      </c>
      <c r="AT145" s="642" t="s">
        <v>360</v>
      </c>
      <c r="AU145" s="642" t="s">
        <v>361</v>
      </c>
      <c r="AV145" s="643" t="s">
        <v>371</v>
      </c>
      <c r="AW145" s="643" t="s">
        <v>372</v>
      </c>
      <c r="AX145" s="644" t="s">
        <v>380</v>
      </c>
    </row>
    <row r="146" spans="1:50" ht="16.5" customHeight="1">
      <c r="A146" s="826"/>
      <c r="B146" s="806"/>
      <c r="C146" s="641" t="s">
        <v>68</v>
      </c>
      <c r="D146" s="642" t="s">
        <v>153</v>
      </c>
      <c r="E146" s="642" t="s">
        <v>267</v>
      </c>
      <c r="F146" s="645" t="s">
        <v>337</v>
      </c>
      <c r="G146" s="645" t="s">
        <v>352</v>
      </c>
      <c r="H146" s="646" t="s">
        <v>376</v>
      </c>
      <c r="I146" s="641" t="s">
        <v>68</v>
      </c>
      <c r="J146" s="642" t="s">
        <v>153</v>
      </c>
      <c r="K146" s="642" t="s">
        <v>267</v>
      </c>
      <c r="L146" s="645" t="s">
        <v>337</v>
      </c>
      <c r="M146" s="645" t="s">
        <v>352</v>
      </c>
      <c r="N146" s="646" t="s">
        <v>376</v>
      </c>
      <c r="O146" s="641" t="s">
        <v>68</v>
      </c>
      <c r="P146" s="642" t="s">
        <v>153</v>
      </c>
      <c r="Q146" s="642" t="s">
        <v>267</v>
      </c>
      <c r="R146" s="645" t="s">
        <v>337</v>
      </c>
      <c r="S146" s="645" t="s">
        <v>352</v>
      </c>
      <c r="T146" s="646" t="s">
        <v>376</v>
      </c>
      <c r="U146" s="641" t="s">
        <v>68</v>
      </c>
      <c r="V146" s="642" t="s">
        <v>153</v>
      </c>
      <c r="W146" s="642" t="s">
        <v>267</v>
      </c>
      <c r="X146" s="645" t="s">
        <v>337</v>
      </c>
      <c r="Y146" s="645" t="s">
        <v>352</v>
      </c>
      <c r="Z146" s="646" t="s">
        <v>376</v>
      </c>
      <c r="AA146" s="641" t="s">
        <v>68</v>
      </c>
      <c r="AB146" s="642" t="s">
        <v>153</v>
      </c>
      <c r="AC146" s="642" t="s">
        <v>267</v>
      </c>
      <c r="AD146" s="645" t="s">
        <v>337</v>
      </c>
      <c r="AE146" s="645" t="s">
        <v>352</v>
      </c>
      <c r="AF146" s="646" t="s">
        <v>376</v>
      </c>
      <c r="AG146" s="641" t="s">
        <v>68</v>
      </c>
      <c r="AH146" s="642" t="s">
        <v>153</v>
      </c>
      <c r="AI146" s="642" t="s">
        <v>267</v>
      </c>
      <c r="AJ146" s="645" t="s">
        <v>337</v>
      </c>
      <c r="AK146" s="645" t="s">
        <v>352</v>
      </c>
      <c r="AL146" s="646" t="s">
        <v>376</v>
      </c>
      <c r="AM146" s="641" t="s">
        <v>68</v>
      </c>
      <c r="AN146" s="642" t="s">
        <v>153</v>
      </c>
      <c r="AO146" s="642" t="s">
        <v>267</v>
      </c>
      <c r="AP146" s="645" t="s">
        <v>337</v>
      </c>
      <c r="AQ146" s="645" t="s">
        <v>352</v>
      </c>
      <c r="AR146" s="646" t="s">
        <v>376</v>
      </c>
      <c r="AS146" s="641" t="s">
        <v>68</v>
      </c>
      <c r="AT146" s="642" t="s">
        <v>153</v>
      </c>
      <c r="AU146" s="642" t="s">
        <v>267</v>
      </c>
      <c r="AV146" s="645" t="s">
        <v>337</v>
      </c>
      <c r="AW146" s="645" t="s">
        <v>352</v>
      </c>
      <c r="AX146" s="646" t="s">
        <v>376</v>
      </c>
    </row>
    <row r="147" spans="1:50" ht="16.5" customHeight="1">
      <c r="B147" s="685" t="s">
        <v>259</v>
      </c>
      <c r="C147" s="659">
        <v>528495.31637493207</v>
      </c>
      <c r="D147" s="660">
        <v>543762.31361879874</v>
      </c>
      <c r="E147" s="660">
        <v>592208.13125564507</v>
      </c>
      <c r="F147" s="661">
        <v>675415.7</v>
      </c>
      <c r="G147" s="661">
        <v>752472.10000000009</v>
      </c>
      <c r="H147" s="661">
        <v>799773.50000000012</v>
      </c>
      <c r="I147" s="659">
        <v>444545.75421669072</v>
      </c>
      <c r="J147" s="660">
        <v>449696.66767045809</v>
      </c>
      <c r="K147" s="660">
        <v>491234.26045778813</v>
      </c>
      <c r="L147" s="661">
        <v>559582.80000000005</v>
      </c>
      <c r="M147" s="661">
        <v>622499.69999999995</v>
      </c>
      <c r="N147" s="661">
        <v>662363.6</v>
      </c>
      <c r="O147" s="659">
        <v>1237850.483046205</v>
      </c>
      <c r="P147" s="660">
        <v>1259329.6408596255</v>
      </c>
      <c r="Q147" s="660">
        <v>1358944.5811072739</v>
      </c>
      <c r="R147" s="661">
        <v>1557352.4000000001</v>
      </c>
      <c r="S147" s="661">
        <v>1716464.8</v>
      </c>
      <c r="T147" s="661">
        <v>1836223.9</v>
      </c>
      <c r="U147" s="659">
        <v>296322.74788939836</v>
      </c>
      <c r="V147" s="660">
        <v>305218.49316975515</v>
      </c>
      <c r="W147" s="660">
        <v>328939.79561830446</v>
      </c>
      <c r="X147" s="661">
        <v>380087.4</v>
      </c>
      <c r="Y147" s="661">
        <v>429178.60000000003</v>
      </c>
      <c r="Z147" s="661">
        <v>457665.19999999995</v>
      </c>
      <c r="AA147" s="659">
        <v>472855.81153955968</v>
      </c>
      <c r="AB147" s="660">
        <v>485276.06682339002</v>
      </c>
      <c r="AC147" s="660">
        <v>527520.38733462372</v>
      </c>
      <c r="AD147" s="661">
        <v>604181.5</v>
      </c>
      <c r="AE147" s="661">
        <v>677326.39999999991</v>
      </c>
      <c r="AF147" s="661">
        <v>720214.79999999993</v>
      </c>
      <c r="AG147" s="659">
        <v>132979.31268033813</v>
      </c>
      <c r="AH147" s="660">
        <v>142357.76389330838</v>
      </c>
      <c r="AI147" s="660">
        <v>153119.05302056705</v>
      </c>
      <c r="AJ147" s="661">
        <v>177920.8</v>
      </c>
      <c r="AK147" s="661">
        <v>203054.3</v>
      </c>
      <c r="AL147" s="661">
        <v>216043.5</v>
      </c>
      <c r="AM147" s="659">
        <v>229431.52440851793</v>
      </c>
      <c r="AN147" s="660">
        <v>242883.60841199604</v>
      </c>
      <c r="AO147" s="660">
        <v>262967.5221981061</v>
      </c>
      <c r="AP147" s="661">
        <v>301444.8</v>
      </c>
      <c r="AQ147" s="661">
        <v>337949.6</v>
      </c>
      <c r="AR147" s="661">
        <v>357811.3</v>
      </c>
      <c r="AS147" s="659">
        <v>3342480.9501556423</v>
      </c>
      <c r="AT147" s="660">
        <v>3428524.5544473315</v>
      </c>
      <c r="AU147" s="660">
        <v>3714933.7309923088</v>
      </c>
      <c r="AV147" s="661">
        <v>4255985.4000000004</v>
      </c>
      <c r="AW147" s="661">
        <v>4738945.4999999991</v>
      </c>
      <c r="AX147" s="689">
        <v>5050095.8</v>
      </c>
    </row>
    <row r="148" spans="1:50" ht="16.5" customHeight="1">
      <c r="B148" s="686" t="s">
        <v>260</v>
      </c>
      <c r="C148" s="659">
        <v>180861.62429127199</v>
      </c>
      <c r="D148" s="660">
        <v>190186.07844989226</v>
      </c>
      <c r="E148" s="660">
        <v>210991.54686192915</v>
      </c>
      <c r="F148" s="661">
        <v>229323.3</v>
      </c>
      <c r="G148" s="661">
        <v>248972.2</v>
      </c>
      <c r="H148" s="661">
        <v>265317</v>
      </c>
      <c r="I148" s="659">
        <v>167625.66052480592</v>
      </c>
      <c r="J148" s="660">
        <v>165839.70046279809</v>
      </c>
      <c r="K148" s="660">
        <v>183987.77714379304</v>
      </c>
      <c r="L148" s="661">
        <v>198843.80000000002</v>
      </c>
      <c r="M148" s="661">
        <v>217706.3</v>
      </c>
      <c r="N148" s="661">
        <v>234055.9</v>
      </c>
      <c r="O148" s="659">
        <v>147824.15764721608</v>
      </c>
      <c r="P148" s="660">
        <v>157395.37687195849</v>
      </c>
      <c r="Q148" s="660">
        <v>174283.89293762899</v>
      </c>
      <c r="R148" s="661">
        <v>189646.5</v>
      </c>
      <c r="S148" s="661">
        <v>205972.80000000002</v>
      </c>
      <c r="T148" s="661">
        <v>220089.90000000002</v>
      </c>
      <c r="U148" s="659">
        <v>84023.190025438642</v>
      </c>
      <c r="V148" s="660">
        <v>86198.672861041719</v>
      </c>
      <c r="W148" s="660">
        <v>94882.872722348766</v>
      </c>
      <c r="X148" s="661">
        <v>103365.1</v>
      </c>
      <c r="Y148" s="661">
        <v>112268.8</v>
      </c>
      <c r="Z148" s="661">
        <v>120818.5</v>
      </c>
      <c r="AA148" s="659">
        <v>148462.99530364882</v>
      </c>
      <c r="AB148" s="660">
        <v>152000.47316957376</v>
      </c>
      <c r="AC148" s="660">
        <v>169155.36987743579</v>
      </c>
      <c r="AD148" s="661">
        <v>184140.9</v>
      </c>
      <c r="AE148" s="661">
        <v>202021.5</v>
      </c>
      <c r="AF148" s="661">
        <v>217156.30000000002</v>
      </c>
      <c r="AG148" s="659">
        <v>44771.384200468776</v>
      </c>
      <c r="AH148" s="660">
        <v>46179.743022427887</v>
      </c>
      <c r="AI148" s="660">
        <v>51100.309383792744</v>
      </c>
      <c r="AJ148" s="661">
        <v>56167.3</v>
      </c>
      <c r="AK148" s="661">
        <v>59892.5</v>
      </c>
      <c r="AL148" s="661">
        <v>64104.600000000006</v>
      </c>
      <c r="AM148" s="659">
        <v>81316.98304388563</v>
      </c>
      <c r="AN148" s="660">
        <v>85160.800385665076</v>
      </c>
      <c r="AO148" s="660">
        <v>94541.337497951259</v>
      </c>
      <c r="AP148" s="661">
        <v>102582.29999999999</v>
      </c>
      <c r="AQ148" s="661">
        <v>110519.59999999999</v>
      </c>
      <c r="AR148" s="661">
        <v>118926.59999999999</v>
      </c>
      <c r="AS148" s="659">
        <v>854885.9950367359</v>
      </c>
      <c r="AT148" s="660">
        <v>882960.84522335732</v>
      </c>
      <c r="AU148" s="660">
        <v>978943.10642487963</v>
      </c>
      <c r="AV148" s="661">
        <v>1064069.2</v>
      </c>
      <c r="AW148" s="661">
        <v>1157353.7</v>
      </c>
      <c r="AX148" s="689">
        <v>1240468.7999999998</v>
      </c>
    </row>
    <row r="149" spans="1:50" ht="16.5" customHeight="1">
      <c r="B149" s="686" t="s">
        <v>261</v>
      </c>
      <c r="C149" s="659">
        <v>95014.0236</v>
      </c>
      <c r="D149" s="660">
        <v>88313.621649443128</v>
      </c>
      <c r="E149" s="660">
        <v>98319.896642396416</v>
      </c>
      <c r="F149" s="661">
        <v>116183.3</v>
      </c>
      <c r="G149" s="661">
        <v>124803.5</v>
      </c>
      <c r="H149" s="661">
        <v>127548.4</v>
      </c>
      <c r="I149" s="659">
        <v>56265.650299999994</v>
      </c>
      <c r="J149" s="660">
        <v>52102.718127732609</v>
      </c>
      <c r="K149" s="660">
        <v>58179.894984678482</v>
      </c>
      <c r="L149" s="661">
        <v>67485.100000000006</v>
      </c>
      <c r="M149" s="661">
        <v>70600.3</v>
      </c>
      <c r="N149" s="661">
        <v>71059.3</v>
      </c>
      <c r="O149" s="659">
        <v>144756.09719999999</v>
      </c>
      <c r="P149" s="660">
        <v>133618.94983728169</v>
      </c>
      <c r="Q149" s="660">
        <v>147874.00014012883</v>
      </c>
      <c r="R149" s="661">
        <v>178857.9</v>
      </c>
      <c r="S149" s="661">
        <v>189427.8</v>
      </c>
      <c r="T149" s="661">
        <v>194536.90000000002</v>
      </c>
      <c r="U149" s="659">
        <v>55166.095799999996</v>
      </c>
      <c r="V149" s="660">
        <v>53028.516843229801</v>
      </c>
      <c r="W149" s="660">
        <v>56068.572726792496</v>
      </c>
      <c r="X149" s="661">
        <v>67757.200000000012</v>
      </c>
      <c r="Y149" s="661">
        <v>74105.899999999994</v>
      </c>
      <c r="Z149" s="661">
        <v>76719.5</v>
      </c>
      <c r="AA149" s="659">
        <v>78206.276299999998</v>
      </c>
      <c r="AB149" s="660">
        <v>72023.992175874766</v>
      </c>
      <c r="AC149" s="660">
        <v>79250.721703248928</v>
      </c>
      <c r="AD149" s="661">
        <v>91620.5</v>
      </c>
      <c r="AE149" s="661">
        <v>96762.4</v>
      </c>
      <c r="AF149" s="661">
        <v>97889.799999999988</v>
      </c>
      <c r="AG149" s="659">
        <v>15950.7546</v>
      </c>
      <c r="AH149" s="660">
        <v>15326.685579028857</v>
      </c>
      <c r="AI149" s="660">
        <v>16473.120139222807</v>
      </c>
      <c r="AJ149" s="661">
        <v>18816.7</v>
      </c>
      <c r="AK149" s="661">
        <v>20413.599999999999</v>
      </c>
      <c r="AL149" s="661">
        <v>20599.900000000001</v>
      </c>
      <c r="AM149" s="659">
        <v>34715.392899999999</v>
      </c>
      <c r="AN149" s="660">
        <v>33627.3852598866</v>
      </c>
      <c r="AO149" s="660">
        <v>36640.36234847505</v>
      </c>
      <c r="AP149" s="661">
        <v>42232.800000000003</v>
      </c>
      <c r="AQ149" s="661">
        <v>44554.7</v>
      </c>
      <c r="AR149" s="661">
        <v>44548.6</v>
      </c>
      <c r="AS149" s="659">
        <v>480074.29069999995</v>
      </c>
      <c r="AT149" s="660">
        <v>448041.86947247747</v>
      </c>
      <c r="AU149" s="660">
        <v>492806.56868494296</v>
      </c>
      <c r="AV149" s="661">
        <v>582953.5</v>
      </c>
      <c r="AW149" s="661">
        <v>620668.19999999995</v>
      </c>
      <c r="AX149" s="689">
        <v>632902.40000000002</v>
      </c>
    </row>
    <row r="150" spans="1:50" ht="16.5" customHeight="1">
      <c r="B150" s="686" t="s">
        <v>262</v>
      </c>
      <c r="C150" s="659">
        <v>252619.66848366009</v>
      </c>
      <c r="D150" s="660">
        <v>265262.61351946328</v>
      </c>
      <c r="E150" s="660">
        <v>282896.68775131943</v>
      </c>
      <c r="F150" s="661">
        <v>329909.09999999998</v>
      </c>
      <c r="G150" s="661">
        <v>378696.4</v>
      </c>
      <c r="H150" s="661">
        <v>406908.1</v>
      </c>
      <c r="I150" s="659">
        <v>220654.44339188476</v>
      </c>
      <c r="J150" s="660">
        <v>231754.24907992739</v>
      </c>
      <c r="K150" s="660">
        <v>249066.5883293167</v>
      </c>
      <c r="L150" s="661">
        <v>293253.90000000002</v>
      </c>
      <c r="M150" s="661">
        <v>334193.09999999998</v>
      </c>
      <c r="N150" s="661">
        <v>357248.4</v>
      </c>
      <c r="O150" s="659">
        <v>945270.22819898895</v>
      </c>
      <c r="P150" s="660">
        <v>968315.31415038509</v>
      </c>
      <c r="Q150" s="660">
        <v>1036786.6880295159</v>
      </c>
      <c r="R150" s="661">
        <v>1188848</v>
      </c>
      <c r="S150" s="661">
        <v>1321064.2</v>
      </c>
      <c r="T150" s="661">
        <v>1421597.0999999999</v>
      </c>
      <c r="U150" s="659">
        <v>157133.46206395968</v>
      </c>
      <c r="V150" s="660">
        <v>165991.30346548362</v>
      </c>
      <c r="W150" s="660">
        <v>177988.35016916317</v>
      </c>
      <c r="X150" s="661">
        <v>208965.1</v>
      </c>
      <c r="Y150" s="661">
        <v>242803.9</v>
      </c>
      <c r="Z150" s="661">
        <v>260127.19999999998</v>
      </c>
      <c r="AA150" s="659">
        <v>246186.53993591096</v>
      </c>
      <c r="AB150" s="660">
        <v>261251.60147794147</v>
      </c>
      <c r="AC150" s="660">
        <v>279114.29575393896</v>
      </c>
      <c r="AD150" s="661">
        <v>328420.10000000003</v>
      </c>
      <c r="AE150" s="661">
        <v>378542.5</v>
      </c>
      <c r="AF150" s="661">
        <v>405168.7</v>
      </c>
      <c r="AG150" s="659">
        <v>72257.173879869311</v>
      </c>
      <c r="AH150" s="660">
        <v>80851.335291851632</v>
      </c>
      <c r="AI150" s="660">
        <v>85545.623497551482</v>
      </c>
      <c r="AJ150" s="661">
        <v>102936.8</v>
      </c>
      <c r="AK150" s="661">
        <v>122748.2</v>
      </c>
      <c r="AL150" s="661">
        <v>131339</v>
      </c>
      <c r="AM150" s="659">
        <v>113399.14846463225</v>
      </c>
      <c r="AN150" s="660">
        <v>124095.42276644432</v>
      </c>
      <c r="AO150" s="660">
        <v>131785.82235167976</v>
      </c>
      <c r="AP150" s="661">
        <v>156629.70000000001</v>
      </c>
      <c r="AQ150" s="661">
        <v>182875.3</v>
      </c>
      <c r="AR150" s="661">
        <v>194336.09999999998</v>
      </c>
      <c r="AS150" s="659">
        <v>2007520.6644189064</v>
      </c>
      <c r="AT150" s="660">
        <v>2097521.8397514969</v>
      </c>
      <c r="AU150" s="660">
        <v>2243184.0558824851</v>
      </c>
      <c r="AV150" s="661">
        <v>2608962.7000000002</v>
      </c>
      <c r="AW150" s="661">
        <v>2960923.5999999996</v>
      </c>
      <c r="AX150" s="689">
        <v>3176724.6</v>
      </c>
    </row>
    <row r="151" spans="1:50" ht="16.5" customHeight="1">
      <c r="B151" s="685" t="s">
        <v>263</v>
      </c>
      <c r="C151" s="659">
        <v>341850.98502170132</v>
      </c>
      <c r="D151" s="660">
        <v>336608.23856343143</v>
      </c>
      <c r="E151" s="660">
        <v>352330.06479859829</v>
      </c>
      <c r="F151" s="661">
        <v>370888.77</v>
      </c>
      <c r="G151" s="661">
        <v>380224.56999999995</v>
      </c>
      <c r="H151" s="661">
        <v>392427.81200000003</v>
      </c>
      <c r="I151" s="659">
        <v>290812.5983633271</v>
      </c>
      <c r="J151" s="660">
        <v>279806.21088867483</v>
      </c>
      <c r="K151" s="660">
        <v>291409.37279861572</v>
      </c>
      <c r="L151" s="661">
        <v>305282.73</v>
      </c>
      <c r="M151" s="661">
        <v>310927.21999999997</v>
      </c>
      <c r="N151" s="661">
        <v>321642.90300000005</v>
      </c>
      <c r="O151" s="659">
        <v>765013.36807281943</v>
      </c>
      <c r="P151" s="660">
        <v>736158.05655351933</v>
      </c>
      <c r="Q151" s="660">
        <v>770042.6623198879</v>
      </c>
      <c r="R151" s="661">
        <v>815401.01</v>
      </c>
      <c r="S151" s="661">
        <v>832737.70000000007</v>
      </c>
      <c r="T151" s="661">
        <v>863001.3899999999</v>
      </c>
      <c r="U151" s="659">
        <v>186660.9605153795</v>
      </c>
      <c r="V151" s="660">
        <v>184374.68144543693</v>
      </c>
      <c r="W151" s="660">
        <v>191923.68498227626</v>
      </c>
      <c r="X151" s="661">
        <v>202566.05</v>
      </c>
      <c r="Y151" s="661">
        <v>210049.36000000002</v>
      </c>
      <c r="Z151" s="661">
        <v>218937.95899999997</v>
      </c>
      <c r="AA151" s="659">
        <v>300487.12377479044</v>
      </c>
      <c r="AB151" s="660">
        <v>294939.53572203621</v>
      </c>
      <c r="AC151" s="660">
        <v>308420.72257605288</v>
      </c>
      <c r="AD151" s="661">
        <v>322995.46999999997</v>
      </c>
      <c r="AE151" s="661">
        <v>330525.32</v>
      </c>
      <c r="AF151" s="661">
        <v>342706.179</v>
      </c>
      <c r="AG151" s="659">
        <v>80503.295759770364</v>
      </c>
      <c r="AH151" s="660">
        <v>81231.727502007445</v>
      </c>
      <c r="AI151" s="660">
        <v>84961.081051596833</v>
      </c>
      <c r="AJ151" s="661">
        <v>88823.709999999992</v>
      </c>
      <c r="AK151" s="661">
        <v>90899.26999999999</v>
      </c>
      <c r="AL151" s="661">
        <v>93702.0821</v>
      </c>
      <c r="AM151" s="659">
        <v>143934.7287249458</v>
      </c>
      <c r="AN151" s="660">
        <v>145030.91365309642</v>
      </c>
      <c r="AO151" s="660">
        <v>151410.12173172223</v>
      </c>
      <c r="AP151" s="661">
        <v>158021.53000000003</v>
      </c>
      <c r="AQ151" s="661">
        <v>160973.83000000002</v>
      </c>
      <c r="AR151" s="661">
        <v>165907.64550000001</v>
      </c>
      <c r="AS151" s="659">
        <v>2109263.0602327338</v>
      </c>
      <c r="AT151" s="660">
        <v>2058149.3643282021</v>
      </c>
      <c r="AU151" s="660">
        <v>2150497.7102587502</v>
      </c>
      <c r="AV151" s="661">
        <v>2263979.2700000005</v>
      </c>
      <c r="AW151" s="661">
        <v>2316337.27</v>
      </c>
      <c r="AX151" s="689">
        <v>2398325.9706000001</v>
      </c>
    </row>
    <row r="152" spans="1:50" ht="16.5" customHeight="1">
      <c r="B152" s="686" t="s">
        <v>260</v>
      </c>
      <c r="C152" s="659">
        <v>134187.97139290912</v>
      </c>
      <c r="D152" s="660">
        <v>138780.83564221807</v>
      </c>
      <c r="E152" s="660">
        <v>142940.00935180808</v>
      </c>
      <c r="F152" s="661">
        <v>146584.20000000001</v>
      </c>
      <c r="G152" s="661">
        <v>150092.84</v>
      </c>
      <c r="H152" s="661">
        <v>153767.99</v>
      </c>
      <c r="I152" s="659">
        <v>124728.17411699689</v>
      </c>
      <c r="J152" s="660">
        <v>121437.1865364344</v>
      </c>
      <c r="K152" s="660">
        <v>124464.38330869999</v>
      </c>
      <c r="L152" s="661">
        <v>128547.2</v>
      </c>
      <c r="M152" s="661">
        <v>132487.31</v>
      </c>
      <c r="N152" s="661">
        <v>137506.97</v>
      </c>
      <c r="O152" s="659">
        <v>108967.20328777966</v>
      </c>
      <c r="P152" s="660">
        <v>114380.3632471732</v>
      </c>
      <c r="Q152" s="660">
        <v>117661.17942105759</v>
      </c>
      <c r="R152" s="661">
        <v>119962.4</v>
      </c>
      <c r="S152" s="661">
        <v>123803.47</v>
      </c>
      <c r="T152" s="661">
        <v>126645.67</v>
      </c>
      <c r="U152" s="659">
        <v>61369.611987838696</v>
      </c>
      <c r="V152" s="660">
        <v>62729.668174899241</v>
      </c>
      <c r="W152" s="660">
        <v>64305.259759962559</v>
      </c>
      <c r="X152" s="661">
        <v>65146.400000000001</v>
      </c>
      <c r="Y152" s="661">
        <v>66933.66</v>
      </c>
      <c r="Z152" s="661">
        <v>69117.39</v>
      </c>
      <c r="AA152" s="659">
        <v>108423.05244732609</v>
      </c>
      <c r="AB152" s="660">
        <v>111007.22908747951</v>
      </c>
      <c r="AC152" s="660">
        <v>114540.13868727647</v>
      </c>
      <c r="AD152" s="661">
        <v>117801.8</v>
      </c>
      <c r="AE152" s="661">
        <v>121935.66</v>
      </c>
      <c r="AF152" s="661">
        <v>126284.19</v>
      </c>
      <c r="AG152" s="659">
        <v>32293.096492568075</v>
      </c>
      <c r="AH152" s="660">
        <v>33552.794898388973</v>
      </c>
      <c r="AI152" s="660">
        <v>34714.603778762212</v>
      </c>
      <c r="AJ152" s="661">
        <v>35657.5</v>
      </c>
      <c r="AK152" s="661">
        <v>35863.219999999994</v>
      </c>
      <c r="AL152" s="661">
        <v>36641.22</v>
      </c>
      <c r="AM152" s="659">
        <v>59456.771760500873</v>
      </c>
      <c r="AN152" s="660">
        <v>62137.872483670886</v>
      </c>
      <c r="AO152" s="660">
        <v>64012.732807269975</v>
      </c>
      <c r="AP152" s="661">
        <v>65525.700000000004</v>
      </c>
      <c r="AQ152" s="661">
        <v>66569.17</v>
      </c>
      <c r="AR152" s="661">
        <v>68844.950000000012</v>
      </c>
      <c r="AS152" s="659">
        <v>629425.88148591935</v>
      </c>
      <c r="AT152" s="660">
        <v>644025.95007026428</v>
      </c>
      <c r="AU152" s="660">
        <v>662638.30711483688</v>
      </c>
      <c r="AV152" s="661">
        <v>679225.2</v>
      </c>
      <c r="AW152" s="661">
        <v>697685.33000000007</v>
      </c>
      <c r="AX152" s="689">
        <v>718808.38</v>
      </c>
    </row>
    <row r="153" spans="1:50" ht="16.5" customHeight="1">
      <c r="B153" s="686" t="s">
        <v>261</v>
      </c>
      <c r="C153" s="659">
        <v>62331.252592059565</v>
      </c>
      <c r="D153" s="660">
        <v>59679.895598861367</v>
      </c>
      <c r="E153" s="660">
        <v>64064.486469063195</v>
      </c>
      <c r="F153" s="661">
        <v>71606.5</v>
      </c>
      <c r="G153" s="661">
        <v>73428.3</v>
      </c>
      <c r="H153" s="661">
        <v>74531.899999999994</v>
      </c>
      <c r="I153" s="659">
        <v>37089.065950248623</v>
      </c>
      <c r="J153" s="660">
        <v>34837.504116438082</v>
      </c>
      <c r="K153" s="660">
        <v>37708.82424276189</v>
      </c>
      <c r="L153" s="661">
        <v>40512.300000000003</v>
      </c>
      <c r="M153" s="661">
        <v>40309.599999999999</v>
      </c>
      <c r="N153" s="661">
        <v>40455.9</v>
      </c>
      <c r="O153" s="659">
        <v>95421.480808598659</v>
      </c>
      <c r="P153" s="660">
        <v>90329.958272198681</v>
      </c>
      <c r="Q153" s="660">
        <v>96509.469344030367</v>
      </c>
      <c r="R153" s="661">
        <v>109381.7</v>
      </c>
      <c r="S153" s="661">
        <v>110965.6</v>
      </c>
      <c r="T153" s="661">
        <v>112248.1</v>
      </c>
      <c r="U153" s="659">
        <v>36426.966928661845</v>
      </c>
      <c r="V153" s="660">
        <v>36273.123134203059</v>
      </c>
      <c r="W153" s="660">
        <v>38198.570429859406</v>
      </c>
      <c r="X153" s="661">
        <v>43454.7</v>
      </c>
      <c r="Y153" s="661">
        <v>45475.4</v>
      </c>
      <c r="Z153" s="661">
        <v>46971.8</v>
      </c>
      <c r="AA153" s="659">
        <v>51370.980228984801</v>
      </c>
      <c r="AB153" s="660">
        <v>48555.810666815909</v>
      </c>
      <c r="AC153" s="660">
        <v>52059.721395608191</v>
      </c>
      <c r="AD153" s="661">
        <v>56091.5</v>
      </c>
      <c r="AE153" s="661">
        <v>55940.4</v>
      </c>
      <c r="AF153" s="661">
        <v>56392</v>
      </c>
      <c r="AG153" s="659">
        <v>10760.2759813632</v>
      </c>
      <c r="AH153" s="660">
        <v>10739.338786950935</v>
      </c>
      <c r="AI153" s="660">
        <v>11624.589342077217</v>
      </c>
      <c r="AJ153" s="661">
        <v>12404.3</v>
      </c>
      <c r="AK153" s="661">
        <v>12444.3</v>
      </c>
      <c r="AL153" s="661">
        <v>12486.8</v>
      </c>
      <c r="AM153" s="659">
        <v>22931.058983813651</v>
      </c>
      <c r="AN153" s="660">
        <v>22916.510969822797</v>
      </c>
      <c r="AO153" s="660">
        <v>24576.456030642283</v>
      </c>
      <c r="AP153" s="661">
        <v>26341.5</v>
      </c>
      <c r="AQ153" s="661">
        <v>26257.599999999999</v>
      </c>
      <c r="AR153" s="661">
        <v>26125.3</v>
      </c>
      <c r="AS153" s="659">
        <v>316331.08147373033</v>
      </c>
      <c r="AT153" s="660">
        <v>303332.14154529083</v>
      </c>
      <c r="AU153" s="660">
        <v>324742.11725404253</v>
      </c>
      <c r="AV153" s="661">
        <v>359793.5</v>
      </c>
      <c r="AW153" s="661">
        <v>364821.2</v>
      </c>
      <c r="AX153" s="689">
        <v>369211.8</v>
      </c>
    </row>
    <row r="154" spans="1:50" ht="16.5" customHeight="1">
      <c r="B154" s="686" t="s">
        <v>262</v>
      </c>
      <c r="C154" s="659">
        <v>145331.76103673264</v>
      </c>
      <c r="D154" s="660">
        <v>138147.50732235203</v>
      </c>
      <c r="E154" s="660">
        <v>145325.56897772703</v>
      </c>
      <c r="F154" s="661">
        <v>152698.07</v>
      </c>
      <c r="G154" s="661">
        <v>156703.43</v>
      </c>
      <c r="H154" s="661">
        <v>164127.92200000002</v>
      </c>
      <c r="I154" s="659">
        <v>128995.3582960816</v>
      </c>
      <c r="J154" s="660">
        <v>123531.52023580232</v>
      </c>
      <c r="K154" s="660">
        <v>129236.16524715381</v>
      </c>
      <c r="L154" s="661">
        <v>136223.22999999998</v>
      </c>
      <c r="M154" s="661">
        <v>138130.31</v>
      </c>
      <c r="N154" s="661">
        <v>143680.033</v>
      </c>
      <c r="O154" s="659">
        <v>560624.68397644104</v>
      </c>
      <c r="P154" s="660">
        <v>531447.73503414728</v>
      </c>
      <c r="Q154" s="660">
        <v>555872.01355480007</v>
      </c>
      <c r="R154" s="661">
        <v>586056.90999999992</v>
      </c>
      <c r="S154" s="661">
        <v>597968.63</v>
      </c>
      <c r="T154" s="661">
        <v>624107.62</v>
      </c>
      <c r="U154" s="659">
        <v>88864.381598878928</v>
      </c>
      <c r="V154" s="660">
        <v>85371.890136334638</v>
      </c>
      <c r="W154" s="660">
        <v>89419.854792454295</v>
      </c>
      <c r="X154" s="661">
        <v>93964.95</v>
      </c>
      <c r="Y154" s="661">
        <v>97640.3</v>
      </c>
      <c r="Z154" s="661">
        <v>102848.76900000001</v>
      </c>
      <c r="AA154" s="659">
        <v>140693.09109847952</v>
      </c>
      <c r="AB154" s="660">
        <v>135376.49596774078</v>
      </c>
      <c r="AC154" s="660">
        <v>141820.86249316821</v>
      </c>
      <c r="AD154" s="661">
        <v>149102.16999999998</v>
      </c>
      <c r="AE154" s="661">
        <v>152649.26</v>
      </c>
      <c r="AF154" s="661">
        <v>160029.989</v>
      </c>
      <c r="AG154" s="659">
        <v>37449.92328583909</v>
      </c>
      <c r="AH154" s="660">
        <v>36939.593816667526</v>
      </c>
      <c r="AI154" s="660">
        <v>38621.887930757403</v>
      </c>
      <c r="AJ154" s="661">
        <v>40761.910000000003</v>
      </c>
      <c r="AK154" s="661">
        <v>42591.75</v>
      </c>
      <c r="AL154" s="661">
        <v>44574.062100000003</v>
      </c>
      <c r="AM154" s="659">
        <v>61546.897980631285</v>
      </c>
      <c r="AN154" s="660">
        <v>59976.530199602748</v>
      </c>
      <c r="AO154" s="660">
        <v>62820.932893809979</v>
      </c>
      <c r="AP154" s="661">
        <v>66154.33</v>
      </c>
      <c r="AQ154" s="661">
        <v>68147.06</v>
      </c>
      <c r="AR154" s="661">
        <v>70937.395500000013</v>
      </c>
      <c r="AS154" s="659">
        <v>1163506.0972730841</v>
      </c>
      <c r="AT154" s="660">
        <v>1110791.2727126472</v>
      </c>
      <c r="AU154" s="660">
        <v>1163117.285889871</v>
      </c>
      <c r="AV154" s="661">
        <v>1224961.57</v>
      </c>
      <c r="AW154" s="661">
        <v>1253830.74</v>
      </c>
      <c r="AX154" s="689">
        <v>1310305.7905999999</v>
      </c>
    </row>
    <row r="155" spans="1:50" ht="16.5" customHeight="1">
      <c r="B155" s="685" t="s">
        <v>264</v>
      </c>
      <c r="C155" s="687"/>
      <c r="D155" s="688"/>
      <c r="E155" s="688"/>
      <c r="F155" s="661"/>
      <c r="G155" s="661"/>
      <c r="H155" s="689"/>
      <c r="I155" s="687"/>
      <c r="J155" s="688"/>
      <c r="K155" s="688"/>
      <c r="L155" s="690"/>
      <c r="M155" s="690"/>
      <c r="N155" s="691"/>
      <c r="O155" s="687"/>
      <c r="P155" s="688"/>
      <c r="Q155" s="688"/>
      <c r="R155" s="690"/>
      <c r="S155" s="690"/>
      <c r="T155" s="691"/>
      <c r="U155" s="687"/>
      <c r="V155" s="688"/>
      <c r="W155" s="688"/>
      <c r="X155" s="690"/>
      <c r="Y155" s="690"/>
      <c r="Z155" s="691"/>
      <c r="AA155" s="687"/>
      <c r="AB155" s="688"/>
      <c r="AC155" s="688"/>
      <c r="AD155" s="690"/>
      <c r="AE155" s="690"/>
      <c r="AF155" s="691"/>
      <c r="AG155" s="687"/>
      <c r="AH155" s="688"/>
      <c r="AI155" s="688"/>
      <c r="AJ155" s="690"/>
      <c r="AK155" s="690"/>
      <c r="AL155" s="691"/>
      <c r="AM155" s="687"/>
      <c r="AN155" s="688"/>
      <c r="AO155" s="688"/>
      <c r="AP155" s="690"/>
      <c r="AQ155" s="690"/>
      <c r="AR155" s="691"/>
      <c r="AS155" s="687"/>
      <c r="AT155" s="688"/>
      <c r="AU155" s="688"/>
      <c r="AV155" s="690"/>
      <c r="AW155" s="690"/>
      <c r="AX155" s="691"/>
    </row>
    <row r="156" spans="1:50" ht="16.5" customHeight="1">
      <c r="B156" s="686" t="s">
        <v>260</v>
      </c>
      <c r="C156" s="666">
        <v>6.3025385458049588</v>
      </c>
      <c r="D156" s="667">
        <v>3.4227093543733655</v>
      </c>
      <c r="E156" s="667">
        <v>2.9969366377880169</v>
      </c>
      <c r="F156" s="668">
        <v>2.5494546031704424</v>
      </c>
      <c r="G156" s="668">
        <v>2.3936004016803958</v>
      </c>
      <c r="H156" s="668">
        <v>2.4485844894400088</v>
      </c>
      <c r="I156" s="666">
        <v>6.0290184392173929</v>
      </c>
      <c r="J156" s="667">
        <v>-2.638527825698378</v>
      </c>
      <c r="K156" s="667">
        <v>2.4928087174988622</v>
      </c>
      <c r="L156" s="668">
        <v>3.2803092601790151</v>
      </c>
      <c r="M156" s="668">
        <v>6.4459618711975697</v>
      </c>
      <c r="N156" s="668">
        <v>6.9700234621991042</v>
      </c>
      <c r="O156" s="666">
        <v>3.3481705485410185</v>
      </c>
      <c r="P156" s="667">
        <v>4.9676965142415597</v>
      </c>
      <c r="Q156" s="667">
        <v>2.8683386559934521</v>
      </c>
      <c r="R156" s="668">
        <v>1.9558027467218908</v>
      </c>
      <c r="S156" s="668">
        <v>3.2018949270771646</v>
      </c>
      <c r="T156" s="668">
        <v>2.2957353295509408</v>
      </c>
      <c r="U156" s="666">
        <v>5.161878574167944</v>
      </c>
      <c r="V156" s="667">
        <v>2.216172048358489</v>
      </c>
      <c r="W156" s="667">
        <v>2.5117167536584883</v>
      </c>
      <c r="X156" s="668">
        <v>1.3080426751672203</v>
      </c>
      <c r="Y156" s="668">
        <v>2.7434516719266222</v>
      </c>
      <c r="Z156" s="668">
        <v>3.2625288980163258</v>
      </c>
      <c r="AA156" s="666">
        <v>4.3993832195836857</v>
      </c>
      <c r="AB156" s="667">
        <v>2.3834199294553882</v>
      </c>
      <c r="AC156" s="667">
        <v>3.1825941687210646</v>
      </c>
      <c r="AD156" s="668">
        <v>2.8476142513051084</v>
      </c>
      <c r="AE156" s="668">
        <v>3.5091653947562751</v>
      </c>
      <c r="AF156" s="668">
        <v>3.5662496106553254</v>
      </c>
      <c r="AG156" s="666">
        <v>11.270771832218895</v>
      </c>
      <c r="AH156" s="667">
        <v>3.9008287920323959</v>
      </c>
      <c r="AI156" s="667">
        <v>3.4626292202829978</v>
      </c>
      <c r="AJ156" s="668">
        <v>2.7161370679812835</v>
      </c>
      <c r="AK156" s="668">
        <v>0.57693332398511821</v>
      </c>
      <c r="AL156" s="668">
        <v>2.1693534490210498</v>
      </c>
      <c r="AM156" s="666">
        <v>5.2427727814705616</v>
      </c>
      <c r="AN156" s="667">
        <v>4.5093277750931637</v>
      </c>
      <c r="AO156" s="667">
        <v>3.0172586357728681</v>
      </c>
      <c r="AP156" s="668">
        <v>2.3635410118878708</v>
      </c>
      <c r="AQ156" s="668">
        <v>1.5924591419854917</v>
      </c>
      <c r="AR156" s="668">
        <v>3.4186696334054023</v>
      </c>
      <c r="AS156" s="666">
        <v>5.4255781358095501</v>
      </c>
      <c r="AT156" s="667">
        <v>2.3195850399220674</v>
      </c>
      <c r="AU156" s="667">
        <v>2.890001100505657</v>
      </c>
      <c r="AV156" s="668">
        <v>2.5031593717216971</v>
      </c>
      <c r="AW156" s="668">
        <v>2.7178217180399367</v>
      </c>
      <c r="AX156" s="692">
        <v>3.0275898161711279</v>
      </c>
    </row>
    <row r="157" spans="1:50" ht="16.5" customHeight="1">
      <c r="B157" s="686" t="s">
        <v>261</v>
      </c>
      <c r="C157" s="666">
        <v>7.7833971416897185</v>
      </c>
      <c r="D157" s="667">
        <v>-4.2536558835911453</v>
      </c>
      <c r="E157" s="667">
        <v>7.3468474202315504</v>
      </c>
      <c r="F157" s="668">
        <v>11.77253412400152</v>
      </c>
      <c r="G157" s="668">
        <v>2.5441824415381342</v>
      </c>
      <c r="H157" s="668">
        <v>1.5029627541424562</v>
      </c>
      <c r="I157" s="666">
        <v>7.2305400247104412</v>
      </c>
      <c r="J157" s="667">
        <v>-6.0706889648577071</v>
      </c>
      <c r="K157" s="667">
        <v>8.2420374224483339</v>
      </c>
      <c r="L157" s="668">
        <v>7.4345350552164957</v>
      </c>
      <c r="M157" s="668">
        <v>6.8969950919043121</v>
      </c>
      <c r="N157" s="668">
        <v>-0.139216978547263</v>
      </c>
      <c r="O157" s="666">
        <v>6.435509137519646</v>
      </c>
      <c r="P157" s="667">
        <v>-5.3358242748431266</v>
      </c>
      <c r="Q157" s="667">
        <v>6.8410427614839175</v>
      </c>
      <c r="R157" s="668">
        <v>13.337790315770558</v>
      </c>
      <c r="S157" s="668">
        <v>1.4480484395470228</v>
      </c>
      <c r="T157" s="668">
        <v>1.1557635879948291</v>
      </c>
      <c r="U157" s="666">
        <v>6.7320161407931955</v>
      </c>
      <c r="V157" s="667">
        <v>-0.42233490029535137</v>
      </c>
      <c r="W157" s="667">
        <v>5.308192758954311</v>
      </c>
      <c r="X157" s="668">
        <v>13.760016437766831</v>
      </c>
      <c r="Y157" s="668">
        <v>4.6501299053957501</v>
      </c>
      <c r="Z157" s="668">
        <v>3.2905702863526232</v>
      </c>
      <c r="AA157" s="666">
        <v>7.0225810966141111</v>
      </c>
      <c r="AB157" s="667">
        <v>-5.480077564454378</v>
      </c>
      <c r="AC157" s="667">
        <v>7.2162542045393741</v>
      </c>
      <c r="AD157" s="668">
        <v>7.7445258950846751</v>
      </c>
      <c r="AE157" s="668">
        <v>-0.26938127880338225</v>
      </c>
      <c r="AF157" s="668">
        <v>0.80728775625487081</v>
      </c>
      <c r="AG157" s="666">
        <v>6.0906170132045911</v>
      </c>
      <c r="AH157" s="667">
        <v>-0.19457860047946696</v>
      </c>
      <c r="AI157" s="667">
        <v>8.2430638672273293</v>
      </c>
      <c r="AJ157" s="668">
        <v>6.7074253978201437</v>
      </c>
      <c r="AK157" s="668">
        <v>0.32246882129585153</v>
      </c>
      <c r="AL157" s="668">
        <v>0.3415218212354354</v>
      </c>
      <c r="AM157" s="666">
        <v>6.7681665735717544</v>
      </c>
      <c r="AN157" s="667">
        <v>-6.3442399241675496E-2</v>
      </c>
      <c r="AO157" s="667">
        <v>7.2434458413209279</v>
      </c>
      <c r="AP157" s="668">
        <v>7.1818490312721917</v>
      </c>
      <c r="AQ157" s="668">
        <v>-0.3185088168859096</v>
      </c>
      <c r="AR157" s="668">
        <v>-0.50385412223508119</v>
      </c>
      <c r="AS157" s="666">
        <v>6.9337614790604407</v>
      </c>
      <c r="AT157" s="667">
        <v>-4.1092831813679958</v>
      </c>
      <c r="AU157" s="667">
        <v>7.0582614818466061</v>
      </c>
      <c r="AV157" s="668">
        <v>10.793605412918183</v>
      </c>
      <c r="AW157" s="668">
        <v>1.3973848888320761</v>
      </c>
      <c r="AX157" s="692">
        <v>1.2034936566186261</v>
      </c>
    </row>
    <row r="158" spans="1:50" ht="16.5" customHeight="1">
      <c r="B158" s="686" t="s">
        <v>262</v>
      </c>
      <c r="C158" s="666">
        <v>7.4430364390515535</v>
      </c>
      <c r="D158" s="667">
        <v>-4.9433473200429905</v>
      </c>
      <c r="E158" s="667">
        <v>5.1959400459002048</v>
      </c>
      <c r="F158" s="668">
        <v>5.0730928315876112</v>
      </c>
      <c r="G158" s="668">
        <v>2.6230586935381606</v>
      </c>
      <c r="H158" s="668">
        <v>4.737925647192287</v>
      </c>
      <c r="I158" s="666">
        <v>9.957041416190382</v>
      </c>
      <c r="J158" s="667">
        <v>-4.2356857893585564</v>
      </c>
      <c r="K158" s="667">
        <v>4.6179671394492861</v>
      </c>
      <c r="L158" s="668">
        <v>5.4064315042805289</v>
      </c>
      <c r="M158" s="668">
        <v>6.8820865551348254</v>
      </c>
      <c r="N158" s="668">
        <v>5.4739584430643751</v>
      </c>
      <c r="O158" s="666">
        <v>5.2635576205205536</v>
      </c>
      <c r="P158" s="667">
        <v>-5.2043639490407916</v>
      </c>
      <c r="Q158" s="667">
        <v>4.5958006612039526</v>
      </c>
      <c r="R158" s="668">
        <v>5.4301881924523343</v>
      </c>
      <c r="S158" s="668">
        <v>2.0325193333186942</v>
      </c>
      <c r="T158" s="668">
        <v>4.3712978722646456</v>
      </c>
      <c r="U158" s="666">
        <v>7.7705088142351553</v>
      </c>
      <c r="V158" s="667">
        <v>-3.9301364615452972</v>
      </c>
      <c r="W158" s="667">
        <v>4.7415661638219087</v>
      </c>
      <c r="X158" s="668">
        <v>5.082870261973671</v>
      </c>
      <c r="Y158" s="668">
        <v>3.9114052633455465</v>
      </c>
      <c r="Z158" s="668">
        <v>5.3343435036557807</v>
      </c>
      <c r="AA158" s="666">
        <v>8.3546395394882502</v>
      </c>
      <c r="AB158" s="667">
        <v>-3.7788601339474037</v>
      </c>
      <c r="AC158" s="667">
        <v>4.7603289473256094</v>
      </c>
      <c r="AD158" s="668">
        <v>5.1341582464163427</v>
      </c>
      <c r="AE158" s="668">
        <v>2.3789660472413043</v>
      </c>
      <c r="AF158" s="668">
        <v>4.8350899309960615</v>
      </c>
      <c r="AG158" s="666">
        <v>6.5579778815365586</v>
      </c>
      <c r="AH158" s="667">
        <v>-1.3626983032153039</v>
      </c>
      <c r="AI158" s="667">
        <v>4.5541759945687543</v>
      </c>
      <c r="AJ158" s="668">
        <v>5.5409566541110067</v>
      </c>
      <c r="AK158" s="668">
        <v>4.4890928810745079</v>
      </c>
      <c r="AL158" s="668">
        <v>4.6542161334061305</v>
      </c>
      <c r="AM158" s="666">
        <v>7.6312305294797156</v>
      </c>
      <c r="AN158" s="667">
        <v>-2.5514978537549249</v>
      </c>
      <c r="AO158" s="667">
        <v>4.7425262594235074</v>
      </c>
      <c r="AP158" s="668">
        <v>5.3061884831042905</v>
      </c>
      <c r="AQ158" s="668">
        <v>3.012244247655449</v>
      </c>
      <c r="AR158" s="668">
        <v>4.0945794286650239</v>
      </c>
      <c r="AS158" s="666">
        <v>6.76326276840713</v>
      </c>
      <c r="AT158" s="667">
        <v>-4.5306874355007576</v>
      </c>
      <c r="AU158" s="667">
        <v>4.7106971816081256</v>
      </c>
      <c r="AV158" s="668">
        <v>5.3171150373553022</v>
      </c>
      <c r="AW158" s="668">
        <v>2.3567408731034689</v>
      </c>
      <c r="AX158" s="692">
        <v>4.5042005111471495</v>
      </c>
    </row>
    <row r="159" spans="1:50" ht="16.5" customHeight="1">
      <c r="B159" s="685" t="s">
        <v>265</v>
      </c>
      <c r="C159" s="666"/>
      <c r="D159" s="667"/>
      <c r="E159" s="667"/>
      <c r="F159" s="661"/>
      <c r="G159" s="661"/>
      <c r="H159" s="689"/>
      <c r="I159" s="666"/>
      <c r="J159" s="667"/>
      <c r="K159" s="667"/>
      <c r="L159" s="668"/>
      <c r="M159" s="668"/>
      <c r="N159" s="692"/>
      <c r="O159" s="666"/>
      <c r="P159" s="667"/>
      <c r="Q159" s="667"/>
      <c r="R159" s="668"/>
      <c r="S159" s="668"/>
      <c r="T159" s="692"/>
      <c r="U159" s="666"/>
      <c r="V159" s="667"/>
      <c r="W159" s="667"/>
      <c r="X159" s="668"/>
      <c r="Y159" s="668"/>
      <c r="Z159" s="692"/>
      <c r="AA159" s="666"/>
      <c r="AB159" s="667"/>
      <c r="AC159" s="667"/>
      <c r="AD159" s="668"/>
      <c r="AE159" s="668"/>
      <c r="AF159" s="692"/>
      <c r="AG159" s="666"/>
      <c r="AH159" s="667"/>
      <c r="AI159" s="667"/>
      <c r="AJ159" s="668"/>
      <c r="AK159" s="668"/>
      <c r="AL159" s="692"/>
      <c r="AM159" s="666"/>
      <c r="AN159" s="667"/>
      <c r="AO159" s="667"/>
      <c r="AP159" s="668"/>
      <c r="AQ159" s="668"/>
      <c r="AR159" s="692"/>
      <c r="AS159" s="666"/>
      <c r="AT159" s="667"/>
      <c r="AU159" s="667"/>
      <c r="AV159" s="668"/>
      <c r="AW159" s="668"/>
      <c r="AX159" s="691"/>
    </row>
    <row r="160" spans="1:50" ht="16.5" customHeight="1">
      <c r="B160" s="686" t="s">
        <v>260</v>
      </c>
      <c r="C160" s="666">
        <v>134.78229264059746</v>
      </c>
      <c r="D160" s="667">
        <v>137.04059178617339</v>
      </c>
      <c r="E160" s="667">
        <v>147.608460233573</v>
      </c>
      <c r="F160" s="668">
        <v>156.44476007646116</v>
      </c>
      <c r="G160" s="668">
        <v>165.87879874882773</v>
      </c>
      <c r="H160" s="668">
        <v>172.54371342175963</v>
      </c>
      <c r="I160" s="666">
        <v>134.39277990838744</v>
      </c>
      <c r="J160" s="667">
        <v>136.56418202100042</v>
      </c>
      <c r="K160" s="667">
        <v>147.82363617024598</v>
      </c>
      <c r="L160" s="668">
        <v>154.68543850041075</v>
      </c>
      <c r="M160" s="668">
        <v>164.32237925277522</v>
      </c>
      <c r="N160" s="668">
        <v>170.21384443275858</v>
      </c>
      <c r="O160" s="666">
        <v>135.65931141392716</v>
      </c>
      <c r="P160" s="667">
        <v>137.60699162305588</v>
      </c>
      <c r="Q160" s="667">
        <v>148.12353045854115</v>
      </c>
      <c r="R160" s="668">
        <v>158.08828432908979</v>
      </c>
      <c r="S160" s="668">
        <v>166.37078104515166</v>
      </c>
      <c r="T160" s="668">
        <v>173.78399119369817</v>
      </c>
      <c r="U160" s="666">
        <v>136.91334734540783</v>
      </c>
      <c r="V160" s="667">
        <v>137.41292656085403</v>
      </c>
      <c r="W160" s="667">
        <v>147.55071836506957</v>
      </c>
      <c r="X160" s="668">
        <v>158.66586641779134</v>
      </c>
      <c r="Y160" s="668">
        <v>167.73145230665708</v>
      </c>
      <c r="Z160" s="668">
        <v>174.8018841567947</v>
      </c>
      <c r="AA160" s="666">
        <v>136.92936322354038</v>
      </c>
      <c r="AB160" s="667">
        <v>136.92844548870724</v>
      </c>
      <c r="AC160" s="667">
        <v>147.68217658551356</v>
      </c>
      <c r="AD160" s="668">
        <v>156.31416497880338</v>
      </c>
      <c r="AE160" s="668">
        <v>165.67876862273104</v>
      </c>
      <c r="AF160" s="668">
        <v>171.95842171533903</v>
      </c>
      <c r="AG160" s="666">
        <v>138.64072840079754</v>
      </c>
      <c r="AH160" s="667">
        <v>137.63307397275926</v>
      </c>
      <c r="AI160" s="667">
        <v>147.20118861058418</v>
      </c>
      <c r="AJ160" s="668">
        <v>157.51889504311856</v>
      </c>
      <c r="AK160" s="668">
        <v>167.00257255204639</v>
      </c>
      <c r="AL160" s="668">
        <v>174.95214406070539</v>
      </c>
      <c r="AM160" s="666">
        <v>136.7665627246638</v>
      </c>
      <c r="AN160" s="667">
        <v>137.05136172475866</v>
      </c>
      <c r="AO160" s="667">
        <v>147.69145660847983</v>
      </c>
      <c r="AP160" s="668">
        <v>156.55277242364443</v>
      </c>
      <c r="AQ160" s="668">
        <v>166.0221991651691</v>
      </c>
      <c r="AR160" s="668">
        <v>172.74556812082801</v>
      </c>
      <c r="AS160" s="666">
        <v>135.81996231527066</v>
      </c>
      <c r="AT160" s="667">
        <v>137.100196836327</v>
      </c>
      <c r="AU160" s="667">
        <v>147.73415540783492</v>
      </c>
      <c r="AV160" s="668">
        <v>156.65926411446455</v>
      </c>
      <c r="AW160" s="668">
        <v>165.88476928416995</v>
      </c>
      <c r="AX160" s="692">
        <v>172.57294635324087</v>
      </c>
    </row>
    <row r="161" spans="1:50" ht="16.5" customHeight="1">
      <c r="B161" s="686" t="s">
        <v>261</v>
      </c>
      <c r="C161" s="666">
        <v>152.43400324687829</v>
      </c>
      <c r="D161" s="667">
        <v>147.97884742132169</v>
      </c>
      <c r="E161" s="667">
        <v>153.47020176283655</v>
      </c>
      <c r="F161" s="668">
        <v>162.25244914916942</v>
      </c>
      <c r="G161" s="668">
        <v>169.96648431190698</v>
      </c>
      <c r="H161" s="668">
        <v>171.13262911585508</v>
      </c>
      <c r="I161" s="666">
        <v>151.70414476189532</v>
      </c>
      <c r="J161" s="667">
        <v>149.5592736884613</v>
      </c>
      <c r="K161" s="667">
        <v>154.28721566635949</v>
      </c>
      <c r="L161" s="668">
        <v>166.57928579715298</v>
      </c>
      <c r="M161" s="668">
        <v>175.14512671919346</v>
      </c>
      <c r="N161" s="668">
        <v>175.64632105576689</v>
      </c>
      <c r="O161" s="666">
        <v>151.70179290170444</v>
      </c>
      <c r="P161" s="667">
        <v>147.92318339684905</v>
      </c>
      <c r="Q161" s="667">
        <v>153.22227046239129</v>
      </c>
      <c r="R161" s="668">
        <v>163.51720626027938</v>
      </c>
      <c r="S161" s="668">
        <v>170.70857995631076</v>
      </c>
      <c r="T161" s="668">
        <v>173.30974867280605</v>
      </c>
      <c r="U161" s="666">
        <v>151.44301173368797</v>
      </c>
      <c r="V161" s="667">
        <v>146.19231061807182</v>
      </c>
      <c r="W161" s="667">
        <v>146.78186145669028</v>
      </c>
      <c r="X161" s="668">
        <v>155.92605632992522</v>
      </c>
      <c r="Y161" s="668">
        <v>162.95821477106301</v>
      </c>
      <c r="Z161" s="668">
        <v>163.33097730979011</v>
      </c>
      <c r="AA161" s="666">
        <v>152.23824025042458</v>
      </c>
      <c r="AB161" s="667">
        <v>148.33238532478569</v>
      </c>
      <c r="AC161" s="667">
        <v>152.23039920058926</v>
      </c>
      <c r="AD161" s="668">
        <v>163.34114794576718</v>
      </c>
      <c r="AE161" s="668">
        <v>172.97409385703355</v>
      </c>
      <c r="AF161" s="668">
        <v>173.58809760249679</v>
      </c>
      <c r="AG161" s="666">
        <v>148.23741163913184</v>
      </c>
      <c r="AH161" s="667">
        <v>142.71535597379491</v>
      </c>
      <c r="AI161" s="667">
        <v>141.70926520041004</v>
      </c>
      <c r="AJ161" s="668">
        <v>151.69497674193627</v>
      </c>
      <c r="AK161" s="668">
        <v>164.03976117579936</v>
      </c>
      <c r="AL161" s="668">
        <v>164.97341192299072</v>
      </c>
      <c r="AM161" s="666">
        <v>151.39027344748689</v>
      </c>
      <c r="AN161" s="667">
        <v>146.73867808310013</v>
      </c>
      <c r="AO161" s="667">
        <v>149.08724961317171</v>
      </c>
      <c r="AP161" s="668">
        <v>160.32799954444511</v>
      </c>
      <c r="AQ161" s="668">
        <v>169.68306318932423</v>
      </c>
      <c r="AR161" s="668">
        <v>170.51899882489388</v>
      </c>
      <c r="AS161" s="666">
        <v>151.76323757482797</v>
      </c>
      <c r="AT161" s="667">
        <v>147.7066911504925</v>
      </c>
      <c r="AU161" s="667">
        <v>151.7532043124007</v>
      </c>
      <c r="AV161" s="668">
        <v>162.02446681221312</v>
      </c>
      <c r="AW161" s="668">
        <v>170.12942230330913</v>
      </c>
      <c r="AX161" s="692">
        <v>171.4198733626607</v>
      </c>
    </row>
    <row r="162" spans="1:50" ht="16.5" customHeight="1">
      <c r="B162" s="686" t="s">
        <v>262</v>
      </c>
      <c r="C162" s="666">
        <v>173.82275332080397</v>
      </c>
      <c r="D162" s="667">
        <v>192.01404257009293</v>
      </c>
      <c r="E162" s="667">
        <v>194.66408405713995</v>
      </c>
      <c r="F162" s="668">
        <v>216.05322189075471</v>
      </c>
      <c r="G162" s="668">
        <v>241.66439751829301</v>
      </c>
      <c r="H162" s="668">
        <v>247.92131347401082</v>
      </c>
      <c r="I162" s="666">
        <v>171.05611109309771</v>
      </c>
      <c r="J162" s="667">
        <v>187.607380397768</v>
      </c>
      <c r="K162" s="667">
        <v>192.72205102418258</v>
      </c>
      <c r="L162" s="668">
        <v>215.27451668852669</v>
      </c>
      <c r="M162" s="668">
        <v>241.94045463302007</v>
      </c>
      <c r="N162" s="668">
        <v>248.64164667890913</v>
      </c>
      <c r="O162" s="666">
        <v>168.61016919453223</v>
      </c>
      <c r="P162" s="667">
        <v>182.20330059138695</v>
      </c>
      <c r="Q162" s="667">
        <v>186.51536014545286</v>
      </c>
      <c r="R162" s="668">
        <v>202.85538481237259</v>
      </c>
      <c r="S162" s="668">
        <v>220.9253351634851</v>
      </c>
      <c r="T162" s="668">
        <v>227.78076319593725</v>
      </c>
      <c r="U162" s="666">
        <v>176.8238964101923</v>
      </c>
      <c r="V162" s="667">
        <v>194.4332065278206</v>
      </c>
      <c r="W162" s="667">
        <v>199.04790785254411</v>
      </c>
      <c r="X162" s="668">
        <v>222.38621954249962</v>
      </c>
      <c r="Y162" s="668">
        <v>248.6718086691663</v>
      </c>
      <c r="Z162" s="668">
        <v>252.92203545965623</v>
      </c>
      <c r="AA162" s="666">
        <v>174.98125744041707</v>
      </c>
      <c r="AB162" s="667">
        <v>192.98150658308944</v>
      </c>
      <c r="AC162" s="667">
        <v>196.80764229408382</v>
      </c>
      <c r="AD162" s="668">
        <v>220.26513765695032</v>
      </c>
      <c r="AE162" s="668">
        <v>247.98187688561347</v>
      </c>
      <c r="AF162" s="668">
        <v>253.18298309699944</v>
      </c>
      <c r="AG162" s="666">
        <v>192.94344965238383</v>
      </c>
      <c r="AH162" s="667">
        <v>218.87445674990255</v>
      </c>
      <c r="AI162" s="667">
        <v>221.49518855971127</v>
      </c>
      <c r="AJ162" s="668">
        <v>252.53183670735743</v>
      </c>
      <c r="AK162" s="668">
        <v>288.19712737795464</v>
      </c>
      <c r="AL162" s="668">
        <v>294.65342356580953</v>
      </c>
      <c r="AM162" s="666">
        <v>184.2483572451024</v>
      </c>
      <c r="AN162" s="667">
        <v>206.9066389026724</v>
      </c>
      <c r="AO162" s="667">
        <v>209.78011035659932</v>
      </c>
      <c r="AP162" s="668">
        <v>236.76409389982487</v>
      </c>
      <c r="AQ162" s="668">
        <v>268.35390991188757</v>
      </c>
      <c r="AR162" s="668">
        <v>273.95437713807797</v>
      </c>
      <c r="AS162" s="666">
        <v>172.54062261675674</v>
      </c>
      <c r="AT162" s="667">
        <v>188.83132153434815</v>
      </c>
      <c r="AU162" s="667">
        <v>192.85966111029663</v>
      </c>
      <c r="AV162" s="668">
        <v>212.98322852691615</v>
      </c>
      <c r="AW162" s="668">
        <v>236.15018403520716</v>
      </c>
      <c r="AX162" s="692">
        <v>242.44146845640904</v>
      </c>
    </row>
    <row r="163" spans="1:50" ht="16.5" customHeight="1">
      <c r="B163" s="685" t="s">
        <v>266</v>
      </c>
      <c r="C163" s="666"/>
      <c r="D163" s="667"/>
      <c r="E163" s="667"/>
      <c r="F163" s="661"/>
      <c r="G163" s="661"/>
      <c r="H163" s="689"/>
      <c r="I163" s="666"/>
      <c r="J163" s="667"/>
      <c r="K163" s="667"/>
      <c r="L163" s="668"/>
      <c r="M163" s="668"/>
      <c r="N163" s="692"/>
      <c r="O163" s="666"/>
      <c r="P163" s="667"/>
      <c r="Q163" s="667"/>
      <c r="R163" s="668"/>
      <c r="S163" s="668"/>
      <c r="T163" s="692"/>
      <c r="U163" s="666"/>
      <c r="V163" s="667"/>
      <c r="W163" s="667"/>
      <c r="X163" s="668"/>
      <c r="Y163" s="668"/>
      <c r="Z163" s="692"/>
      <c r="AA163" s="666"/>
      <c r="AB163" s="667"/>
      <c r="AC163" s="667"/>
      <c r="AD163" s="668"/>
      <c r="AE163" s="668"/>
      <c r="AF163" s="692"/>
      <c r="AG163" s="666"/>
      <c r="AH163" s="667"/>
      <c r="AI163" s="667"/>
      <c r="AJ163" s="668"/>
      <c r="AK163" s="668"/>
      <c r="AL163" s="692"/>
      <c r="AM163" s="666"/>
      <c r="AN163" s="667"/>
      <c r="AO163" s="667"/>
      <c r="AP163" s="668"/>
      <c r="AQ163" s="668"/>
      <c r="AR163" s="692"/>
      <c r="AS163" s="666"/>
      <c r="AT163" s="667"/>
      <c r="AU163" s="667"/>
      <c r="AV163" s="668"/>
      <c r="AW163" s="668"/>
      <c r="AX163" s="691"/>
    </row>
    <row r="164" spans="1:50" ht="16.5" customHeight="1">
      <c r="B164" s="686" t="s">
        <v>260</v>
      </c>
      <c r="C164" s="666">
        <v>34.221991886672228</v>
      </c>
      <c r="D164" s="667">
        <v>34.975958003448739</v>
      </c>
      <c r="E164" s="667">
        <v>35.627938173454105</v>
      </c>
      <c r="F164" s="668">
        <v>33.952912258332169</v>
      </c>
      <c r="G164" s="668">
        <v>33.087233400414441</v>
      </c>
      <c r="H164" s="668">
        <v>33.174017393674582</v>
      </c>
      <c r="I164" s="666">
        <v>37.707178380360361</v>
      </c>
      <c r="J164" s="667">
        <v>36.878125275397181</v>
      </c>
      <c r="K164" s="667">
        <v>37.454182648484704</v>
      </c>
      <c r="L164" s="668">
        <v>35.534294477957502</v>
      </c>
      <c r="M164" s="668">
        <v>34.972916452811141</v>
      </c>
      <c r="N164" s="668">
        <v>35.336467764834907</v>
      </c>
      <c r="O164" s="666">
        <v>11.942004278532746</v>
      </c>
      <c r="P164" s="667">
        <v>12.498346085503039</v>
      </c>
      <c r="Q164" s="667">
        <v>12.824944840327611</v>
      </c>
      <c r="R164" s="668">
        <v>12.177494316636363</v>
      </c>
      <c r="S164" s="668">
        <v>11.999826620388603</v>
      </c>
      <c r="T164" s="668">
        <v>11.986005628180749</v>
      </c>
      <c r="U164" s="666">
        <v>28.355295239365176</v>
      </c>
      <c r="V164" s="667">
        <v>28.241628469445363</v>
      </c>
      <c r="W164" s="667">
        <v>28.845057358900124</v>
      </c>
      <c r="X164" s="668">
        <v>27.195087235199061</v>
      </c>
      <c r="Y164" s="668">
        <v>26.158993015961187</v>
      </c>
      <c r="Z164" s="668">
        <v>26.398882851481829</v>
      </c>
      <c r="AA164" s="666">
        <v>31.397096468006133</v>
      </c>
      <c r="AB164" s="667">
        <v>31.322474682208544</v>
      </c>
      <c r="AC164" s="667">
        <v>32.066129374092782</v>
      </c>
      <c r="AD164" s="668">
        <v>30.477745511903294</v>
      </c>
      <c r="AE164" s="668">
        <v>29.826314166995413</v>
      </c>
      <c r="AF164" s="668">
        <v>30.151601994293927</v>
      </c>
      <c r="AG164" s="666">
        <v>33.667931724156453</v>
      </c>
      <c r="AH164" s="667">
        <v>32.439216351443825</v>
      </c>
      <c r="AI164" s="667">
        <v>33.372926736249418</v>
      </c>
      <c r="AJ164" s="668">
        <v>31.568709223429753</v>
      </c>
      <c r="AK164" s="668">
        <v>29.495804816741138</v>
      </c>
      <c r="AL164" s="668">
        <v>29.672079928347767</v>
      </c>
      <c r="AM164" s="666">
        <v>35.442811642176686</v>
      </c>
      <c r="AN164" s="667">
        <v>35.062390970908751</v>
      </c>
      <c r="AO164" s="667">
        <v>35.951716283324416</v>
      </c>
      <c r="AP164" s="668">
        <v>34.030210506202124</v>
      </c>
      <c r="AQ164" s="668">
        <v>32.702982929999031</v>
      </c>
      <c r="AR164" s="668">
        <v>33.237239852402652</v>
      </c>
      <c r="AS164" s="666">
        <v>25.576390943886402</v>
      </c>
      <c r="AT164" s="667">
        <v>25.75337674271632</v>
      </c>
      <c r="AU164" s="667">
        <v>26.35156310482531</v>
      </c>
      <c r="AV164" s="668">
        <v>25.001711706999746</v>
      </c>
      <c r="AW164" s="668">
        <v>24.422177887464631</v>
      </c>
      <c r="AX164" s="692">
        <v>24.563272641283358</v>
      </c>
    </row>
    <row r="165" spans="1:50" ht="16.5" customHeight="1">
      <c r="B165" s="686" t="s">
        <v>261</v>
      </c>
      <c r="C165" s="666">
        <v>17.978214878368743</v>
      </c>
      <c r="D165" s="667">
        <v>16.241217796376169</v>
      </c>
      <c r="E165" s="667">
        <v>16.602253743786164</v>
      </c>
      <c r="F165" s="668">
        <v>17.201747012987706</v>
      </c>
      <c r="G165" s="668">
        <v>16.585797666119447</v>
      </c>
      <c r="H165" s="668">
        <v>15.948065295986924</v>
      </c>
      <c r="I165" s="666">
        <v>12.656886218414696</v>
      </c>
      <c r="J165" s="667">
        <v>11.586191731781737</v>
      </c>
      <c r="K165" s="667">
        <v>11.843615087119497</v>
      </c>
      <c r="L165" s="668">
        <v>12.059895336311266</v>
      </c>
      <c r="M165" s="668">
        <v>11.341419120362628</v>
      </c>
      <c r="N165" s="668">
        <v>10.728140857981931</v>
      </c>
      <c r="O165" s="666">
        <v>11.694150398824597</v>
      </c>
      <c r="P165" s="667">
        <v>10.610323580255971</v>
      </c>
      <c r="Q165" s="667">
        <v>10.88153278624802</v>
      </c>
      <c r="R165" s="668">
        <v>11.48474166797444</v>
      </c>
      <c r="S165" s="668">
        <v>11.035926865497037</v>
      </c>
      <c r="T165" s="668">
        <v>10.594399735239262</v>
      </c>
      <c r="U165" s="666">
        <v>18.616895325427592</v>
      </c>
      <c r="V165" s="667">
        <v>17.373952768234336</v>
      </c>
      <c r="W165" s="667">
        <v>17.045238512841241</v>
      </c>
      <c r="X165" s="668">
        <v>17.826741954613599</v>
      </c>
      <c r="Y165" s="668">
        <v>17.266914053962612</v>
      </c>
      <c r="Z165" s="668">
        <v>16.763236531857789</v>
      </c>
      <c r="AA165" s="666">
        <v>16.539138230186936</v>
      </c>
      <c r="AB165" s="667">
        <v>14.841859531079445</v>
      </c>
      <c r="AC165" s="667">
        <v>15.023252864912983</v>
      </c>
      <c r="AD165" s="668">
        <v>15.164400101625091</v>
      </c>
      <c r="AE165" s="668">
        <v>14.285933635541154</v>
      </c>
      <c r="AF165" s="668">
        <v>13.59175068326838</v>
      </c>
      <c r="AG165" s="666">
        <v>11.99491430546281</v>
      </c>
      <c r="AH165" s="667">
        <v>10.766315204638655</v>
      </c>
      <c r="AI165" s="667">
        <v>10.758373836736128</v>
      </c>
      <c r="AJ165" s="668">
        <v>10.575885450155351</v>
      </c>
      <c r="AK165" s="668">
        <v>10.053271464824926</v>
      </c>
      <c r="AL165" s="668">
        <v>9.5350704834905944</v>
      </c>
      <c r="AM165" s="666">
        <v>15.13104748333841</v>
      </c>
      <c r="AN165" s="667">
        <v>13.845061624267988</v>
      </c>
      <c r="AO165" s="667">
        <v>13.933417344546488</v>
      </c>
      <c r="AP165" s="668">
        <v>14.010127227273452</v>
      </c>
      <c r="AQ165" s="668">
        <v>13.183829778168107</v>
      </c>
      <c r="AR165" s="668">
        <v>12.4503055101949</v>
      </c>
      <c r="AS165" s="666">
        <v>14.362813067869402</v>
      </c>
      <c r="AT165" s="667">
        <v>13.068066521247374</v>
      </c>
      <c r="AU165" s="667">
        <v>13.265554768141387</v>
      </c>
      <c r="AV165" s="668">
        <v>13.697262683278941</v>
      </c>
      <c r="AW165" s="668">
        <v>13.097179530762698</v>
      </c>
      <c r="AX165" s="692">
        <v>12.532483047153285</v>
      </c>
    </row>
    <row r="166" spans="1:50" ht="16.5" customHeight="1" thickBot="1">
      <c r="A166" s="566"/>
      <c r="B166" s="711" t="s">
        <v>262</v>
      </c>
      <c r="C166" s="705">
        <v>47.799793234959026</v>
      </c>
      <c r="D166" s="667">
        <v>48.782824200175085</v>
      </c>
      <c r="E166" s="667">
        <v>47.769808082759724</v>
      </c>
      <c r="F166" s="668">
        <v>48.845340728680128</v>
      </c>
      <c r="G166" s="668">
        <v>50.326968933466098</v>
      </c>
      <c r="H166" s="692">
        <v>50.877917310338482</v>
      </c>
      <c r="I166" s="705">
        <v>49.635935401224927</v>
      </c>
      <c r="J166" s="667">
        <v>51.53568299282108</v>
      </c>
      <c r="K166" s="667">
        <v>50.702202264395822</v>
      </c>
      <c r="L166" s="668">
        <v>52.405810185731227</v>
      </c>
      <c r="M166" s="668">
        <v>53.685664426826229</v>
      </c>
      <c r="N166" s="692">
        <v>53.935391377183166</v>
      </c>
      <c r="O166" s="705">
        <v>76.363845322642646</v>
      </c>
      <c r="P166" s="667">
        <v>76.891330334240976</v>
      </c>
      <c r="Q166" s="667">
        <v>76.293522373424352</v>
      </c>
      <c r="R166" s="668">
        <v>76.337764015389183</v>
      </c>
      <c r="S166" s="668">
        <v>76.96424651411435</v>
      </c>
      <c r="T166" s="692">
        <v>77.419594636580001</v>
      </c>
      <c r="U166" s="705">
        <v>53.027809435207217</v>
      </c>
      <c r="V166" s="667">
        <v>54.384418762320301</v>
      </c>
      <c r="W166" s="667">
        <v>54.10970412825862</v>
      </c>
      <c r="X166" s="668">
        <v>54.978170810187336</v>
      </c>
      <c r="Y166" s="668">
        <v>56.574092930076191</v>
      </c>
      <c r="Z166" s="692">
        <v>56.837880616660392</v>
      </c>
      <c r="AA166" s="705">
        <v>52.063765301806953</v>
      </c>
      <c r="AB166" s="667">
        <v>53.835665786712006</v>
      </c>
      <c r="AC166" s="667">
        <v>52.910617760994228</v>
      </c>
      <c r="AD166" s="668">
        <v>54.357854386471622</v>
      </c>
      <c r="AE166" s="668">
        <v>55.887752197463449</v>
      </c>
      <c r="AF166" s="692">
        <v>56.256647322437701</v>
      </c>
      <c r="AG166" s="705">
        <v>54.337153970380697</v>
      </c>
      <c r="AH166" s="667">
        <v>56.794468443917516</v>
      </c>
      <c r="AI166" s="667">
        <v>55.868699427014434</v>
      </c>
      <c r="AJ166" s="668">
        <v>57.855405326414903</v>
      </c>
      <c r="AK166" s="668">
        <v>60.450923718433941</v>
      </c>
      <c r="AL166" s="692">
        <v>60.792849588161644</v>
      </c>
      <c r="AM166" s="705">
        <v>49.426140874484894</v>
      </c>
      <c r="AN166" s="667">
        <v>51.092547404823236</v>
      </c>
      <c r="AO166" s="667">
        <v>50.114866372129086</v>
      </c>
      <c r="AP166" s="668">
        <v>51.959662266524425</v>
      </c>
      <c r="AQ166" s="668">
        <v>54.113187291832865</v>
      </c>
      <c r="AR166" s="692">
        <v>54.312454637402446</v>
      </c>
      <c r="AS166" s="705">
        <v>60.060795988244195</v>
      </c>
      <c r="AT166" s="667">
        <v>61.178556736036313</v>
      </c>
      <c r="AU166" s="667">
        <v>60.382882127033277</v>
      </c>
      <c r="AV166" s="668">
        <v>61.301025609721314</v>
      </c>
      <c r="AW166" s="668">
        <v>62.480642581772678</v>
      </c>
      <c r="AX166" s="692">
        <v>62.90424431156336</v>
      </c>
    </row>
    <row r="167" spans="1:50" ht="16.5" customHeight="1">
      <c r="B167" s="712" t="s">
        <v>235</v>
      </c>
      <c r="C167" s="706">
        <v>123810.3959452339</v>
      </c>
      <c r="D167" s="660">
        <v>126300.47410221286</v>
      </c>
      <c r="E167" s="660">
        <v>140883.76651537503</v>
      </c>
      <c r="F167" s="661">
        <v>158890.28169014084</v>
      </c>
      <c r="G167" s="661">
        <v>169464.89021956091</v>
      </c>
      <c r="H167" s="689">
        <v>178822.07920792082</v>
      </c>
      <c r="I167" s="709">
        <v>85200.973640726006</v>
      </c>
      <c r="J167" s="693">
        <v>85525.69693485921</v>
      </c>
      <c r="K167" s="693">
        <v>95361.03478641127</v>
      </c>
      <c r="L167" s="661">
        <v>106926.92810457517</v>
      </c>
      <c r="M167" s="661">
        <v>113519.98384491113</v>
      </c>
      <c r="N167" s="689">
        <v>119356.87400318979</v>
      </c>
      <c r="O167" s="709">
        <v>245863.94673045463</v>
      </c>
      <c r="P167" s="693">
        <v>237104.59914469643</v>
      </c>
      <c r="Q167" s="693">
        <v>262826.66354905511</v>
      </c>
      <c r="R167" s="661">
        <v>297575.22875816998</v>
      </c>
      <c r="S167" s="661">
        <v>313503.36569579289</v>
      </c>
      <c r="T167" s="689">
        <v>332438.766025641</v>
      </c>
      <c r="U167" s="709">
        <v>139113.36648546872</v>
      </c>
      <c r="V167" s="693">
        <v>141281.09478445331</v>
      </c>
      <c r="W167" s="693">
        <v>156679.5917147579</v>
      </c>
      <c r="X167" s="661">
        <v>179852.79352226719</v>
      </c>
      <c r="Y167" s="661">
        <v>196002.67206477732</v>
      </c>
      <c r="Z167" s="689">
        <v>208346.04838709676</v>
      </c>
      <c r="AA167" s="709">
        <v>109312.10759910113</v>
      </c>
      <c r="AB167" s="693">
        <v>110263.21336467801</v>
      </c>
      <c r="AC167" s="693">
        <v>121891.9737815462</v>
      </c>
      <c r="AD167" s="661">
        <v>137730.70175438595</v>
      </c>
      <c r="AE167" s="661">
        <v>147332.83236994216</v>
      </c>
      <c r="AF167" s="689">
        <v>155054.24761904762</v>
      </c>
      <c r="AG167" s="709">
        <v>91501.393180926592</v>
      </c>
      <c r="AH167" s="693">
        <v>96722.613109765502</v>
      </c>
      <c r="AI167" s="693">
        <v>106857.76965509944</v>
      </c>
      <c r="AJ167" s="661">
        <v>123102.84023668639</v>
      </c>
      <c r="AK167" s="661">
        <v>134790.76470588235</v>
      </c>
      <c r="AL167" s="689">
        <v>142685.67251461989</v>
      </c>
      <c r="AM167" s="709">
        <v>97946.813687412752</v>
      </c>
      <c r="AN167" s="693">
        <v>103191.23910561649</v>
      </c>
      <c r="AO167" s="693">
        <v>114929.67246197988</v>
      </c>
      <c r="AP167" s="661">
        <v>130548.8148148148</v>
      </c>
      <c r="AQ167" s="661">
        <v>140754.83394833948</v>
      </c>
      <c r="AR167" s="689">
        <v>148634.30147058822</v>
      </c>
      <c r="AS167" s="709">
        <v>135877.85035759304</v>
      </c>
      <c r="AT167" s="693">
        <v>135684.00399327744</v>
      </c>
      <c r="AU167" s="693">
        <v>150503.10273140762</v>
      </c>
      <c r="AV167" s="661">
        <v>170488.46865364851</v>
      </c>
      <c r="AW167" s="661">
        <v>181552.35913102509</v>
      </c>
      <c r="AX167" s="689">
        <v>191888.59064917589</v>
      </c>
    </row>
    <row r="168" spans="1:50" ht="16.5" customHeight="1">
      <c r="B168" s="713" t="s">
        <v>384</v>
      </c>
      <c r="C168" s="706">
        <v>1096.8319980973947</v>
      </c>
      <c r="D168" s="660">
        <v>1085.8952291480771</v>
      </c>
      <c r="E168" s="660">
        <v>1195.2470222734794</v>
      </c>
      <c r="F168" s="661">
        <v>1314.8815101799141</v>
      </c>
      <c r="G168" s="661">
        <v>1296.0985867652842</v>
      </c>
      <c r="H168" s="689">
        <v>1336.2881423398658</v>
      </c>
      <c r="I168" s="709">
        <v>754.79246669672227</v>
      </c>
      <c r="J168" s="693">
        <v>735.32539708416482</v>
      </c>
      <c r="K168" s="693">
        <v>809.03567308400159</v>
      </c>
      <c r="L168" s="661">
        <v>884.86368838609042</v>
      </c>
      <c r="M168" s="661">
        <v>868.22167376605069</v>
      </c>
      <c r="N168" s="689">
        <v>891.92104321618444</v>
      </c>
      <c r="O168" s="709">
        <v>2178.100165932447</v>
      </c>
      <c r="P168" s="693">
        <v>2038.5572964035459</v>
      </c>
      <c r="Q168" s="693">
        <v>2229.8011669555876</v>
      </c>
      <c r="R168" s="661">
        <v>2462.5556832023335</v>
      </c>
      <c r="S168" s="661">
        <v>2397.7312863922975</v>
      </c>
      <c r="T168" s="689">
        <v>2484.2233300376702</v>
      </c>
      <c r="U168" s="709">
        <v>1232.4004826848754</v>
      </c>
      <c r="V168" s="693">
        <v>1214.6943064607799</v>
      </c>
      <c r="W168" s="693">
        <v>1329.2575864491209</v>
      </c>
      <c r="X168" s="661">
        <v>1488.3547957817543</v>
      </c>
      <c r="Y168" s="661">
        <v>1499.0644134973409</v>
      </c>
      <c r="Z168" s="689">
        <v>1556.9126317971661</v>
      </c>
      <c r="AA168" s="709">
        <v>968.39216512314965</v>
      </c>
      <c r="AB168" s="693">
        <v>948.01146388683696</v>
      </c>
      <c r="AC168" s="693">
        <v>1034.1221157338271</v>
      </c>
      <c r="AD168" s="661">
        <v>1139.7774061104431</v>
      </c>
      <c r="AE168" s="661">
        <v>1126.8285458504181</v>
      </c>
      <c r="AF168" s="689">
        <v>1158.6776835977255</v>
      </c>
      <c r="AG168" s="709">
        <v>810.60766460778348</v>
      </c>
      <c r="AH168" s="693">
        <v>831.59326893444677</v>
      </c>
      <c r="AI168" s="693">
        <v>906.57308607024208</v>
      </c>
      <c r="AJ168" s="661">
        <v>1018.7259205286857</v>
      </c>
      <c r="AK168" s="661">
        <v>1030.9045101788324</v>
      </c>
      <c r="AL168" s="689">
        <v>1066.2507286998946</v>
      </c>
      <c r="AM168" s="709">
        <v>867.70742104369913</v>
      </c>
      <c r="AN168" s="693">
        <v>887.20865880505971</v>
      </c>
      <c r="AO168" s="693">
        <v>975.05448767268922</v>
      </c>
      <c r="AP168" s="661">
        <v>1080.3443794671864</v>
      </c>
      <c r="AQ168" s="661">
        <v>1076.5188064882561</v>
      </c>
      <c r="AR168" s="689">
        <v>1110.7031943699615</v>
      </c>
      <c r="AS168" s="709">
        <v>1203.7371576682588</v>
      </c>
      <c r="AT168" s="693">
        <v>1166.5721261566282</v>
      </c>
      <c r="AU168" s="693">
        <v>1276.8567297141565</v>
      </c>
      <c r="AV168" s="661">
        <v>1410.8612103082464</v>
      </c>
      <c r="AW168" s="661">
        <v>1388.5457677325055</v>
      </c>
      <c r="AX168" s="689">
        <v>1433.9305832399932</v>
      </c>
    </row>
    <row r="169" spans="1:50" ht="16.5" customHeight="1">
      <c r="B169" s="713" t="s">
        <v>298</v>
      </c>
      <c r="C169" s="707">
        <v>112.88</v>
      </c>
      <c r="D169" s="676">
        <v>116.31</v>
      </c>
      <c r="E169" s="676">
        <v>117.87</v>
      </c>
      <c r="F169" s="677">
        <v>120.84</v>
      </c>
      <c r="G169" s="677">
        <v>130.75</v>
      </c>
      <c r="H169" s="710">
        <v>133.82</v>
      </c>
      <c r="I169" s="707">
        <v>112.88</v>
      </c>
      <c r="J169" s="676">
        <v>116.31</v>
      </c>
      <c r="K169" s="676">
        <v>117.87</v>
      </c>
      <c r="L169" s="694">
        <v>120.84</v>
      </c>
      <c r="M169" s="695">
        <v>130.75</v>
      </c>
      <c r="N169" s="714">
        <v>133.82</v>
      </c>
      <c r="O169" s="707">
        <v>112.88</v>
      </c>
      <c r="P169" s="676">
        <v>116.31</v>
      </c>
      <c r="Q169" s="676">
        <v>117.87</v>
      </c>
      <c r="R169" s="677">
        <v>120.84</v>
      </c>
      <c r="S169" s="677">
        <v>130.75</v>
      </c>
      <c r="T169" s="710">
        <v>133.82</v>
      </c>
      <c r="U169" s="707">
        <v>112.88</v>
      </c>
      <c r="V169" s="676">
        <v>116.31</v>
      </c>
      <c r="W169" s="676">
        <v>117.87</v>
      </c>
      <c r="X169" s="677">
        <v>120.84</v>
      </c>
      <c r="Y169" s="677">
        <v>130.75</v>
      </c>
      <c r="Z169" s="710">
        <v>133.82</v>
      </c>
      <c r="AA169" s="707">
        <v>112.88</v>
      </c>
      <c r="AB169" s="676">
        <v>116.31</v>
      </c>
      <c r="AC169" s="676">
        <v>117.87</v>
      </c>
      <c r="AD169" s="677">
        <v>120.84</v>
      </c>
      <c r="AE169" s="677">
        <v>130.75</v>
      </c>
      <c r="AF169" s="710">
        <v>133.82</v>
      </c>
      <c r="AG169" s="707">
        <v>112.88</v>
      </c>
      <c r="AH169" s="676">
        <v>116.31</v>
      </c>
      <c r="AI169" s="676">
        <v>117.87</v>
      </c>
      <c r="AJ169" s="677">
        <v>120.84</v>
      </c>
      <c r="AK169" s="677">
        <v>130.75</v>
      </c>
      <c r="AL169" s="710">
        <v>133.82</v>
      </c>
      <c r="AM169" s="707">
        <v>112.88</v>
      </c>
      <c r="AN169" s="676">
        <v>116.31</v>
      </c>
      <c r="AO169" s="676">
        <v>117.87</v>
      </c>
      <c r="AP169" s="677">
        <v>120.84</v>
      </c>
      <c r="AQ169" s="677">
        <v>130.75</v>
      </c>
      <c r="AR169" s="710">
        <v>133.82</v>
      </c>
      <c r="AS169" s="707">
        <v>112.88</v>
      </c>
      <c r="AT169" s="676">
        <v>116.31</v>
      </c>
      <c r="AU169" s="676">
        <v>117.87</v>
      </c>
      <c r="AV169" s="677">
        <v>120.84</v>
      </c>
      <c r="AW169" s="677">
        <v>130.75</v>
      </c>
      <c r="AX169" s="710">
        <v>133.82</v>
      </c>
    </row>
    <row r="170" spans="1:50" ht="16.5" customHeight="1" thickBot="1">
      <c r="B170" s="717" t="s">
        <v>299</v>
      </c>
      <c r="C170" s="708">
        <v>4.84</v>
      </c>
      <c r="D170" s="696">
        <v>4.88</v>
      </c>
      <c r="E170" s="696">
        <v>4.92</v>
      </c>
      <c r="F170" s="697">
        <v>4.97</v>
      </c>
      <c r="G170" s="697">
        <v>5.01</v>
      </c>
      <c r="H170" s="716">
        <v>5.05</v>
      </c>
      <c r="I170" s="708">
        <v>5.91</v>
      </c>
      <c r="J170" s="696">
        <v>5.98</v>
      </c>
      <c r="K170" s="696">
        <v>6.05</v>
      </c>
      <c r="L170" s="697">
        <v>6.12</v>
      </c>
      <c r="M170" s="697">
        <v>6.19</v>
      </c>
      <c r="N170" s="716">
        <v>6.27</v>
      </c>
      <c r="O170" s="708">
        <v>5.95</v>
      </c>
      <c r="P170" s="696">
        <v>6.01</v>
      </c>
      <c r="Q170" s="696">
        <v>6.06</v>
      </c>
      <c r="R170" s="697">
        <v>6.12</v>
      </c>
      <c r="S170" s="697">
        <v>6.18</v>
      </c>
      <c r="T170" s="716">
        <v>6.24</v>
      </c>
      <c r="U170" s="708">
        <v>2.4500000000000002</v>
      </c>
      <c r="V170" s="696">
        <v>2.46</v>
      </c>
      <c r="W170" s="696">
        <v>2.46</v>
      </c>
      <c r="X170" s="697">
        <v>2.4700000000000002</v>
      </c>
      <c r="Y170" s="697">
        <v>2.4700000000000002</v>
      </c>
      <c r="Z170" s="716">
        <v>2.48</v>
      </c>
      <c r="AA170" s="708">
        <v>4.9400000000000004</v>
      </c>
      <c r="AB170" s="698">
        <v>5</v>
      </c>
      <c r="AC170" s="696">
        <v>5.0599999999999996</v>
      </c>
      <c r="AD170" s="697">
        <v>5.13</v>
      </c>
      <c r="AE170" s="697">
        <v>5.19</v>
      </c>
      <c r="AF170" s="715">
        <v>5.25</v>
      </c>
      <c r="AG170" s="708">
        <v>1.66</v>
      </c>
      <c r="AH170" s="696">
        <v>1.67</v>
      </c>
      <c r="AI170" s="696">
        <v>1.68</v>
      </c>
      <c r="AJ170" s="697">
        <v>1.69</v>
      </c>
      <c r="AK170" s="699">
        <v>1.7</v>
      </c>
      <c r="AL170" s="715">
        <v>1.71</v>
      </c>
      <c r="AM170" s="708">
        <v>2.66</v>
      </c>
      <c r="AN170" s="696">
        <v>2.67</v>
      </c>
      <c r="AO170" s="696">
        <v>2.68</v>
      </c>
      <c r="AP170" s="699">
        <v>2.7</v>
      </c>
      <c r="AQ170" s="697">
        <v>2.71</v>
      </c>
      <c r="AR170" s="715">
        <v>2.72</v>
      </c>
      <c r="AS170" s="708">
        <v>28.4</v>
      </c>
      <c r="AT170" s="696">
        <v>28.66</v>
      </c>
      <c r="AU170" s="696">
        <v>28.92</v>
      </c>
      <c r="AV170" s="697">
        <v>29.19</v>
      </c>
      <c r="AW170" s="697">
        <v>29.46</v>
      </c>
      <c r="AX170" s="715">
        <v>29.73</v>
      </c>
    </row>
    <row r="171" spans="1:50" ht="16.5" customHeight="1">
      <c r="AP171" s="571"/>
      <c r="AX171" s="700">
        <v>45431.564371643515</v>
      </c>
    </row>
  </sheetData>
  <mergeCells count="70">
    <mergeCell ref="AS117:AX117"/>
    <mergeCell ref="C144:H144"/>
    <mergeCell ref="I144:N144"/>
    <mergeCell ref="O144:T144"/>
    <mergeCell ref="U144:Z144"/>
    <mergeCell ref="AA144:AF144"/>
    <mergeCell ref="AG144:AL144"/>
    <mergeCell ref="AM144:AR144"/>
    <mergeCell ref="AS144:AX144"/>
    <mergeCell ref="C117:H117"/>
    <mergeCell ref="I117:N117"/>
    <mergeCell ref="O117:T117"/>
    <mergeCell ref="U117:Z117"/>
    <mergeCell ref="AA117:AF117"/>
    <mergeCell ref="AM117:AR117"/>
    <mergeCell ref="AS65:AX65"/>
    <mergeCell ref="C91:H91"/>
    <mergeCell ref="I91:N91"/>
    <mergeCell ref="O91:T91"/>
    <mergeCell ref="U91:Z91"/>
    <mergeCell ref="AA91:AF91"/>
    <mergeCell ref="AG91:AL91"/>
    <mergeCell ref="AM91:AR91"/>
    <mergeCell ref="AS91:AX91"/>
    <mergeCell ref="AG65:AL65"/>
    <mergeCell ref="AM65:AR65"/>
    <mergeCell ref="O65:T65"/>
    <mergeCell ref="U65:Z65"/>
    <mergeCell ref="AA65:AF65"/>
    <mergeCell ref="I65:N65"/>
    <mergeCell ref="AS4:AX4"/>
    <mergeCell ref="C33:H33"/>
    <mergeCell ref="I33:N33"/>
    <mergeCell ref="O33:T33"/>
    <mergeCell ref="U33:Z33"/>
    <mergeCell ref="AA33:AF33"/>
    <mergeCell ref="AG33:AL33"/>
    <mergeCell ref="AM33:AR33"/>
    <mergeCell ref="AS33:AX33"/>
    <mergeCell ref="C4:H4"/>
    <mergeCell ref="I4:N4"/>
    <mergeCell ref="O4:T4"/>
    <mergeCell ref="U4:Z4"/>
    <mergeCell ref="AA4:AF4"/>
    <mergeCell ref="AG4:AL4"/>
    <mergeCell ref="AM4:AR4"/>
    <mergeCell ref="A139:B139"/>
    <mergeCell ref="A140:B140"/>
    <mergeCell ref="A144:A146"/>
    <mergeCell ref="B144:B146"/>
    <mergeCell ref="AG117:AL117"/>
    <mergeCell ref="A138:B138"/>
    <mergeCell ref="A117:A119"/>
    <mergeCell ref="B117:B119"/>
    <mergeCell ref="A4:A6"/>
    <mergeCell ref="B4:B6"/>
    <mergeCell ref="B113:C113"/>
    <mergeCell ref="A54:A58"/>
    <mergeCell ref="B59:C59"/>
    <mergeCell ref="A33:A35"/>
    <mergeCell ref="B33:B35"/>
    <mergeCell ref="A25:A27"/>
    <mergeCell ref="A28:B28"/>
    <mergeCell ref="A91:A93"/>
    <mergeCell ref="B91:B93"/>
    <mergeCell ref="A86:B86"/>
    <mergeCell ref="B87:C87"/>
    <mergeCell ref="A65:A67"/>
    <mergeCell ref="B65:B67"/>
    <mergeCell ref="C65:H65"/>
  </mergeCells>
  <pageMargins left="0.75" right="0.5" top="1" bottom="1" header="0.5" footer="0.5"/>
  <pageSetup scale="95" orientation="landscape" r:id="rId1"/>
  <headerFooter alignWithMargins="0"/>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GDP 1964-65 to 1973-74</vt:lpstr>
      <vt:lpstr>GDP 1974-75 to 1986-87</vt:lpstr>
      <vt:lpstr>GDP 1987-88 to 1999-00</vt:lpstr>
      <vt:lpstr>NA Series </vt:lpstr>
      <vt:lpstr>GDP 2001-02 to 2019-20</vt:lpstr>
      <vt:lpstr>GDP 2011 onwards</vt:lpstr>
      <vt:lpstr>GDP Series_Nominal</vt:lpstr>
      <vt:lpstr>GDP Series_Real</vt:lpstr>
      <vt:lpstr>Provincial GDP</vt:lpstr>
      <vt:lpstr>'GDP 2001-02 to 2019-20'!Print_Area</vt:lpstr>
      <vt:lpstr>'GDP 2011 onwards'!Print_Area</vt:lpstr>
      <vt:lpstr>'GDP Series_Nominal'!Print_Area</vt:lpstr>
      <vt:lpstr>'GDP Series_Real'!Print_Area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R00557</dc:creator>
  <cp:lastModifiedBy>Shikha Pokhrel</cp:lastModifiedBy>
  <dcterms:created xsi:type="dcterms:W3CDTF">2022-02-23T04:49:50Z</dcterms:created>
  <dcterms:modified xsi:type="dcterms:W3CDTF">2024-10-04T06:10:44Z</dcterms:modified>
</cp:coreProperties>
</file>