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Monthly\"/>
    </mc:Choice>
  </mc:AlternateContent>
  <bookViews>
    <workbookView xWindow="0" yWindow="0" windowWidth="19200" windowHeight="7032" firstSheet="15" activeTab="15"/>
  </bookViews>
  <sheets>
    <sheet name="Rev.Col. 1997-98 to 1999-00" sheetId="1" r:id="rId1"/>
    <sheet name="Rev. Col. 2000-01 to 2001-02" sheetId="2" r:id="rId2"/>
    <sheet name="Rev. Col. 2002-03 to 2005-06" sheetId="3" r:id="rId3"/>
    <sheet name="Rev. Col. 2006-07 to 2007-08" sheetId="4" r:id="rId4"/>
    <sheet name="Rev. Col. 2008-09 to 2010-11" sheetId="5" r:id="rId5"/>
    <sheet name="Rev. Col. 2011-12 to 2012-13" sheetId="6" r:id="rId6"/>
    <sheet name="Rev. Col. 2013-14 to 2015-16" sheetId="7" r:id="rId7"/>
    <sheet name="Rev Col 2016-17" sheetId="12" r:id="rId8"/>
    <sheet name="Rev Col 2017-18" sheetId="13" r:id="rId9"/>
    <sheet name="Rev Col 2018-19" sheetId="14" r:id="rId10"/>
    <sheet name="Rev Col 2019-20" sheetId="15" r:id="rId11"/>
    <sheet name="Rev Col 2020-21" sheetId="16" r:id="rId12"/>
    <sheet name="Rec Col 2021-22" sheetId="17" r:id="rId13"/>
    <sheet name="Rev Col 2022-23" sheetId="18" r:id="rId14"/>
    <sheet name="Rev Col 2023-24" sheetId="19" r:id="rId15"/>
    <sheet name="Rev Col 2024-25" sheetId="20" r:id="rId16"/>
  </sheets>
  <definedNames>
    <definedName name="_xlnm.Print_Area" localSheetId="12">'Rec Col 2021-22'!$A$1:$N$31</definedName>
    <definedName name="_xlnm.Print_Area" localSheetId="7">'Rev Col 2016-17'!$A$1:$N$63</definedName>
    <definedName name="_xlnm.Print_Area" localSheetId="8">'Rev Col 2017-18'!$A$1:$N$63</definedName>
    <definedName name="_xlnm.Print_Area" localSheetId="9">'Rev Col 2018-19'!$A$1:$N$32</definedName>
    <definedName name="_xlnm.Print_Area" localSheetId="10">'Rev Col 2019-20'!$A$1:$N$30</definedName>
    <definedName name="_xlnm.Print_Area" localSheetId="11">'Rev Col 2020-21'!$A$1:$N$32</definedName>
    <definedName name="_xlnm.Print_Area" localSheetId="13">'Rev Col 2022-23'!$A$1:$N$31</definedName>
    <definedName name="_xlnm.Print_Area" localSheetId="14">'Rev Col 2023-24'!$A$1:$N$32</definedName>
    <definedName name="_xlnm.Print_Area" localSheetId="15">'Rev Col 2024-25'!$A$1:$N$32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7" l="1"/>
  <c r="O7" i="7"/>
  <c r="N7" i="7"/>
  <c r="M7" i="7"/>
  <c r="L7" i="7"/>
  <c r="K7" i="7"/>
  <c r="J7" i="7"/>
  <c r="J6" i="7" s="1"/>
  <c r="I7" i="7"/>
  <c r="D7" i="7"/>
  <c r="C7" i="7"/>
  <c r="AG6" i="7"/>
  <c r="AE6" i="7"/>
  <c r="N55" i="3"/>
  <c r="M55" i="3"/>
  <c r="L55" i="3"/>
  <c r="K55" i="3"/>
  <c r="J55" i="3"/>
  <c r="I55" i="3"/>
  <c r="H55" i="3"/>
  <c r="G55" i="3"/>
  <c r="F55" i="3"/>
  <c r="E55" i="3"/>
  <c r="D55" i="3"/>
  <c r="C5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33" i="2"/>
  <c r="Y33" i="2"/>
  <c r="X33" i="2"/>
  <c r="W33" i="2"/>
  <c r="V33" i="2"/>
  <c r="U33" i="2"/>
  <c r="T33" i="2"/>
  <c r="S33" i="2"/>
  <c r="S40" i="2" s="1"/>
  <c r="R33" i="2"/>
  <c r="Q33" i="2"/>
  <c r="P33" i="2"/>
  <c r="O33" i="2"/>
  <c r="Z27" i="2"/>
  <c r="Z26" i="2" s="1"/>
  <c r="Y27" i="2"/>
  <c r="Y26" i="2" s="1"/>
  <c r="X27" i="2"/>
  <c r="X26" i="2" s="1"/>
  <c r="V27" i="2"/>
  <c r="U27" i="2"/>
  <c r="T27" i="2"/>
  <c r="S27" i="2"/>
  <c r="R27" i="2"/>
  <c r="R26" i="2" s="1"/>
  <c r="Q27" i="2"/>
  <c r="P27" i="2"/>
  <c r="O27" i="2"/>
  <c r="W26" i="2"/>
  <c r="V26" i="2"/>
  <c r="V6" i="2" s="1"/>
  <c r="V40" i="2" s="1"/>
  <c r="U26" i="2"/>
  <c r="T26" i="2"/>
  <c r="S26" i="2"/>
  <c r="Q26" i="2"/>
  <c r="P26" i="2"/>
  <c r="O26" i="2"/>
  <c r="Z18" i="2"/>
  <c r="Y18" i="2"/>
  <c r="X18" i="2"/>
  <c r="W18" i="2"/>
  <c r="V18" i="2"/>
  <c r="U18" i="2"/>
  <c r="T18" i="2"/>
  <c r="S18" i="2"/>
  <c r="R18" i="2"/>
  <c r="Q18" i="2"/>
  <c r="P18" i="2"/>
  <c r="O18" i="2"/>
  <c r="Z14" i="2"/>
  <c r="Y14" i="2"/>
  <c r="Y7" i="2" s="1"/>
  <c r="X14" i="2"/>
  <c r="W14" i="2"/>
  <c r="W7" i="2" s="1"/>
  <c r="W6" i="2" s="1"/>
  <c r="W40" i="2" s="1"/>
  <c r="V14" i="2"/>
  <c r="U14" i="2"/>
  <c r="T14" i="2"/>
  <c r="S14" i="2"/>
  <c r="R14" i="2"/>
  <c r="R7" i="2" s="1"/>
  <c r="R6" i="2" s="1"/>
  <c r="R40" i="2" s="1"/>
  <c r="Q14" i="2"/>
  <c r="P14" i="2"/>
  <c r="O14" i="2"/>
  <c r="O7" i="2" s="1"/>
  <c r="O6" i="2" s="1"/>
  <c r="O40" i="2" s="1"/>
  <c r="Y8" i="2"/>
  <c r="X8" i="2"/>
  <c r="X7" i="2" s="1"/>
  <c r="W8" i="2"/>
  <c r="V8" i="2"/>
  <c r="V7" i="2" s="1"/>
  <c r="U8" i="2"/>
  <c r="U7" i="2" s="1"/>
  <c r="U6" i="2" s="1"/>
  <c r="U40" i="2" s="1"/>
  <c r="T8" i="2"/>
  <c r="S8" i="2"/>
  <c r="R8" i="2"/>
  <c r="Q8" i="2"/>
  <c r="P8" i="2"/>
  <c r="O8" i="2"/>
  <c r="Z7" i="2"/>
  <c r="T7" i="2"/>
  <c r="S7" i="2"/>
  <c r="Q7" i="2"/>
  <c r="Q6" i="2" s="1"/>
  <c r="Q40" i="2" s="1"/>
  <c r="P7" i="2"/>
  <c r="P6" i="2" s="1"/>
  <c r="P40" i="2" s="1"/>
  <c r="T6" i="2"/>
  <c r="T40" i="2" s="1"/>
  <c r="S6" i="2"/>
  <c r="AL38" i="1"/>
  <c r="AL37" i="1"/>
  <c r="AL32" i="1"/>
  <c r="AL28" i="1"/>
  <c r="AL26" i="1"/>
  <c r="AL25" i="1" s="1"/>
  <c r="AL24" i="1"/>
  <c r="AL17" i="1"/>
  <c r="AL16" i="1"/>
  <c r="AL13" i="1"/>
  <c r="AL7" i="1" s="1"/>
  <c r="AL39" i="1" s="1"/>
  <c r="X6" i="2" l="1"/>
  <c r="X40" i="2" s="1"/>
  <c r="Y6" i="2"/>
  <c r="Y40" i="2" s="1"/>
  <c r="Z6" i="2"/>
  <c r="Z40" i="2" s="1"/>
</calcChain>
</file>

<file path=xl/sharedStrings.xml><?xml version="1.0" encoding="utf-8"?>
<sst xmlns="http://schemas.openxmlformats.org/spreadsheetml/2006/main" count="1135" uniqueCount="241">
  <si>
    <t>Revenue Collection</t>
  </si>
  <si>
    <t>Rs in million</t>
  </si>
  <si>
    <t>HEADS</t>
  </si>
  <si>
    <t>1997/98</t>
  </si>
  <si>
    <t>1998/99</t>
  </si>
  <si>
    <t>1999/00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</si>
  <si>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</si>
  <si>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</si>
  <si>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</si>
  <si>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</si>
  <si>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</si>
  <si>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</si>
  <si>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</si>
  <si>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</si>
  <si>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</si>
  <si>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</si>
  <si>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</si>
  <si>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</si>
  <si>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A.</t>
  </si>
  <si>
    <t>Tax Revenue</t>
  </si>
  <si>
    <t>1. Indirect Taxes</t>
  </si>
  <si>
    <t xml:space="preserve">  a. Customs</t>
  </si>
  <si>
    <t xml:space="preserve">      i.   Exports</t>
  </si>
  <si>
    <t xml:space="preserve">      ii.  Imports</t>
  </si>
  <si>
    <t xml:space="preserve">     iii. Ind. Ex. Refund</t>
  </si>
  <si>
    <t xml:space="preserve">      v.  Miscellaneous</t>
  </si>
  <si>
    <t xml:space="preserve">  b. Excise</t>
  </si>
  <si>
    <t xml:space="preserve">     i.   Cigarettes &amp; Bidi</t>
  </si>
  <si>
    <t xml:space="preserve">    ii . H/L Qual. Liq. &amp; Beer</t>
  </si>
  <si>
    <t xml:space="preserve">   iii. Other Industrial Products</t>
  </si>
  <si>
    <t xml:space="preserve">  c. Value Added Tax</t>
  </si>
  <si>
    <t xml:space="preserve">     i.   Production</t>
  </si>
  <si>
    <t xml:space="preserve">     ii.  Imports </t>
  </si>
  <si>
    <t xml:space="preserve">     iii. Sales,Dist.&amp; Srvcs</t>
  </si>
  <si>
    <t xml:space="preserve">  d. Contract Tax</t>
  </si>
  <si>
    <t xml:space="preserve">  e. Hotel Tax</t>
  </si>
  <si>
    <t xml:space="preserve">  f. Air Flight Tax</t>
  </si>
  <si>
    <t xml:space="preserve">  g. Other Indirect Taxes *</t>
  </si>
  <si>
    <t>2. Direct Taxes</t>
  </si>
  <si>
    <t xml:space="preserve">  a. Income Tax</t>
  </si>
  <si>
    <t xml:space="preserve">     i. Corporate</t>
  </si>
  <si>
    <t xml:space="preserve">     ii. Individual</t>
  </si>
  <si>
    <t xml:space="preserve">  b. Land Revenue</t>
  </si>
  <si>
    <t xml:space="preserve">  c.Houses &amp; Land Reristration</t>
  </si>
  <si>
    <t xml:space="preserve">  d. Other Direct Taxes **</t>
  </si>
  <si>
    <t>B.</t>
  </si>
  <si>
    <t>Non Tax Revenue</t>
  </si>
  <si>
    <t xml:space="preserve">  a. Forest</t>
  </si>
  <si>
    <t xml:space="preserve">  b. Dividend </t>
  </si>
  <si>
    <t xml:space="preserve">  c. Interest</t>
  </si>
  <si>
    <t xml:space="preserve">  d. Principal Repayments</t>
  </si>
  <si>
    <t xml:space="preserve">  e. Public Utilities &amp;</t>
  </si>
  <si>
    <t xml:space="preserve">  f. Miscellaneous #</t>
  </si>
  <si>
    <t>C.</t>
  </si>
  <si>
    <t>Total (A+B)</t>
  </si>
  <si>
    <t>*     Includes entertainment tax and vehicle tax.</t>
  </si>
  <si>
    <t>**   Includes house and land rent tax, interest tax and house &amp; land tax.</t>
  </si>
  <si>
    <t>&amp;   Includes receipt from rent of government property,such as drinking water, postal services, food &amp; agriculture,irrigation,electricity, education, transport, others etc.</t>
  </si>
  <si>
    <t>#   Includes administrative charges, duties and fees, penalties, royalties &amp; sales of Government properties, donation and others.</t>
  </si>
  <si>
    <t>Source : Nepal Rastra Bank</t>
  </si>
  <si>
    <t>2000/01</t>
  </si>
  <si>
    <t>2001/02</t>
  </si>
  <si>
    <t>.</t>
  </si>
  <si>
    <t xml:space="preserve">    v.  Agriculture Reform Duty</t>
  </si>
  <si>
    <t xml:space="preserve">      iv.  Miscellaneous</t>
  </si>
  <si>
    <t xml:space="preserve">Revenue Collection </t>
  </si>
  <si>
    <t>2002/03</t>
  </si>
  <si>
    <t>2003/04</t>
  </si>
  <si>
    <t>2004/05</t>
  </si>
  <si>
    <t>2005/06</t>
  </si>
  <si>
    <t>TAX REVENUE</t>
  </si>
  <si>
    <t xml:space="preserve">    a.   Customs</t>
  </si>
  <si>
    <t xml:space="preserve">         i.   Exports</t>
  </si>
  <si>
    <t xml:space="preserve">        ii.   Imports</t>
  </si>
  <si>
    <t xml:space="preserve">        iii.  Ind.Ex.Refund</t>
  </si>
  <si>
    <t xml:space="preserve">        iv.  Agriculture Reform Duties</t>
  </si>
  <si>
    <t xml:space="preserve">        v.  Others</t>
  </si>
  <si>
    <t xml:space="preserve">    b.   Value Added Tax</t>
  </si>
  <si>
    <t xml:space="preserve">       i.    Production</t>
  </si>
  <si>
    <t xml:space="preserve">       ii.   Imports</t>
  </si>
  <si>
    <t xml:space="preserve">       iii.  Sales and Distribution</t>
  </si>
  <si>
    <t xml:space="preserve">                                                                            </t>
  </si>
  <si>
    <t xml:space="preserve">       iv.  Services</t>
  </si>
  <si>
    <t xml:space="preserve">    c.   Excise</t>
  </si>
  <si>
    <t xml:space="preserve">       i.    Cigarettes &amp; Bidi</t>
  </si>
  <si>
    <t xml:space="preserve">       ii.   Liquor &amp; Beer</t>
  </si>
  <si>
    <t xml:space="preserve">       iii.  Other Indust.Prod.</t>
  </si>
  <si>
    <t xml:space="preserve">       iv.  Excise on Imports  </t>
  </si>
  <si>
    <t xml:space="preserve">   a.   Income Tax</t>
  </si>
  <si>
    <t xml:space="preserve">       i.  Corporate  Income Tax</t>
  </si>
  <si>
    <t xml:space="preserve">           - Govt. Corporation</t>
  </si>
  <si>
    <t xml:space="preserve">           - Public Ltd. Corporation</t>
  </si>
  <si>
    <t xml:space="preserve">           - Private Ltd.Co.</t>
  </si>
  <si>
    <t xml:space="preserve">           -  Individual &amp; sole Trading Firm</t>
  </si>
  <si>
    <t xml:space="preserve">           -  Income from Other Institutions</t>
  </si>
  <si>
    <t xml:space="preserve">        ii.  Remuneration Income</t>
  </si>
  <si>
    <t xml:space="preserve">       iii.   Investment Income</t>
  </si>
  <si>
    <t xml:space="preserve">       iv.   Other Income*</t>
  </si>
  <si>
    <t xml:space="preserve">   b.    House &amp; Land Registration</t>
  </si>
  <si>
    <t xml:space="preserve">   c.   Property Tax</t>
  </si>
  <si>
    <t xml:space="preserve">   d.   Vehicle Tax</t>
  </si>
  <si>
    <t>NON-TAX  REVENUE</t>
  </si>
  <si>
    <t xml:space="preserve">   a. Duties &amp; Fees</t>
  </si>
  <si>
    <t xml:space="preserve">       i. Passport Fees</t>
  </si>
  <si>
    <t xml:space="preserve">       ii. Tourism Fees</t>
  </si>
  <si>
    <t xml:space="preserve">      iii. Other Duties &amp; Fees</t>
  </si>
  <si>
    <t xml:space="preserve">   b. Fines and Forfeiture</t>
  </si>
  <si>
    <t xml:space="preserve">   c. Public Utilies</t>
  </si>
  <si>
    <t xml:space="preserve">       i. Forest</t>
  </si>
  <si>
    <t xml:space="preserve">      ii. Postal Services</t>
  </si>
  <si>
    <t xml:space="preserve">     iii. Others **</t>
  </si>
  <si>
    <t xml:space="preserve">   d.  Dividends</t>
  </si>
  <si>
    <t xml:space="preserve">   e.  Interest</t>
  </si>
  <si>
    <t xml:space="preserve">   f.  Royalty &amp; Sales of Govt. Property</t>
  </si>
  <si>
    <t xml:space="preserve">       i. Royalty</t>
  </si>
  <si>
    <t xml:space="preserve">       ii.Sales</t>
  </si>
  <si>
    <t xml:space="preserve">   g.  Principal Repayments  </t>
  </si>
  <si>
    <t xml:space="preserve">   h.  Miscellaneous Income</t>
  </si>
  <si>
    <t>D.</t>
  </si>
  <si>
    <t>TOTAL REVENUE (A+B+C)</t>
  </si>
  <si>
    <t>* Includes Income Tax on Contingent and Other Income relating to Investment.</t>
  </si>
  <si>
    <t>** Include received from Drinking water, Irrigation, Electricity,  Food &amp; Agriculture, Education, Transport and Others.</t>
  </si>
  <si>
    <t xml:space="preserve">2006/07 </t>
  </si>
  <si>
    <t>2007/08</t>
  </si>
  <si>
    <t xml:space="preserve">       v.  Others</t>
  </si>
  <si>
    <t xml:space="preserve">       iv.   Other Income* </t>
  </si>
  <si>
    <t xml:space="preserve">   f. Royalty &amp; Sales of Govt.Property</t>
  </si>
  <si>
    <t>Unclassified Revenue</t>
  </si>
  <si>
    <t xml:space="preserve">   </t>
  </si>
  <si>
    <t>2008/09</t>
  </si>
  <si>
    <t>2009/10</t>
  </si>
  <si>
    <t>2010/11</t>
  </si>
  <si>
    <t xml:space="preserve">       iii.  Sales and Dist</t>
  </si>
  <si>
    <t xml:space="preserve">       ii.   liquor &amp; beer</t>
  </si>
  <si>
    <t xml:space="preserve">   d. Others</t>
  </si>
  <si>
    <t>-</t>
  </si>
  <si>
    <t xml:space="preserve">            - Govt. Corporation</t>
  </si>
  <si>
    <t xml:space="preserve">            - Public Ltd. Corporation</t>
  </si>
  <si>
    <t xml:space="preserve">            - Private Ltd.Co.</t>
  </si>
  <si>
    <t xml:space="preserve">            -  Individual &amp; sole Trading  Firm</t>
  </si>
  <si>
    <t xml:space="preserve">            -  Income from other instutions</t>
  </si>
  <si>
    <t xml:space="preserve">       iv.   Other Income *</t>
  </si>
  <si>
    <t xml:space="preserve">   f.  Royalty and Sales of Govt. Property</t>
  </si>
  <si>
    <t>2011/12</t>
  </si>
  <si>
    <t>2012/13</t>
  </si>
  <si>
    <t>Revenue, Grants and Last Years' Balance</t>
  </si>
  <si>
    <t xml:space="preserve">   1. Direct Taxes</t>
  </si>
  <si>
    <t xml:space="preserve">     a. Income, Profits and Capital Gain</t>
  </si>
  <si>
    <t xml:space="preserve">        i. Individuals and Sole Traders</t>
  </si>
  <si>
    <t xml:space="preserve">        ii. Enterprises and Corporation</t>
  </si>
  <si>
    <t xml:space="preserve">        iii. Investment and other income</t>
  </si>
  <si>
    <t xml:space="preserve">     b. Payroll and Workforce</t>
  </si>
  <si>
    <t xml:space="preserve">     c. Tax on Property</t>
  </si>
  <si>
    <t xml:space="preserve">        i. Immovable Propory (annual property tax)</t>
  </si>
  <si>
    <t xml:space="preserve">        ii. House and land regestration</t>
  </si>
  <si>
    <t xml:space="preserve">     d. Tax on Use of goods</t>
  </si>
  <si>
    <t xml:space="preserve">     e. Other taxes</t>
  </si>
  <si>
    <t xml:space="preserve">   2. Indirect Taxes</t>
  </si>
  <si>
    <t xml:space="preserve">     Tax on Goods and Services</t>
  </si>
  <si>
    <t xml:space="preserve">     a. Customs</t>
  </si>
  <si>
    <t xml:space="preserve">        i. Import Duties</t>
  </si>
  <si>
    <t xml:space="preserve">        ii. Indian Excise Refund Fees</t>
  </si>
  <si>
    <t xml:space="preserve">        iii. Export Duty </t>
  </si>
  <si>
    <t xml:space="preserve">        iv. Agriculture Reform Duties</t>
  </si>
  <si>
    <t xml:space="preserve">        v. Others</t>
  </si>
  <si>
    <t xml:space="preserve">     b. Value Added Tax</t>
  </si>
  <si>
    <t xml:space="preserve">        i. Production</t>
  </si>
  <si>
    <t xml:space="preserve">        ii. Imports</t>
  </si>
  <si>
    <t xml:space="preserve">        iii.Sales and Distribution</t>
  </si>
  <si>
    <t xml:space="preserve">        iv. Services and Contracts</t>
  </si>
  <si>
    <t xml:space="preserve">     c. Excise Duties</t>
  </si>
  <si>
    <t xml:space="preserve">        i. Tobacco</t>
  </si>
  <si>
    <t xml:space="preserve">        ii. Alcohal and Beer</t>
  </si>
  <si>
    <t xml:space="preserve">        iii.Other Industrial Production</t>
  </si>
  <si>
    <t xml:space="preserve">        iv. Excise on Imports</t>
  </si>
  <si>
    <t xml:space="preserve">     d. Tax on Specific Services</t>
  </si>
  <si>
    <t>NON -TAX REVENUE</t>
  </si>
  <si>
    <t xml:space="preserve">     a. Property Income</t>
  </si>
  <si>
    <t xml:space="preserve">        i. Interest</t>
  </si>
  <si>
    <t xml:space="preserve">        ii. Dividends</t>
  </si>
  <si>
    <t xml:space="preserve">        iii. Rent and Royalty</t>
  </si>
  <si>
    <t xml:space="preserve">     b. Sales of Goods &amp; Services</t>
  </si>
  <si>
    <t xml:space="preserve">        i. Sales of Goods</t>
  </si>
  <si>
    <t xml:space="preserve">        ii. Administrative Fees and Services</t>
  </si>
  <si>
    <t xml:space="preserve">     c. Penalties, Fines and Forfeiture</t>
  </si>
  <si>
    <t xml:space="preserve">     d. Voluntary Transfers other than Grants</t>
  </si>
  <si>
    <t xml:space="preserve">     e. Miscellaneous Revenue</t>
  </si>
  <si>
    <t xml:space="preserve">        i. Administrative Fee- Immigratation &amp; Tourism</t>
  </si>
  <si>
    <t xml:space="preserve">          - Charges for Issuing Passports</t>
  </si>
  <si>
    <t xml:space="preserve">          - Visa Fees</t>
  </si>
  <si>
    <t xml:space="preserve">          - Tourism Fees</t>
  </si>
  <si>
    <t xml:space="preserve">          - Other Duties and Fees</t>
  </si>
  <si>
    <t xml:space="preserve">        ii. Other Revenue</t>
  </si>
  <si>
    <t xml:space="preserve">        iii. Capital Revenue (Sales of Govt. Land &amp; Building)</t>
  </si>
  <si>
    <t>BALANCE OF LAST YEAR AND IRREGULATRITIES</t>
  </si>
  <si>
    <t xml:space="preserve">     a. Cash Balance of Last Year</t>
  </si>
  <si>
    <t xml:space="preserve">     b. Irregularities</t>
  </si>
  <si>
    <t>GRANTS</t>
  </si>
  <si>
    <t>2013/14</t>
  </si>
  <si>
    <t>2014/15</t>
  </si>
  <si>
    <t>2015/16</t>
  </si>
  <si>
    <t>Total Revenue (A+B)</t>
  </si>
  <si>
    <t>Tax on Goods &amp; Services</t>
  </si>
  <si>
    <t xml:space="preserve">        iv. Others</t>
  </si>
  <si>
    <t>*   Includes Income Tax on Contingent and Other Income relating to Investment.</t>
  </si>
  <si>
    <t xml:space="preserve">Mid-Months </t>
  </si>
  <si>
    <t>Revenue Collection - 2016/17</t>
  </si>
  <si>
    <t>2016/17</t>
  </si>
  <si>
    <t>Revenue Collection - 2017/18</t>
  </si>
  <si>
    <t>Total Receipts</t>
  </si>
  <si>
    <t>Other Receipts</t>
  </si>
  <si>
    <t>Total Revenue</t>
  </si>
  <si>
    <t>Total Tax Revenue</t>
  </si>
  <si>
    <t>Other Tax</t>
  </si>
  <si>
    <t>Interest Tax</t>
  </si>
  <si>
    <t>House Land Rental Tax</t>
  </si>
  <si>
    <t>Income Tax</t>
  </si>
  <si>
    <t>Educational Service Tax</t>
  </si>
  <si>
    <t>Health Service Tax</t>
  </si>
  <si>
    <t>Excise on Imports</t>
  </si>
  <si>
    <t>Internal Production</t>
  </si>
  <si>
    <t>Excise Duties</t>
  </si>
  <si>
    <t>Imports</t>
  </si>
  <si>
    <t>Production, Sales and Service</t>
  </si>
  <si>
    <t>Value Added Tax</t>
  </si>
  <si>
    <t>Agriculture Reform Duties</t>
  </si>
  <si>
    <t>Other incomes of Custom</t>
  </si>
  <si>
    <t>Infrastructure Tax</t>
  </si>
  <si>
    <t>Export Duty</t>
  </si>
  <si>
    <t>Import Duties</t>
  </si>
  <si>
    <t>Customs</t>
  </si>
  <si>
    <t>Revenue Collection - 2018/19</t>
  </si>
  <si>
    <t>Revenue Collection - 2019/20</t>
  </si>
  <si>
    <t>Road Construction and Maintenance Duty</t>
  </si>
  <si>
    <t>Road Maintenance and Improvement Duty</t>
  </si>
  <si>
    <t>Revenue Collection - 2020/21</t>
  </si>
  <si>
    <t>Revenue Collection - 2021/22</t>
  </si>
  <si>
    <t>Revenue Collection - 2022/23</t>
  </si>
  <si>
    <t>Revenue Collection - 2023/24</t>
  </si>
  <si>
    <t>Green Tax</t>
  </si>
  <si>
    <t>Revenue Collection - 2024/25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</si>
</sst>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.0"/>
    <numFmt numFmtId="166" formatCode="#,##0.0"/>
    <numFmt numFmtId="167" formatCode="0_)"/>
  </numFmts>
  <fonts count="31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i/>
      <sz val="7"/>
      <name val="Times New Roman"/>
      <family val="1"/>
    </font>
    <font>
      <i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5"/>
      <name val="Times New Roman"/>
      <family val="1"/>
    </font>
    <font>
      <b/>
      <i/>
      <sz val="6"/>
      <name val="Times New Roman"/>
      <family val="1"/>
    </font>
    <font>
      <b/>
      <i/>
      <sz val="6.5"/>
      <name val="Times New Roman"/>
      <family val="1"/>
    </font>
    <font>
      <i/>
      <sz val="6.5"/>
      <name val="Times New Roman"/>
      <family val="1"/>
    </font>
    <font>
      <i/>
      <sz val="6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9" fillId="0" borderId="0"/>
  </cellStyleXfs>
  <cellXfs count="278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6" fillId="0" borderId="0" xfId="0" applyFont="1" applyBorder="1"/>
    <xf numFmtId="164" fontId="6" fillId="0" borderId="7" xfId="0" applyNumberFormat="1" applyFont="1" applyBorder="1" applyAlignment="1" applyProtection="1">
      <alignment horizontal="center"/>
    </xf>
    <xf numFmtId="164" fontId="6" fillId="0" borderId="8" xfId="0" applyNumberFormat="1" applyFont="1" applyBorder="1" applyAlignment="1" applyProtection="1">
      <alignment horizontal="center"/>
    </xf>
    <xf numFmtId="0" fontId="8" fillId="0" borderId="0" xfId="0" applyFont="1" applyBorder="1"/>
    <xf numFmtId="165" fontId="6" fillId="0" borderId="9" xfId="0" applyNumberFormat="1" applyFont="1" applyBorder="1" applyAlignment="1">
      <alignment horizontal="center"/>
    </xf>
    <xf numFmtId="165" fontId="6" fillId="0" borderId="10" xfId="0" applyNumberFormat="1" applyFont="1" applyBorder="1"/>
    <xf numFmtId="166" fontId="6" fillId="0" borderId="10" xfId="0" applyNumberFormat="1" applyFont="1" applyBorder="1" applyProtection="1"/>
    <xf numFmtId="166" fontId="6" fillId="0" borderId="10" xfId="0" applyNumberFormat="1" applyFont="1" applyBorder="1"/>
    <xf numFmtId="166" fontId="6" fillId="0" borderId="11" xfId="0" applyNumberFormat="1" applyFont="1" applyBorder="1" applyProtection="1"/>
    <xf numFmtId="165" fontId="9" fillId="0" borderId="9" xfId="0" applyNumberFormat="1" applyFont="1" applyBorder="1" applyAlignment="1">
      <alignment horizontal="center"/>
    </xf>
    <xf numFmtId="165" fontId="9" fillId="0" borderId="10" xfId="0" applyNumberFormat="1" applyFont="1" applyBorder="1"/>
    <xf numFmtId="166" fontId="9" fillId="0" borderId="10" xfId="0" applyNumberFormat="1" applyFont="1" applyBorder="1" applyProtection="1"/>
    <xf numFmtId="166" fontId="9" fillId="0" borderId="10" xfId="0" applyNumberFormat="1" applyFont="1" applyBorder="1"/>
    <xf numFmtId="166" fontId="9" fillId="0" borderId="11" xfId="0" applyNumberFormat="1" applyFont="1" applyBorder="1" applyProtection="1"/>
    <xf numFmtId="165" fontId="8" fillId="0" borderId="9" xfId="0" applyNumberFormat="1" applyFont="1" applyBorder="1" applyAlignment="1">
      <alignment horizontal="center"/>
    </xf>
    <xf numFmtId="165" fontId="8" fillId="0" borderId="10" xfId="0" applyNumberFormat="1" applyFont="1" applyBorder="1"/>
    <xf numFmtId="166" fontId="8" fillId="0" borderId="10" xfId="0" applyNumberFormat="1" applyFont="1" applyBorder="1" applyProtection="1"/>
    <xf numFmtId="166" fontId="8" fillId="0" borderId="10" xfId="0" applyNumberFormat="1" applyFont="1" applyBorder="1"/>
    <xf numFmtId="166" fontId="8" fillId="0" borderId="10" xfId="0" applyNumberFormat="1" applyFont="1" applyBorder="1" applyAlignment="1" applyProtection="1">
      <alignment vertical="center"/>
    </xf>
    <xf numFmtId="166" fontId="8" fillId="0" borderId="11" xfId="0" applyNumberFormat="1" applyFont="1" applyBorder="1" applyProtection="1"/>
    <xf numFmtId="165" fontId="10" fillId="0" borderId="9" xfId="0" applyNumberFormat="1" applyFont="1" applyBorder="1" applyAlignment="1">
      <alignment horizontal="center"/>
    </xf>
    <xf numFmtId="165" fontId="10" fillId="0" borderId="10" xfId="0" applyNumberFormat="1" applyFont="1" applyBorder="1"/>
    <xf numFmtId="166" fontId="10" fillId="0" borderId="10" xfId="0" applyNumberFormat="1" applyFont="1" applyBorder="1" applyProtection="1"/>
    <xf numFmtId="166" fontId="10" fillId="0" borderId="10" xfId="0" applyNumberFormat="1" applyFont="1" applyBorder="1"/>
    <xf numFmtId="166" fontId="10" fillId="0" borderId="10" xfId="0" applyNumberFormat="1" applyFont="1" applyBorder="1" applyAlignment="1" applyProtection="1">
      <alignment vertical="center"/>
    </xf>
    <xf numFmtId="166" fontId="10" fillId="0" borderId="11" xfId="0" applyNumberFormat="1" applyFont="1" applyBorder="1" applyProtection="1"/>
    <xf numFmtId="166" fontId="8" fillId="0" borderId="11" xfId="0" applyNumberFormat="1" applyFont="1" applyBorder="1"/>
    <xf numFmtId="166" fontId="8" fillId="0" borderId="10" xfId="0" applyNumberFormat="1" applyFont="1" applyBorder="1" applyAlignment="1" applyProtection="1">
      <alignment horizontal="right"/>
    </xf>
    <xf numFmtId="166" fontId="8" fillId="0" borderId="11" xfId="0" applyNumberFormat="1" applyFont="1" applyBorder="1" applyAlignment="1" applyProtection="1">
      <alignment horizontal="right"/>
    </xf>
    <xf numFmtId="165" fontId="6" fillId="0" borderId="12" xfId="0" applyNumberFormat="1" applyFont="1" applyBorder="1" applyAlignment="1">
      <alignment horizontal="center"/>
    </xf>
    <xf numFmtId="165" fontId="6" fillId="0" borderId="13" xfId="0" applyNumberFormat="1" applyFont="1" applyBorder="1"/>
    <xf numFmtId="166" fontId="6" fillId="0" borderId="13" xfId="0" applyNumberFormat="1" applyFont="1" applyBorder="1"/>
    <xf numFmtId="166" fontId="6" fillId="0" borderId="13" xfId="0" applyNumberFormat="1" applyFont="1" applyBorder="1" applyAlignment="1" applyProtection="1">
      <alignment horizontal="right"/>
    </xf>
    <xf numFmtId="166" fontId="6" fillId="0" borderId="13" xfId="0" applyNumberFormat="1" applyFont="1" applyBorder="1" applyProtection="1"/>
    <xf numFmtId="166" fontId="6" fillId="0" borderId="13" xfId="0" applyNumberFormat="1" applyFont="1" applyBorder="1" applyAlignment="1" applyProtection="1">
      <alignment vertical="center"/>
    </xf>
    <xf numFmtId="166" fontId="6" fillId="0" borderId="14" xfId="0" applyNumberFormat="1" applyFont="1" applyBorder="1" applyProtection="1"/>
    <xf numFmtId="164" fontId="8" fillId="0" borderId="0" xfId="0" applyNumberFormat="1" applyFont="1" applyBorder="1" applyAlignment="1" applyProtection="1">
      <alignment horizontal="left"/>
    </xf>
    <xf numFmtId="165" fontId="8" fillId="0" borderId="0" xfId="0" applyNumberFormat="1" applyFont="1" applyBorder="1"/>
    <xf numFmtId="0" fontId="10" fillId="0" borderId="0" xfId="0" applyFont="1" applyBorder="1"/>
    <xf numFmtId="167" fontId="8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6" fillId="0" borderId="10" xfId="0" applyFont="1" applyBorder="1"/>
    <xf numFmtId="166" fontId="6" fillId="0" borderId="10" xfId="0" applyNumberFormat="1" applyFont="1" applyBorder="1" applyAlignment="1">
      <alignment horizontal="right"/>
    </xf>
    <xf numFmtId="166" fontId="6" fillId="0" borderId="11" xfId="0" applyNumberFormat="1" applyFont="1" applyBorder="1" applyAlignment="1">
      <alignment horizontal="right"/>
    </xf>
    <xf numFmtId="166" fontId="14" fillId="0" borderId="10" xfId="0" applyNumberFormat="1" applyFont="1" applyBorder="1" applyAlignment="1">
      <alignment horizontal="right"/>
    </xf>
    <xf numFmtId="166" fontId="14" fillId="0" borderId="11" xfId="0" applyNumberFormat="1" applyFont="1" applyBorder="1" applyAlignment="1">
      <alignment horizontal="right"/>
    </xf>
    <xf numFmtId="165" fontId="9" fillId="0" borderId="0" xfId="0" applyNumberFormat="1" applyFont="1" applyBorder="1"/>
    <xf numFmtId="0" fontId="8" fillId="0" borderId="10" xfId="0" applyFont="1" applyBorder="1"/>
    <xf numFmtId="166" fontId="8" fillId="0" borderId="10" xfId="0" applyNumberFormat="1" applyFont="1" applyBorder="1" applyAlignment="1">
      <alignment horizontal="right"/>
    </xf>
    <xf numFmtId="166" fontId="8" fillId="0" borderId="11" xfId="0" applyNumberFormat="1" applyFont="1" applyBorder="1" applyAlignment="1">
      <alignment horizontal="right"/>
    </xf>
    <xf numFmtId="166" fontId="15" fillId="0" borderId="10" xfId="0" applyNumberFormat="1" applyFont="1" applyBorder="1" applyAlignment="1" applyProtection="1">
      <alignment horizontal="right"/>
    </xf>
    <xf numFmtId="166" fontId="15" fillId="0" borderId="10" xfId="0" applyNumberFormat="1" applyFont="1" applyBorder="1" applyAlignment="1">
      <alignment horizontal="right"/>
    </xf>
    <xf numFmtId="166" fontId="15" fillId="0" borderId="11" xfId="0" applyNumberFormat="1" applyFont="1" applyBorder="1" applyAlignment="1">
      <alignment horizontal="right"/>
    </xf>
    <xf numFmtId="165" fontId="6" fillId="0" borderId="9" xfId="0" quotePrefix="1" applyNumberFormat="1" applyFont="1" applyBorder="1" applyAlignment="1">
      <alignment horizontal="center"/>
    </xf>
    <xf numFmtId="166" fontId="6" fillId="0" borderId="10" xfId="0" applyNumberFormat="1" applyFont="1" applyBorder="1" applyAlignment="1" applyProtection="1">
      <alignment horizontal="right"/>
    </xf>
    <xf numFmtId="165" fontId="8" fillId="0" borderId="11" xfId="0" applyNumberFormat="1" applyFont="1" applyBorder="1"/>
    <xf numFmtId="166" fontId="14" fillId="0" borderId="10" xfId="0" applyNumberFormat="1" applyFont="1" applyBorder="1" applyAlignment="1" applyProtection="1">
      <alignment horizontal="right"/>
    </xf>
    <xf numFmtId="0" fontId="6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166" fontId="6" fillId="0" borderId="13" xfId="0" applyNumberFormat="1" applyFont="1" applyBorder="1" applyAlignment="1">
      <alignment horizontal="right"/>
    </xf>
    <xf numFmtId="166" fontId="6" fillId="0" borderId="14" xfId="0" applyNumberFormat="1" applyFont="1" applyBorder="1" applyAlignment="1">
      <alignment horizontal="right"/>
    </xf>
    <xf numFmtId="166" fontId="14" fillId="0" borderId="13" xfId="0" applyNumberFormat="1" applyFont="1" applyBorder="1" applyAlignment="1">
      <alignment horizontal="right"/>
    </xf>
    <xf numFmtId="166" fontId="14" fillId="0" borderId="14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Font="1" applyBorder="1"/>
    <xf numFmtId="0" fontId="11" fillId="0" borderId="0" xfId="0" applyFont="1" applyBorder="1" applyAlignment="1">
      <alignment horizontal="center"/>
    </xf>
    <xf numFmtId="0" fontId="14" fillId="0" borderId="0" xfId="0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5" fillId="0" borderId="0" xfId="0" applyFont="1" applyBorder="1"/>
    <xf numFmtId="0" fontId="14" fillId="0" borderId="9" xfId="0" applyFont="1" applyBorder="1"/>
    <xf numFmtId="165" fontId="15" fillId="0" borderId="0" xfId="0" applyNumberFormat="1" applyFont="1" applyBorder="1"/>
    <xf numFmtId="165" fontId="18" fillId="0" borderId="0" xfId="0" applyNumberFormat="1" applyFont="1" applyBorder="1"/>
    <xf numFmtId="0" fontId="15" fillId="0" borderId="9" xfId="0" applyFont="1" applyBorder="1"/>
    <xf numFmtId="165" fontId="14" fillId="0" borderId="0" xfId="0" applyNumberFormat="1" applyFont="1" applyBorder="1"/>
    <xf numFmtId="0" fontId="14" fillId="0" borderId="12" xfId="0" applyFont="1" applyBorder="1"/>
    <xf numFmtId="0" fontId="15" fillId="0" borderId="0" xfId="0" applyFont="1" applyFill="1" applyBorder="1"/>
    <xf numFmtId="0" fontId="19" fillId="0" borderId="0" xfId="0" applyFont="1" applyBorder="1"/>
    <xf numFmtId="0" fontId="4" fillId="0" borderId="0" xfId="0" applyFont="1" applyFill="1" applyBorder="1"/>
    <xf numFmtId="166" fontId="15" fillId="0" borderId="15" xfId="0" applyNumberFormat="1" applyFont="1" applyBorder="1" applyAlignment="1" applyProtection="1">
      <alignment horizontal="right"/>
    </xf>
    <xf numFmtId="166" fontId="14" fillId="0" borderId="15" xfId="0" applyNumberFormat="1" applyFont="1" applyBorder="1" applyAlignment="1" applyProtection="1">
      <alignment horizontal="right"/>
    </xf>
    <xf numFmtId="165" fontId="14" fillId="0" borderId="10" xfId="0" applyNumberFormat="1" applyFont="1" applyBorder="1" applyAlignment="1">
      <alignment horizontal="right"/>
    </xf>
    <xf numFmtId="165" fontId="14" fillId="0" borderId="13" xfId="0" applyNumberFormat="1" applyFont="1" applyBorder="1"/>
    <xf numFmtId="165" fontId="14" fillId="0" borderId="14" xfId="0" applyNumberFormat="1" applyFont="1" applyBorder="1"/>
    <xf numFmtId="166" fontId="14" fillId="0" borderId="17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0" xfId="0" applyFont="1" applyBorder="1"/>
    <xf numFmtId="0" fontId="3" fillId="0" borderId="0" xfId="0" applyFont="1" applyBorder="1"/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5" fontId="20" fillId="0" borderId="27" xfId="0" applyNumberFormat="1" applyFont="1" applyBorder="1"/>
    <xf numFmtId="0" fontId="20" fillId="0" borderId="16" xfId="0" applyFont="1" applyFill="1" applyBorder="1" applyAlignment="1"/>
    <xf numFmtId="165" fontId="20" fillId="0" borderId="10" xfId="0" applyNumberFormat="1" applyFont="1" applyFill="1" applyBorder="1"/>
    <xf numFmtId="165" fontId="20" fillId="0" borderId="15" xfId="0" applyNumberFormat="1" applyFont="1" applyFill="1" applyBorder="1" applyAlignment="1">
      <alignment horizontal="right"/>
    </xf>
    <xf numFmtId="165" fontId="20" fillId="0" borderId="28" xfId="0" applyNumberFormat="1" applyFont="1" applyFill="1" applyBorder="1" applyAlignment="1">
      <alignment horizontal="right"/>
    </xf>
    <xf numFmtId="166" fontId="20" fillId="0" borderId="10" xfId="0" applyNumberFormat="1" applyFont="1" applyBorder="1" applyAlignment="1">
      <alignment horizontal="right"/>
    </xf>
    <xf numFmtId="166" fontId="20" fillId="0" borderId="11" xfId="0" applyNumberFormat="1" applyFont="1" applyBorder="1" applyAlignment="1">
      <alignment horizontal="right"/>
    </xf>
    <xf numFmtId="165" fontId="20" fillId="0" borderId="28" xfId="0" applyNumberFormat="1" applyFont="1" applyFill="1" applyBorder="1"/>
    <xf numFmtId="165" fontId="20" fillId="0" borderId="29" xfId="0" applyNumberFormat="1" applyFont="1" applyFill="1" applyBorder="1" applyAlignment="1">
      <alignment horizontal="right"/>
    </xf>
    <xf numFmtId="166" fontId="20" fillId="0" borderId="28" xfId="0" applyNumberFormat="1" applyFont="1" applyBorder="1" applyAlignment="1">
      <alignment horizontal="right"/>
    </xf>
    <xf numFmtId="166" fontId="20" fillId="0" borderId="30" xfId="0" applyNumberFormat="1" applyFont="1" applyBorder="1" applyAlignment="1">
      <alignment horizontal="right"/>
    </xf>
    <xf numFmtId="165" fontId="3" fillId="0" borderId="0" xfId="0" applyNumberFormat="1" applyFont="1" applyBorder="1"/>
    <xf numFmtId="165" fontId="20" fillId="0" borderId="9" xfId="0" applyNumberFormat="1" applyFont="1" applyBorder="1" applyAlignment="1">
      <alignment horizontal="center"/>
    </xf>
    <xf numFmtId="0" fontId="20" fillId="0" borderId="16" xfId="0" applyFont="1" applyBorder="1"/>
    <xf numFmtId="165" fontId="20" fillId="0" borderId="15" xfId="0" applyNumberFormat="1" applyFont="1" applyBorder="1" applyAlignment="1">
      <alignment horizontal="right"/>
    </xf>
    <xf numFmtId="165" fontId="20" fillId="0" borderId="10" xfId="0" applyNumberFormat="1" applyFont="1" applyBorder="1" applyAlignment="1">
      <alignment horizontal="right"/>
    </xf>
    <xf numFmtId="165" fontId="23" fillId="0" borderId="0" xfId="0" applyNumberFormat="1" applyFont="1" applyBorder="1"/>
    <xf numFmtId="166" fontId="20" fillId="0" borderId="10" xfId="0" applyNumberFormat="1" applyFont="1" applyBorder="1" applyAlignment="1" applyProtection="1">
      <alignment horizontal="right"/>
    </xf>
    <xf numFmtId="165" fontId="21" fillId="0" borderId="9" xfId="0" applyNumberFormat="1" applyFont="1" applyBorder="1" applyAlignment="1">
      <alignment horizontal="center"/>
    </xf>
    <xf numFmtId="0" fontId="21" fillId="0" borderId="16" xfId="0" applyFont="1" applyBorder="1"/>
    <xf numFmtId="165" fontId="21" fillId="0" borderId="10" xfId="0" applyNumberFormat="1" applyFont="1" applyFill="1" applyBorder="1"/>
    <xf numFmtId="165" fontId="21" fillId="0" borderId="15" xfId="0" applyNumberFormat="1" applyFont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166" fontId="21" fillId="0" borderId="10" xfId="0" applyNumberFormat="1" applyFont="1" applyBorder="1" applyAlignment="1" applyProtection="1">
      <alignment horizontal="right"/>
    </xf>
    <xf numFmtId="166" fontId="21" fillId="0" borderId="10" xfId="0" applyNumberFormat="1" applyFont="1" applyBorder="1" applyAlignment="1">
      <alignment horizontal="right"/>
    </xf>
    <xf numFmtId="166" fontId="21" fillId="0" borderId="11" xfId="0" applyNumberFormat="1" applyFont="1" applyBorder="1" applyAlignment="1">
      <alignment horizontal="right"/>
    </xf>
    <xf numFmtId="165" fontId="4" fillId="0" borderId="0" xfId="0" applyNumberFormat="1" applyFont="1" applyBorder="1"/>
    <xf numFmtId="165" fontId="20" fillId="0" borderId="10" xfId="0" applyNumberFormat="1" applyFont="1" applyFill="1" applyBorder="1" applyAlignment="1">
      <alignment horizontal="right"/>
    </xf>
    <xf numFmtId="165" fontId="21" fillId="0" borderId="15" xfId="0" applyNumberFormat="1" applyFont="1" applyBorder="1" applyAlignment="1">
      <alignment horizontal="right" vertical="center"/>
    </xf>
    <xf numFmtId="165" fontId="21" fillId="0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 vertical="center"/>
    </xf>
    <xf numFmtId="165" fontId="21" fillId="0" borderId="15" xfId="0" applyNumberFormat="1" applyFont="1" applyFill="1" applyBorder="1" applyAlignment="1">
      <alignment horizontal="right"/>
    </xf>
    <xf numFmtId="165" fontId="24" fillId="0" borderId="9" xfId="0" applyNumberFormat="1" applyFont="1" applyBorder="1" applyAlignment="1">
      <alignment horizontal="center"/>
    </xf>
    <xf numFmtId="165" fontId="20" fillId="0" borderId="16" xfId="0" applyNumberFormat="1" applyFont="1" applyFill="1" applyBorder="1" applyAlignment="1">
      <alignment horizontal="right"/>
    </xf>
    <xf numFmtId="165" fontId="20" fillId="0" borderId="15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165" fontId="21" fillId="0" borderId="10" xfId="0" quotePrefix="1" applyNumberFormat="1" applyFont="1" applyFill="1" applyBorder="1" applyAlignment="1">
      <alignment horizontal="right"/>
    </xf>
    <xf numFmtId="165" fontId="20" fillId="0" borderId="12" xfId="0" applyNumberFormat="1" applyFont="1" applyBorder="1" applyAlignment="1">
      <alignment horizontal="center"/>
    </xf>
    <xf numFmtId="165" fontId="20" fillId="0" borderId="18" xfId="0" applyNumberFormat="1" applyFont="1" applyFill="1" applyBorder="1"/>
    <xf numFmtId="165" fontId="20" fillId="0" borderId="13" xfId="0" applyNumberFormat="1" applyFont="1" applyFill="1" applyBorder="1"/>
    <xf numFmtId="165" fontId="20" fillId="0" borderId="17" xfId="0" applyNumberFormat="1" applyFont="1" applyFill="1" applyBorder="1" applyAlignment="1">
      <alignment horizontal="right"/>
    </xf>
    <xf numFmtId="165" fontId="20" fillId="0" borderId="13" xfId="0" applyNumberFormat="1" applyFont="1" applyFill="1" applyBorder="1" applyAlignment="1">
      <alignment horizontal="right"/>
    </xf>
    <xf numFmtId="165" fontId="20" fillId="0" borderId="13" xfId="0" applyNumberFormat="1" applyFont="1" applyBorder="1"/>
    <xf numFmtId="165" fontId="20" fillId="0" borderId="14" xfId="0" applyNumberFormat="1" applyFont="1" applyBorder="1"/>
    <xf numFmtId="0" fontId="21" fillId="0" borderId="0" xfId="0" applyFont="1" applyFill="1" applyBorder="1"/>
    <xf numFmtId="0" fontId="25" fillId="0" borderId="0" xfId="0" applyFont="1" applyBorder="1"/>
    <xf numFmtId="0" fontId="26" fillId="0" borderId="0" xfId="0" applyFont="1" applyBorder="1"/>
    <xf numFmtId="0" fontId="28" fillId="0" borderId="0" xfId="0" applyFont="1"/>
    <xf numFmtId="165" fontId="21" fillId="0" borderId="32" xfId="0" applyNumberFormat="1" applyFont="1" applyBorder="1"/>
    <xf numFmtId="0" fontId="20" fillId="0" borderId="33" xfId="0" applyFont="1" applyFill="1" applyBorder="1" applyAlignment="1"/>
    <xf numFmtId="165" fontId="21" fillId="0" borderId="27" xfId="0" applyNumberFormat="1" applyFont="1" applyBorder="1"/>
    <xf numFmtId="165" fontId="21" fillId="0" borderId="12" xfId="0" applyNumberFormat="1" applyFont="1" applyBorder="1" applyAlignment="1">
      <alignment horizontal="center"/>
    </xf>
    <xf numFmtId="0" fontId="29" fillId="0" borderId="0" xfId="1"/>
    <xf numFmtId="0" fontId="21" fillId="0" borderId="0" xfId="1" applyFont="1" applyFill="1" applyBorder="1"/>
    <xf numFmtId="165" fontId="20" fillId="0" borderId="14" xfId="1" applyNumberFormat="1" applyFont="1" applyFill="1" applyBorder="1"/>
    <xf numFmtId="165" fontId="20" fillId="0" borderId="13" xfId="1" applyNumberFormat="1" applyFont="1" applyFill="1" applyBorder="1"/>
    <xf numFmtId="165" fontId="20" fillId="0" borderId="13" xfId="1" applyNumberFormat="1" applyFont="1" applyFill="1" applyBorder="1" applyAlignment="1">
      <alignment horizontal="right"/>
    </xf>
    <xf numFmtId="165" fontId="20" fillId="0" borderId="17" xfId="1" applyNumberFormat="1" applyFont="1" applyFill="1" applyBorder="1" applyAlignment="1">
      <alignment horizontal="right"/>
    </xf>
    <xf numFmtId="165" fontId="20" fillId="0" borderId="18" xfId="1" applyNumberFormat="1" applyFont="1" applyFill="1" applyBorder="1"/>
    <xf numFmtId="165" fontId="21" fillId="0" borderId="12" xfId="1" applyNumberFormat="1" applyFont="1" applyFill="1" applyBorder="1" applyAlignment="1">
      <alignment horizontal="center"/>
    </xf>
    <xf numFmtId="166" fontId="20" fillId="0" borderId="11" xfId="1" applyNumberFormat="1" applyFont="1" applyFill="1" applyBorder="1" applyAlignment="1">
      <alignment horizontal="right"/>
    </xf>
    <xf numFmtId="166" fontId="20" fillId="0" borderId="10" xfId="1" applyNumberFormat="1" applyFont="1" applyFill="1" applyBorder="1" applyAlignment="1">
      <alignment horizontal="right"/>
    </xf>
    <xf numFmtId="165" fontId="20" fillId="0" borderId="10" xfId="1" applyNumberFormat="1" applyFont="1" applyFill="1" applyBorder="1" applyAlignment="1">
      <alignment horizontal="right"/>
    </xf>
    <xf numFmtId="165" fontId="20" fillId="0" borderId="15" xfId="1" applyNumberFormat="1" applyFont="1" applyFill="1" applyBorder="1" applyAlignment="1">
      <alignment horizontal="right"/>
    </xf>
    <xf numFmtId="165" fontId="20" fillId="0" borderId="10" xfId="1" applyNumberFormat="1" applyFont="1" applyFill="1" applyBorder="1"/>
    <xf numFmtId="0" fontId="20" fillId="0" borderId="16" xfId="1" applyFont="1" applyFill="1" applyBorder="1"/>
    <xf numFmtId="0" fontId="21" fillId="0" borderId="9" xfId="1" applyFont="1" applyFill="1" applyBorder="1" applyAlignment="1">
      <alignment horizontal="center"/>
    </xf>
    <xf numFmtId="166" fontId="20" fillId="0" borderId="10" xfId="1" applyNumberFormat="1" applyFont="1" applyFill="1" applyBorder="1" applyAlignment="1" applyProtection="1">
      <alignment horizontal="right"/>
    </xf>
    <xf numFmtId="0" fontId="20" fillId="0" borderId="9" xfId="1" applyFont="1" applyFill="1" applyBorder="1" applyAlignment="1">
      <alignment horizontal="center"/>
    </xf>
    <xf numFmtId="166" fontId="21" fillId="0" borderId="11" xfId="1" applyNumberFormat="1" applyFont="1" applyFill="1" applyBorder="1" applyAlignment="1">
      <alignment horizontal="right"/>
    </xf>
    <xf numFmtId="166" fontId="21" fillId="0" borderId="10" xfId="1" applyNumberFormat="1" applyFont="1" applyFill="1" applyBorder="1" applyAlignment="1">
      <alignment horizontal="right"/>
    </xf>
    <xf numFmtId="166" fontId="21" fillId="0" borderId="10" xfId="1" applyNumberFormat="1" applyFont="1" applyFill="1" applyBorder="1" applyAlignment="1" applyProtection="1">
      <alignment horizontal="right"/>
    </xf>
    <xf numFmtId="165" fontId="21" fillId="0" borderId="10" xfId="1" applyNumberFormat="1" applyFont="1" applyFill="1" applyBorder="1" applyAlignment="1">
      <alignment horizontal="right"/>
    </xf>
    <xf numFmtId="165" fontId="21" fillId="0" borderId="15" xfId="1" applyNumberFormat="1" applyFont="1" applyFill="1" applyBorder="1" applyAlignment="1">
      <alignment horizontal="right"/>
    </xf>
    <xf numFmtId="165" fontId="21" fillId="0" borderId="10" xfId="1" applyNumberFormat="1" applyFont="1" applyFill="1" applyBorder="1"/>
    <xf numFmtId="0" fontId="21" fillId="0" borderId="16" xfId="1" applyFont="1" applyFill="1" applyBorder="1"/>
    <xf numFmtId="165" fontId="21" fillId="0" borderId="10" xfId="1" quotePrefix="1" applyNumberFormat="1" applyFont="1" applyFill="1" applyBorder="1" applyAlignment="1">
      <alignment horizontal="right"/>
    </xf>
    <xf numFmtId="165" fontId="21" fillId="0" borderId="9" xfId="1" applyNumberFormat="1" applyFont="1" applyFill="1" applyBorder="1" applyAlignment="1">
      <alignment horizontal="center"/>
    </xf>
    <xf numFmtId="165" fontId="20" fillId="0" borderId="15" xfId="1" applyNumberFormat="1" applyFont="1" applyFill="1" applyBorder="1" applyAlignment="1">
      <alignment horizontal="right" vertical="center"/>
    </xf>
    <xf numFmtId="165" fontId="20" fillId="0" borderId="9" xfId="1" applyNumberFormat="1" applyFont="1" applyFill="1" applyBorder="1" applyAlignment="1">
      <alignment horizontal="center"/>
    </xf>
    <xf numFmtId="165" fontId="20" fillId="0" borderId="16" xfId="1" applyNumberFormat="1" applyFont="1" applyFill="1" applyBorder="1" applyAlignment="1">
      <alignment horizontal="right"/>
    </xf>
    <xf numFmtId="165" fontId="21" fillId="0" borderId="10" xfId="1" applyNumberFormat="1" applyFont="1" applyFill="1" applyBorder="1" applyAlignment="1">
      <alignment horizontal="right" vertical="center"/>
    </xf>
    <xf numFmtId="165" fontId="24" fillId="0" borderId="9" xfId="1" applyNumberFormat="1" applyFont="1" applyFill="1" applyBorder="1" applyAlignment="1">
      <alignment horizontal="center"/>
    </xf>
    <xf numFmtId="165" fontId="21" fillId="0" borderId="15" xfId="1" applyNumberFormat="1" applyFont="1" applyFill="1" applyBorder="1" applyAlignment="1">
      <alignment horizontal="right" vertical="center"/>
    </xf>
    <xf numFmtId="0" fontId="20" fillId="0" borderId="16" xfId="1" applyFont="1" applyFill="1" applyBorder="1" applyAlignment="1"/>
    <xf numFmtId="165" fontId="21" fillId="0" borderId="27" xfId="1" applyNumberFormat="1" applyFont="1" applyFill="1" applyBorder="1"/>
    <xf numFmtId="166" fontId="20" fillId="0" borderId="30" xfId="1" applyNumberFormat="1" applyFont="1" applyFill="1" applyBorder="1" applyAlignment="1">
      <alignment horizontal="right"/>
    </xf>
    <xf numFmtId="166" fontId="20" fillId="0" borderId="28" xfId="1" applyNumberFormat="1" applyFont="1" applyFill="1" applyBorder="1" applyAlignment="1">
      <alignment horizontal="right"/>
    </xf>
    <xf numFmtId="165" fontId="20" fillId="0" borderId="28" xfId="1" applyNumberFormat="1" applyFont="1" applyFill="1" applyBorder="1" applyAlignment="1">
      <alignment horizontal="right"/>
    </xf>
    <xf numFmtId="165" fontId="20" fillId="0" borderId="29" xfId="1" applyNumberFormat="1" applyFont="1" applyFill="1" applyBorder="1" applyAlignment="1">
      <alignment horizontal="right"/>
    </xf>
    <xf numFmtId="165" fontId="20" fillId="0" borderId="28" xfId="1" applyNumberFormat="1" applyFont="1" applyFill="1" applyBorder="1"/>
    <xf numFmtId="0" fontId="20" fillId="0" borderId="33" xfId="1" applyFont="1" applyFill="1" applyBorder="1" applyAlignment="1"/>
    <xf numFmtId="165" fontId="21" fillId="0" borderId="32" xfId="1" applyNumberFormat="1" applyFont="1" applyFill="1" applyBorder="1"/>
    <xf numFmtId="0" fontId="20" fillId="2" borderId="26" xfId="1" applyFont="1" applyFill="1" applyBorder="1" applyAlignment="1">
      <alignment horizontal="center"/>
    </xf>
    <xf numFmtId="0" fontId="20" fillId="2" borderId="23" xfId="1" applyFont="1" applyFill="1" applyBorder="1" applyAlignment="1">
      <alignment horizontal="center"/>
    </xf>
    <xf numFmtId="0" fontId="20" fillId="2" borderId="24" xfId="1" applyFont="1" applyFill="1" applyBorder="1" applyAlignment="1">
      <alignment horizontal="center"/>
    </xf>
    <xf numFmtId="0" fontId="20" fillId="2" borderId="25" xfId="1" applyFont="1" applyFill="1" applyBorder="1" applyAlignment="1">
      <alignment horizontal="center"/>
    </xf>
    <xf numFmtId="0" fontId="28" fillId="0" borderId="0" xfId="1" applyFont="1"/>
    <xf numFmtId="166" fontId="21" fillId="0" borderId="14" xfId="1" applyNumberFormat="1" applyFont="1" applyFill="1" applyBorder="1" applyAlignment="1">
      <alignment horizontal="right"/>
    </xf>
    <xf numFmtId="166" fontId="21" fillId="0" borderId="13" xfId="1" applyNumberFormat="1" applyFont="1" applyFill="1" applyBorder="1" applyAlignment="1">
      <alignment horizontal="right"/>
    </xf>
    <xf numFmtId="166" fontId="21" fillId="0" borderId="13" xfId="1" applyNumberFormat="1" applyFont="1" applyFill="1" applyBorder="1" applyAlignment="1" applyProtection="1">
      <alignment horizontal="right"/>
    </xf>
    <xf numFmtId="165" fontId="21" fillId="0" borderId="13" xfId="1" applyNumberFormat="1" applyFont="1" applyFill="1" applyBorder="1" applyAlignment="1">
      <alignment horizontal="right"/>
    </xf>
    <xf numFmtId="165" fontId="21" fillId="0" borderId="17" xfId="1" applyNumberFormat="1" applyFont="1" applyFill="1" applyBorder="1" applyAlignment="1">
      <alignment horizontal="right" vertical="center"/>
    </xf>
    <xf numFmtId="165" fontId="21" fillId="0" borderId="13" xfId="1" applyNumberFormat="1" applyFont="1" applyFill="1" applyBorder="1"/>
    <xf numFmtId="0" fontId="21" fillId="0" borderId="18" xfId="1" applyFont="1" applyFill="1" applyBorder="1"/>
    <xf numFmtId="0" fontId="30" fillId="0" borderId="0" xfId="1" applyFont="1"/>
    <xf numFmtId="0" fontId="21" fillId="0" borderId="16" xfId="1" applyFont="1" applyFill="1" applyBorder="1" applyAlignment="1"/>
    <xf numFmtId="166" fontId="20" fillId="0" borderId="14" xfId="1" applyNumberFormat="1" applyFont="1" applyFill="1" applyBorder="1" applyAlignment="1">
      <alignment horizontal="right"/>
    </xf>
    <xf numFmtId="166" fontId="20" fillId="0" borderId="13" xfId="1" applyNumberFormat="1" applyFont="1" applyFill="1" applyBorder="1" applyAlignment="1">
      <alignment horizontal="right"/>
    </xf>
    <xf numFmtId="166" fontId="20" fillId="0" borderId="13" xfId="1" applyNumberFormat="1" applyFont="1" applyFill="1" applyBorder="1" applyAlignment="1" applyProtection="1">
      <alignment horizontal="right"/>
    </xf>
    <xf numFmtId="165" fontId="20" fillId="0" borderId="17" xfId="1" applyNumberFormat="1" applyFont="1" applyFill="1" applyBorder="1" applyAlignment="1">
      <alignment horizontal="right" vertical="center"/>
    </xf>
    <xf numFmtId="0" fontId="20" fillId="0" borderId="18" xfId="1" applyFont="1" applyFill="1" applyBorder="1"/>
    <xf numFmtId="165" fontId="21" fillId="0" borderId="10" xfId="1" quotePrefix="1" applyNumberFormat="1" applyFont="1" applyFill="1" applyBorder="1" applyAlignment="1">
      <alignment horizontal="center"/>
    </xf>
    <xf numFmtId="0" fontId="29" fillId="3" borderId="0" xfId="1" applyFill="1"/>
    <xf numFmtId="0" fontId="20" fillId="0" borderId="23" xfId="1" applyFont="1" applyFill="1" applyBorder="1" applyAlignment="1">
      <alignment horizontal="center"/>
    </xf>
    <xf numFmtId="0" fontId="20" fillId="4" borderId="23" xfId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/>
    </xf>
    <xf numFmtId="0" fontId="22" fillId="2" borderId="22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/>
    </xf>
    <xf numFmtId="0" fontId="20" fillId="2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activeCell="N46" sqref="N46"/>
    </sheetView>
  </sheetViews>
  <sheetFormatPr defaultColWidth="11" defaultRowHeight="7.8" x14ac:dyDescent="0.15"/>
  <cols>
    <col min="1" max="1" width="3.6640625" style="43" customWidth="1"/>
    <col min="2" max="2" width="21.6640625" style="2" customWidth="1"/>
    <col min="3" max="14" width="9.33203125" style="2" customWidth="1"/>
    <col min="15" max="256" width="11" style="2"/>
    <col min="257" max="257" width="3.6640625" style="2" customWidth="1"/>
    <col min="258" max="258" width="21.6640625" style="2" customWidth="1"/>
    <col min="259" max="270" width="9.33203125" style="2" customWidth="1"/>
    <col min="271" max="512" width="11" style="2"/>
    <col min="513" max="513" width="3.6640625" style="2" customWidth="1"/>
    <col min="514" max="514" width="21.6640625" style="2" customWidth="1"/>
    <col min="515" max="526" width="9.33203125" style="2" customWidth="1"/>
    <col min="527" max="768" width="11" style="2"/>
    <col min="769" max="769" width="3.6640625" style="2" customWidth="1"/>
    <col min="770" max="770" width="21.6640625" style="2" customWidth="1"/>
    <col min="771" max="782" width="9.33203125" style="2" customWidth="1"/>
    <col min="783" max="1024" width="11" style="2"/>
    <col min="1025" max="1025" width="3.6640625" style="2" customWidth="1"/>
    <col min="1026" max="1026" width="21.6640625" style="2" customWidth="1"/>
    <col min="1027" max="1038" width="9.33203125" style="2" customWidth="1"/>
    <col min="1039" max="1280" width="11" style="2"/>
    <col min="1281" max="1281" width="3.6640625" style="2" customWidth="1"/>
    <col min="1282" max="1282" width="21.6640625" style="2" customWidth="1"/>
    <col min="1283" max="1294" width="9.33203125" style="2" customWidth="1"/>
    <col min="1295" max="1536" width="11" style="2"/>
    <col min="1537" max="1537" width="3.6640625" style="2" customWidth="1"/>
    <col min="1538" max="1538" width="21.6640625" style="2" customWidth="1"/>
    <col min="1539" max="1550" width="9.33203125" style="2" customWidth="1"/>
    <col min="1551" max="1792" width="11" style="2"/>
    <col min="1793" max="1793" width="3.6640625" style="2" customWidth="1"/>
    <col min="1794" max="1794" width="21.6640625" style="2" customWidth="1"/>
    <col min="1795" max="1806" width="9.33203125" style="2" customWidth="1"/>
    <col min="1807" max="2048" width="11" style="2"/>
    <col min="2049" max="2049" width="3.6640625" style="2" customWidth="1"/>
    <col min="2050" max="2050" width="21.6640625" style="2" customWidth="1"/>
    <col min="2051" max="2062" width="9.33203125" style="2" customWidth="1"/>
    <col min="2063" max="2304" width="11" style="2"/>
    <col min="2305" max="2305" width="3.6640625" style="2" customWidth="1"/>
    <col min="2306" max="2306" width="21.6640625" style="2" customWidth="1"/>
    <col min="2307" max="2318" width="9.33203125" style="2" customWidth="1"/>
    <col min="2319" max="2560" width="11" style="2"/>
    <col min="2561" max="2561" width="3.6640625" style="2" customWidth="1"/>
    <col min="2562" max="2562" width="21.6640625" style="2" customWidth="1"/>
    <col min="2563" max="2574" width="9.33203125" style="2" customWidth="1"/>
    <col min="2575" max="2816" width="11" style="2"/>
    <col min="2817" max="2817" width="3.6640625" style="2" customWidth="1"/>
    <col min="2818" max="2818" width="21.6640625" style="2" customWidth="1"/>
    <col min="2819" max="2830" width="9.33203125" style="2" customWidth="1"/>
    <col min="2831" max="3072" width="11" style="2"/>
    <col min="3073" max="3073" width="3.6640625" style="2" customWidth="1"/>
    <col min="3074" max="3074" width="21.6640625" style="2" customWidth="1"/>
    <col min="3075" max="3086" width="9.33203125" style="2" customWidth="1"/>
    <col min="3087" max="3328" width="11" style="2"/>
    <col min="3329" max="3329" width="3.6640625" style="2" customWidth="1"/>
    <col min="3330" max="3330" width="21.6640625" style="2" customWidth="1"/>
    <col min="3331" max="3342" width="9.33203125" style="2" customWidth="1"/>
    <col min="3343" max="3584" width="11" style="2"/>
    <col min="3585" max="3585" width="3.6640625" style="2" customWidth="1"/>
    <col min="3586" max="3586" width="21.6640625" style="2" customWidth="1"/>
    <col min="3587" max="3598" width="9.33203125" style="2" customWidth="1"/>
    <col min="3599" max="3840" width="11" style="2"/>
    <col min="3841" max="3841" width="3.6640625" style="2" customWidth="1"/>
    <col min="3842" max="3842" width="21.6640625" style="2" customWidth="1"/>
    <col min="3843" max="3854" width="9.33203125" style="2" customWidth="1"/>
    <col min="3855" max="4096" width="11" style="2"/>
    <col min="4097" max="4097" width="3.6640625" style="2" customWidth="1"/>
    <col min="4098" max="4098" width="21.6640625" style="2" customWidth="1"/>
    <col min="4099" max="4110" width="9.33203125" style="2" customWidth="1"/>
    <col min="4111" max="4352" width="11" style="2"/>
    <col min="4353" max="4353" width="3.6640625" style="2" customWidth="1"/>
    <col min="4354" max="4354" width="21.6640625" style="2" customWidth="1"/>
    <col min="4355" max="4366" width="9.33203125" style="2" customWidth="1"/>
    <col min="4367" max="4608" width="11" style="2"/>
    <col min="4609" max="4609" width="3.6640625" style="2" customWidth="1"/>
    <col min="4610" max="4610" width="21.6640625" style="2" customWidth="1"/>
    <col min="4611" max="4622" width="9.33203125" style="2" customWidth="1"/>
    <col min="4623" max="4864" width="11" style="2"/>
    <col min="4865" max="4865" width="3.6640625" style="2" customWidth="1"/>
    <col min="4866" max="4866" width="21.6640625" style="2" customWidth="1"/>
    <col min="4867" max="4878" width="9.33203125" style="2" customWidth="1"/>
    <col min="4879" max="5120" width="11" style="2"/>
    <col min="5121" max="5121" width="3.6640625" style="2" customWidth="1"/>
    <col min="5122" max="5122" width="21.6640625" style="2" customWidth="1"/>
    <col min="5123" max="5134" width="9.33203125" style="2" customWidth="1"/>
    <col min="5135" max="5376" width="11" style="2"/>
    <col min="5377" max="5377" width="3.6640625" style="2" customWidth="1"/>
    <col min="5378" max="5378" width="21.6640625" style="2" customWidth="1"/>
    <col min="5379" max="5390" width="9.33203125" style="2" customWidth="1"/>
    <col min="5391" max="5632" width="11" style="2"/>
    <col min="5633" max="5633" width="3.6640625" style="2" customWidth="1"/>
    <col min="5634" max="5634" width="21.6640625" style="2" customWidth="1"/>
    <col min="5635" max="5646" width="9.33203125" style="2" customWidth="1"/>
    <col min="5647" max="5888" width="11" style="2"/>
    <col min="5889" max="5889" width="3.6640625" style="2" customWidth="1"/>
    <col min="5890" max="5890" width="21.6640625" style="2" customWidth="1"/>
    <col min="5891" max="5902" width="9.33203125" style="2" customWidth="1"/>
    <col min="5903" max="6144" width="11" style="2"/>
    <col min="6145" max="6145" width="3.6640625" style="2" customWidth="1"/>
    <col min="6146" max="6146" width="21.6640625" style="2" customWidth="1"/>
    <col min="6147" max="6158" width="9.33203125" style="2" customWidth="1"/>
    <col min="6159" max="6400" width="11" style="2"/>
    <col min="6401" max="6401" width="3.6640625" style="2" customWidth="1"/>
    <col min="6402" max="6402" width="21.6640625" style="2" customWidth="1"/>
    <col min="6403" max="6414" width="9.33203125" style="2" customWidth="1"/>
    <col min="6415" max="6656" width="11" style="2"/>
    <col min="6657" max="6657" width="3.6640625" style="2" customWidth="1"/>
    <col min="6658" max="6658" width="21.6640625" style="2" customWidth="1"/>
    <col min="6659" max="6670" width="9.33203125" style="2" customWidth="1"/>
    <col min="6671" max="6912" width="11" style="2"/>
    <col min="6913" max="6913" width="3.6640625" style="2" customWidth="1"/>
    <col min="6914" max="6914" width="21.6640625" style="2" customWidth="1"/>
    <col min="6915" max="6926" width="9.33203125" style="2" customWidth="1"/>
    <col min="6927" max="7168" width="11" style="2"/>
    <col min="7169" max="7169" width="3.6640625" style="2" customWidth="1"/>
    <col min="7170" max="7170" width="21.6640625" style="2" customWidth="1"/>
    <col min="7171" max="7182" width="9.33203125" style="2" customWidth="1"/>
    <col min="7183" max="7424" width="11" style="2"/>
    <col min="7425" max="7425" width="3.6640625" style="2" customWidth="1"/>
    <col min="7426" max="7426" width="21.6640625" style="2" customWidth="1"/>
    <col min="7427" max="7438" width="9.33203125" style="2" customWidth="1"/>
    <col min="7439" max="7680" width="11" style="2"/>
    <col min="7681" max="7681" width="3.6640625" style="2" customWidth="1"/>
    <col min="7682" max="7682" width="21.6640625" style="2" customWidth="1"/>
    <col min="7683" max="7694" width="9.33203125" style="2" customWidth="1"/>
    <col min="7695" max="7936" width="11" style="2"/>
    <col min="7937" max="7937" width="3.6640625" style="2" customWidth="1"/>
    <col min="7938" max="7938" width="21.6640625" style="2" customWidth="1"/>
    <col min="7939" max="7950" width="9.33203125" style="2" customWidth="1"/>
    <col min="7951" max="8192" width="11" style="2"/>
    <col min="8193" max="8193" width="3.6640625" style="2" customWidth="1"/>
    <col min="8194" max="8194" width="21.6640625" style="2" customWidth="1"/>
    <col min="8195" max="8206" width="9.33203125" style="2" customWidth="1"/>
    <col min="8207" max="8448" width="11" style="2"/>
    <col min="8449" max="8449" width="3.6640625" style="2" customWidth="1"/>
    <col min="8450" max="8450" width="21.6640625" style="2" customWidth="1"/>
    <col min="8451" max="8462" width="9.33203125" style="2" customWidth="1"/>
    <col min="8463" max="8704" width="11" style="2"/>
    <col min="8705" max="8705" width="3.6640625" style="2" customWidth="1"/>
    <col min="8706" max="8706" width="21.6640625" style="2" customWidth="1"/>
    <col min="8707" max="8718" width="9.33203125" style="2" customWidth="1"/>
    <col min="8719" max="8960" width="11" style="2"/>
    <col min="8961" max="8961" width="3.6640625" style="2" customWidth="1"/>
    <col min="8962" max="8962" width="21.6640625" style="2" customWidth="1"/>
    <col min="8963" max="8974" width="9.33203125" style="2" customWidth="1"/>
    <col min="8975" max="9216" width="11" style="2"/>
    <col min="9217" max="9217" width="3.6640625" style="2" customWidth="1"/>
    <col min="9218" max="9218" width="21.6640625" style="2" customWidth="1"/>
    <col min="9219" max="9230" width="9.33203125" style="2" customWidth="1"/>
    <col min="9231" max="9472" width="11" style="2"/>
    <col min="9473" max="9473" width="3.6640625" style="2" customWidth="1"/>
    <col min="9474" max="9474" width="21.6640625" style="2" customWidth="1"/>
    <col min="9475" max="9486" width="9.33203125" style="2" customWidth="1"/>
    <col min="9487" max="9728" width="11" style="2"/>
    <col min="9729" max="9729" width="3.6640625" style="2" customWidth="1"/>
    <col min="9730" max="9730" width="21.6640625" style="2" customWidth="1"/>
    <col min="9731" max="9742" width="9.33203125" style="2" customWidth="1"/>
    <col min="9743" max="9984" width="11" style="2"/>
    <col min="9985" max="9985" width="3.6640625" style="2" customWidth="1"/>
    <col min="9986" max="9986" width="21.6640625" style="2" customWidth="1"/>
    <col min="9987" max="9998" width="9.33203125" style="2" customWidth="1"/>
    <col min="9999" max="10240" width="11" style="2"/>
    <col min="10241" max="10241" width="3.6640625" style="2" customWidth="1"/>
    <col min="10242" max="10242" width="21.6640625" style="2" customWidth="1"/>
    <col min="10243" max="10254" width="9.33203125" style="2" customWidth="1"/>
    <col min="10255" max="10496" width="11" style="2"/>
    <col min="10497" max="10497" width="3.6640625" style="2" customWidth="1"/>
    <col min="10498" max="10498" width="21.6640625" style="2" customWidth="1"/>
    <col min="10499" max="10510" width="9.33203125" style="2" customWidth="1"/>
    <col min="10511" max="10752" width="11" style="2"/>
    <col min="10753" max="10753" width="3.6640625" style="2" customWidth="1"/>
    <col min="10754" max="10754" width="21.6640625" style="2" customWidth="1"/>
    <col min="10755" max="10766" width="9.33203125" style="2" customWidth="1"/>
    <col min="10767" max="11008" width="11" style="2"/>
    <col min="11009" max="11009" width="3.6640625" style="2" customWidth="1"/>
    <col min="11010" max="11010" width="21.6640625" style="2" customWidth="1"/>
    <col min="11011" max="11022" width="9.33203125" style="2" customWidth="1"/>
    <col min="11023" max="11264" width="11" style="2"/>
    <col min="11265" max="11265" width="3.6640625" style="2" customWidth="1"/>
    <col min="11266" max="11266" width="21.6640625" style="2" customWidth="1"/>
    <col min="11267" max="11278" width="9.33203125" style="2" customWidth="1"/>
    <col min="11279" max="11520" width="11" style="2"/>
    <col min="11521" max="11521" width="3.6640625" style="2" customWidth="1"/>
    <col min="11522" max="11522" width="21.6640625" style="2" customWidth="1"/>
    <col min="11523" max="11534" width="9.33203125" style="2" customWidth="1"/>
    <col min="11535" max="11776" width="11" style="2"/>
    <col min="11777" max="11777" width="3.6640625" style="2" customWidth="1"/>
    <col min="11778" max="11778" width="21.6640625" style="2" customWidth="1"/>
    <col min="11779" max="11790" width="9.33203125" style="2" customWidth="1"/>
    <col min="11791" max="12032" width="11" style="2"/>
    <col min="12033" max="12033" width="3.6640625" style="2" customWidth="1"/>
    <col min="12034" max="12034" width="21.6640625" style="2" customWidth="1"/>
    <col min="12035" max="12046" width="9.33203125" style="2" customWidth="1"/>
    <col min="12047" max="12288" width="11" style="2"/>
    <col min="12289" max="12289" width="3.6640625" style="2" customWidth="1"/>
    <col min="12290" max="12290" width="21.6640625" style="2" customWidth="1"/>
    <col min="12291" max="12302" width="9.33203125" style="2" customWidth="1"/>
    <col min="12303" max="12544" width="11" style="2"/>
    <col min="12545" max="12545" width="3.6640625" style="2" customWidth="1"/>
    <col min="12546" max="12546" width="21.6640625" style="2" customWidth="1"/>
    <col min="12547" max="12558" width="9.33203125" style="2" customWidth="1"/>
    <col min="12559" max="12800" width="11" style="2"/>
    <col min="12801" max="12801" width="3.6640625" style="2" customWidth="1"/>
    <col min="12802" max="12802" width="21.6640625" style="2" customWidth="1"/>
    <col min="12803" max="12814" width="9.33203125" style="2" customWidth="1"/>
    <col min="12815" max="13056" width="11" style="2"/>
    <col min="13057" max="13057" width="3.6640625" style="2" customWidth="1"/>
    <col min="13058" max="13058" width="21.6640625" style="2" customWidth="1"/>
    <col min="13059" max="13070" width="9.33203125" style="2" customWidth="1"/>
    <col min="13071" max="13312" width="11" style="2"/>
    <col min="13313" max="13313" width="3.6640625" style="2" customWidth="1"/>
    <col min="13314" max="13314" width="21.6640625" style="2" customWidth="1"/>
    <col min="13315" max="13326" width="9.33203125" style="2" customWidth="1"/>
    <col min="13327" max="13568" width="11" style="2"/>
    <col min="13569" max="13569" width="3.6640625" style="2" customWidth="1"/>
    <col min="13570" max="13570" width="21.6640625" style="2" customWidth="1"/>
    <col min="13571" max="13582" width="9.33203125" style="2" customWidth="1"/>
    <col min="13583" max="13824" width="11" style="2"/>
    <col min="13825" max="13825" width="3.6640625" style="2" customWidth="1"/>
    <col min="13826" max="13826" width="21.6640625" style="2" customWidth="1"/>
    <col min="13827" max="13838" width="9.33203125" style="2" customWidth="1"/>
    <col min="13839" max="14080" width="11" style="2"/>
    <col min="14081" max="14081" width="3.6640625" style="2" customWidth="1"/>
    <col min="14082" max="14082" width="21.6640625" style="2" customWidth="1"/>
    <col min="14083" max="14094" width="9.33203125" style="2" customWidth="1"/>
    <col min="14095" max="14336" width="11" style="2"/>
    <col min="14337" max="14337" width="3.6640625" style="2" customWidth="1"/>
    <col min="14338" max="14338" width="21.6640625" style="2" customWidth="1"/>
    <col min="14339" max="14350" width="9.33203125" style="2" customWidth="1"/>
    <col min="14351" max="14592" width="11" style="2"/>
    <col min="14593" max="14593" width="3.6640625" style="2" customWidth="1"/>
    <col min="14594" max="14594" width="21.6640625" style="2" customWidth="1"/>
    <col min="14595" max="14606" width="9.33203125" style="2" customWidth="1"/>
    <col min="14607" max="14848" width="11" style="2"/>
    <col min="14849" max="14849" width="3.6640625" style="2" customWidth="1"/>
    <col min="14850" max="14850" width="21.6640625" style="2" customWidth="1"/>
    <col min="14851" max="14862" width="9.33203125" style="2" customWidth="1"/>
    <col min="14863" max="15104" width="11" style="2"/>
    <col min="15105" max="15105" width="3.6640625" style="2" customWidth="1"/>
    <col min="15106" max="15106" width="21.6640625" style="2" customWidth="1"/>
    <col min="15107" max="15118" width="9.33203125" style="2" customWidth="1"/>
    <col min="15119" max="15360" width="11" style="2"/>
    <col min="15361" max="15361" width="3.6640625" style="2" customWidth="1"/>
    <col min="15362" max="15362" width="21.6640625" style="2" customWidth="1"/>
    <col min="15363" max="15374" width="9.33203125" style="2" customWidth="1"/>
    <col min="15375" max="15616" width="11" style="2"/>
    <col min="15617" max="15617" width="3.6640625" style="2" customWidth="1"/>
    <col min="15618" max="15618" width="21.6640625" style="2" customWidth="1"/>
    <col min="15619" max="15630" width="9.33203125" style="2" customWidth="1"/>
    <col min="15631" max="15872" width="11" style="2"/>
    <col min="15873" max="15873" width="3.6640625" style="2" customWidth="1"/>
    <col min="15874" max="15874" width="21.6640625" style="2" customWidth="1"/>
    <col min="15875" max="15886" width="9.33203125" style="2" customWidth="1"/>
    <col min="15887" max="16128" width="11" style="2"/>
    <col min="16129" max="16129" width="3.6640625" style="2" customWidth="1"/>
    <col min="16130" max="16130" width="21.6640625" style="2" customWidth="1"/>
    <col min="16131" max="16142" width="9.33203125" style="2" customWidth="1"/>
    <col min="16143" max="16384" width="11" style="2"/>
  </cols>
  <sheetData>
    <row r="1" spans="1:38" s="1" customFormat="1" ht="21" x14ac:dyDescent="0.4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38" x14ac:dyDescent="0.15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38" ht="13.8" thickBot="1" x14ac:dyDescent="0.3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38" s="3" customFormat="1" ht="10.8" thickTop="1" x14ac:dyDescent="0.2">
      <c r="A4" s="233" t="s">
        <v>2</v>
      </c>
      <c r="B4" s="234"/>
      <c r="C4" s="228" t="s">
        <v>3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  <c r="O4" s="228" t="s">
        <v>4</v>
      </c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9"/>
      <c r="AA4" s="228" t="s">
        <v>5</v>
      </c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38" s="6" customFormat="1" ht="10.199999999999999" x14ac:dyDescent="0.2">
      <c r="A5" s="235"/>
      <c r="B5" s="236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5" t="s">
        <v>17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5" t="s">
        <v>17</v>
      </c>
      <c r="AA5" s="4" t="s">
        <v>6</v>
      </c>
      <c r="AB5" s="4" t="s">
        <v>7</v>
      </c>
      <c r="AC5" s="4" t="s">
        <v>8</v>
      </c>
      <c r="AD5" s="4" t="s">
        <v>9</v>
      </c>
      <c r="AE5" s="4" t="s">
        <v>10</v>
      </c>
      <c r="AF5" s="4" t="s">
        <v>11</v>
      </c>
      <c r="AG5" s="4" t="s">
        <v>12</v>
      </c>
      <c r="AH5" s="4" t="s">
        <v>13</v>
      </c>
      <c r="AI5" s="4" t="s">
        <v>14</v>
      </c>
      <c r="AJ5" s="4" t="s">
        <v>15</v>
      </c>
      <c r="AK5" s="4" t="s">
        <v>16</v>
      </c>
      <c r="AL5" s="5" t="s">
        <v>17</v>
      </c>
    </row>
    <row r="6" spans="1:38" s="6" customFormat="1" ht="10.199999999999999" x14ac:dyDescent="0.2">
      <c r="A6" s="7" t="s">
        <v>18</v>
      </c>
      <c r="B6" s="8" t="s">
        <v>19</v>
      </c>
      <c r="C6" s="9">
        <v>1641.6</v>
      </c>
      <c r="D6" s="10">
        <v>3303.2</v>
      </c>
      <c r="E6" s="10">
        <v>5031.7</v>
      </c>
      <c r="F6" s="9">
        <v>6875</v>
      </c>
      <c r="G6" s="9">
        <v>8825.2000000000007</v>
      </c>
      <c r="H6" s="9">
        <v>10999.7</v>
      </c>
      <c r="I6" s="9">
        <v>13106.3</v>
      </c>
      <c r="J6" s="9">
        <v>15088.9</v>
      </c>
      <c r="K6" s="9">
        <v>17190.900000000001</v>
      </c>
      <c r="L6" s="9">
        <v>19490.8</v>
      </c>
      <c r="M6" s="9">
        <v>22165.1</v>
      </c>
      <c r="N6" s="11">
        <v>25926.6</v>
      </c>
      <c r="O6" s="9">
        <v>1756.1</v>
      </c>
      <c r="P6" s="10">
        <v>3562.7</v>
      </c>
      <c r="Q6" s="10">
        <v>5599.7</v>
      </c>
      <c r="R6" s="9">
        <v>7739.4</v>
      </c>
      <c r="S6" s="9">
        <v>9942.9</v>
      </c>
      <c r="T6" s="9">
        <v>12740.7</v>
      </c>
      <c r="U6" s="9">
        <v>15009.7</v>
      </c>
      <c r="V6" s="9">
        <v>17279.3</v>
      </c>
      <c r="W6" s="9">
        <v>19878.099999999999</v>
      </c>
      <c r="X6" s="9">
        <v>22268</v>
      </c>
      <c r="Y6" s="9">
        <v>24859.9</v>
      </c>
      <c r="Z6" s="11">
        <v>28753</v>
      </c>
      <c r="AA6" s="9">
        <v>2096.1</v>
      </c>
      <c r="AB6" s="10">
        <v>4345.1000000000004</v>
      </c>
      <c r="AC6" s="10">
        <v>6964.8</v>
      </c>
      <c r="AD6" s="9">
        <v>9039</v>
      </c>
      <c r="AE6" s="9">
        <v>11864.7</v>
      </c>
      <c r="AF6" s="9">
        <v>15027.9</v>
      </c>
      <c r="AG6" s="9">
        <v>17421.8</v>
      </c>
      <c r="AH6" s="9">
        <v>20004.3</v>
      </c>
      <c r="AI6" s="9">
        <v>22966.400000000001</v>
      </c>
      <c r="AJ6" s="9">
        <v>25418.2</v>
      </c>
      <c r="AK6" s="9">
        <v>28722</v>
      </c>
      <c r="AL6" s="11">
        <v>33147</v>
      </c>
    </row>
    <row r="7" spans="1:38" s="6" customFormat="1" ht="10.8" x14ac:dyDescent="0.25">
      <c r="A7" s="12"/>
      <c r="B7" s="13" t="s">
        <v>20</v>
      </c>
      <c r="C7" s="14">
        <v>1399.9</v>
      </c>
      <c r="D7" s="15">
        <v>2805.8</v>
      </c>
      <c r="E7" s="15">
        <v>4083.7</v>
      </c>
      <c r="F7" s="14">
        <v>5599.9</v>
      </c>
      <c r="G7" s="14">
        <v>7203.9</v>
      </c>
      <c r="H7" s="14">
        <v>8749.4</v>
      </c>
      <c r="I7" s="14">
        <v>10465.700000000001</v>
      </c>
      <c r="J7" s="14">
        <v>11972.9</v>
      </c>
      <c r="K7" s="14">
        <v>13574.1</v>
      </c>
      <c r="L7" s="14">
        <v>15405</v>
      </c>
      <c r="M7" s="14">
        <v>17484.400000000001</v>
      </c>
      <c r="N7" s="16">
        <v>19911.3</v>
      </c>
      <c r="O7" s="14">
        <v>1396.3</v>
      </c>
      <c r="P7" s="15">
        <v>2877.9</v>
      </c>
      <c r="Q7" s="15">
        <v>4312.7</v>
      </c>
      <c r="R7" s="14">
        <v>6024.4</v>
      </c>
      <c r="S7" s="14">
        <v>7777.6</v>
      </c>
      <c r="T7" s="14">
        <v>9651.1</v>
      </c>
      <c r="U7" s="14">
        <v>11500</v>
      </c>
      <c r="V7" s="14">
        <v>13261.9</v>
      </c>
      <c r="W7" s="14">
        <v>15237.1</v>
      </c>
      <c r="X7" s="14">
        <v>17141.5</v>
      </c>
      <c r="Y7" s="14">
        <v>19123.3</v>
      </c>
      <c r="Z7" s="16">
        <v>21456.2</v>
      </c>
      <c r="AA7" s="14">
        <v>1709.7</v>
      </c>
      <c r="AB7" s="15">
        <v>3571</v>
      </c>
      <c r="AC7" s="15">
        <v>5465.4</v>
      </c>
      <c r="AD7" s="14">
        <v>7137.6</v>
      </c>
      <c r="AE7" s="14">
        <v>9457.7000000000007</v>
      </c>
      <c r="AF7" s="14">
        <v>11540.4</v>
      </c>
      <c r="AG7" s="14">
        <v>13476.4</v>
      </c>
      <c r="AH7" s="14">
        <v>15489.7</v>
      </c>
      <c r="AI7" s="14">
        <v>17611</v>
      </c>
      <c r="AJ7" s="14">
        <v>19505.599999999999</v>
      </c>
      <c r="AK7" s="14">
        <v>22134.2</v>
      </c>
      <c r="AL7" s="16">
        <f>AL8+AL13+AL17+AL24</f>
        <v>24598.1</v>
      </c>
    </row>
    <row r="8" spans="1:38" s="6" customFormat="1" ht="10.199999999999999" x14ac:dyDescent="0.2">
      <c r="A8" s="17"/>
      <c r="B8" s="18" t="s">
        <v>21</v>
      </c>
      <c r="C8" s="19">
        <v>657.8</v>
      </c>
      <c r="D8" s="20">
        <v>1286.2</v>
      </c>
      <c r="E8" s="20">
        <v>1798.7</v>
      </c>
      <c r="F8" s="19">
        <v>2444.8000000000002</v>
      </c>
      <c r="G8" s="19">
        <v>3120.7</v>
      </c>
      <c r="H8" s="19">
        <v>3806.8</v>
      </c>
      <c r="I8" s="19">
        <v>4688.8999999999996</v>
      </c>
      <c r="J8" s="19">
        <v>5257.9</v>
      </c>
      <c r="K8" s="19">
        <v>5921.4</v>
      </c>
      <c r="L8" s="21">
        <v>6623.8</v>
      </c>
      <c r="M8" s="19">
        <v>7542.8</v>
      </c>
      <c r="N8" s="22">
        <v>8499.9</v>
      </c>
      <c r="O8" s="19">
        <v>567.6</v>
      </c>
      <c r="P8" s="20">
        <v>1211.9000000000001</v>
      </c>
      <c r="Q8" s="20">
        <v>1767</v>
      </c>
      <c r="R8" s="19">
        <v>2526.6</v>
      </c>
      <c r="S8" s="19">
        <v>3287.4</v>
      </c>
      <c r="T8" s="19">
        <v>4106.6000000000004</v>
      </c>
      <c r="U8" s="19">
        <v>5001.8</v>
      </c>
      <c r="V8" s="19">
        <v>5838.3</v>
      </c>
      <c r="W8" s="19">
        <v>6698.7</v>
      </c>
      <c r="X8" s="21">
        <v>7594.6</v>
      </c>
      <c r="Y8" s="19">
        <v>8505.5</v>
      </c>
      <c r="Z8" s="22">
        <v>9517.5</v>
      </c>
      <c r="AA8" s="19">
        <v>687.4</v>
      </c>
      <c r="AB8" s="20">
        <v>1470.7</v>
      </c>
      <c r="AC8" s="20">
        <v>2340.6</v>
      </c>
      <c r="AD8" s="19">
        <v>3097.1</v>
      </c>
      <c r="AE8" s="19">
        <v>4193.8999999999996</v>
      </c>
      <c r="AF8" s="19">
        <v>5089.6000000000004</v>
      </c>
      <c r="AG8" s="19">
        <v>5906.4</v>
      </c>
      <c r="AH8" s="19">
        <v>6827.1</v>
      </c>
      <c r="AI8" s="19">
        <v>7710.1</v>
      </c>
      <c r="AJ8" s="21">
        <v>8699.4</v>
      </c>
      <c r="AK8" s="19">
        <v>9727.7999999999993</v>
      </c>
      <c r="AL8" s="22">
        <v>10764.8</v>
      </c>
    </row>
    <row r="9" spans="1:38" s="6" customFormat="1" ht="10.199999999999999" x14ac:dyDescent="0.2">
      <c r="A9" s="23"/>
      <c r="B9" s="24" t="s">
        <v>22</v>
      </c>
      <c r="C9" s="25">
        <v>15.5</v>
      </c>
      <c r="D9" s="26">
        <v>28.8</v>
      </c>
      <c r="E9" s="26">
        <v>41.5</v>
      </c>
      <c r="F9" s="26">
        <v>57.6</v>
      </c>
      <c r="G9" s="25">
        <v>73.7</v>
      </c>
      <c r="H9" s="25">
        <v>91.8</v>
      </c>
      <c r="I9" s="25">
        <v>109.5</v>
      </c>
      <c r="J9" s="25">
        <v>127.4</v>
      </c>
      <c r="K9" s="25">
        <v>148.4</v>
      </c>
      <c r="L9" s="27">
        <v>171.2</v>
      </c>
      <c r="M9" s="25">
        <v>193.1</v>
      </c>
      <c r="N9" s="28">
        <v>215.4</v>
      </c>
      <c r="O9" s="25">
        <v>20.7</v>
      </c>
      <c r="P9" s="26">
        <v>43.7</v>
      </c>
      <c r="Q9" s="26">
        <v>74.7</v>
      </c>
      <c r="R9" s="26">
        <v>106.4</v>
      </c>
      <c r="S9" s="25">
        <v>145.5</v>
      </c>
      <c r="T9" s="25">
        <v>178.1</v>
      </c>
      <c r="U9" s="25">
        <v>213.3</v>
      </c>
      <c r="V9" s="25">
        <v>247</v>
      </c>
      <c r="W9" s="25">
        <v>284.39999999999998</v>
      </c>
      <c r="X9" s="27">
        <v>320.89999999999998</v>
      </c>
      <c r="Y9" s="25">
        <v>350</v>
      </c>
      <c r="Z9" s="28">
        <v>379.3</v>
      </c>
      <c r="AA9" s="25">
        <v>23.6</v>
      </c>
      <c r="AB9" s="26">
        <v>51.4</v>
      </c>
      <c r="AC9" s="26">
        <v>80.900000000000006</v>
      </c>
      <c r="AD9" s="26">
        <v>109.1</v>
      </c>
      <c r="AE9" s="25">
        <v>149.6</v>
      </c>
      <c r="AF9" s="25">
        <v>188.5</v>
      </c>
      <c r="AG9" s="25">
        <v>225.4</v>
      </c>
      <c r="AH9" s="25">
        <v>273.7</v>
      </c>
      <c r="AI9" s="25">
        <v>311.2</v>
      </c>
      <c r="AJ9" s="27">
        <v>351.5</v>
      </c>
      <c r="AK9" s="25">
        <v>394.4</v>
      </c>
      <c r="AL9" s="28">
        <v>432.5</v>
      </c>
    </row>
    <row r="10" spans="1:38" s="6" customFormat="1" ht="10.199999999999999" x14ac:dyDescent="0.2">
      <c r="A10" s="23"/>
      <c r="B10" s="24" t="s">
        <v>23</v>
      </c>
      <c r="C10" s="25">
        <v>581.79999999999995</v>
      </c>
      <c r="D10" s="26">
        <v>1116.5</v>
      </c>
      <c r="E10" s="26">
        <v>1583.5</v>
      </c>
      <c r="F10" s="26">
        <v>2108</v>
      </c>
      <c r="G10" s="25">
        <v>2723.5</v>
      </c>
      <c r="H10" s="25">
        <v>3337.5</v>
      </c>
      <c r="I10" s="25">
        <v>3989.5</v>
      </c>
      <c r="J10" s="25">
        <v>4482.8</v>
      </c>
      <c r="K10" s="25">
        <v>5068.6000000000004</v>
      </c>
      <c r="L10" s="27">
        <v>5727.1</v>
      </c>
      <c r="M10" s="25">
        <v>6373.9</v>
      </c>
      <c r="N10" s="28">
        <v>7117.1</v>
      </c>
      <c r="O10" s="25">
        <v>485.2</v>
      </c>
      <c r="P10" s="26">
        <v>1041.7</v>
      </c>
      <c r="Q10" s="26">
        <v>1564.8</v>
      </c>
      <c r="R10" s="26">
        <v>2184.6999999999998</v>
      </c>
      <c r="S10" s="25">
        <v>2829</v>
      </c>
      <c r="T10" s="25">
        <v>3502.4</v>
      </c>
      <c r="U10" s="25">
        <v>4249.2</v>
      </c>
      <c r="V10" s="25">
        <v>4922.7</v>
      </c>
      <c r="W10" s="25">
        <v>5664.1</v>
      </c>
      <c r="X10" s="27">
        <v>6361.8</v>
      </c>
      <c r="Y10" s="25">
        <v>7162.6</v>
      </c>
      <c r="Z10" s="28">
        <v>7919.6</v>
      </c>
      <c r="AA10" s="25">
        <v>582.70000000000005</v>
      </c>
      <c r="AB10" s="26">
        <v>1321.8</v>
      </c>
      <c r="AC10" s="26">
        <v>1969.6</v>
      </c>
      <c r="AD10" s="26">
        <v>2617.5</v>
      </c>
      <c r="AE10" s="25">
        <v>3480.4</v>
      </c>
      <c r="AF10" s="25">
        <v>4264</v>
      </c>
      <c r="AG10" s="25">
        <v>4962.8</v>
      </c>
      <c r="AH10" s="25">
        <v>5655.6</v>
      </c>
      <c r="AI10" s="25">
        <v>6420.3</v>
      </c>
      <c r="AJ10" s="27">
        <v>7228.8</v>
      </c>
      <c r="AK10" s="25">
        <v>8168.3</v>
      </c>
      <c r="AL10" s="28">
        <v>8960.5</v>
      </c>
    </row>
    <row r="11" spans="1:38" s="6" customFormat="1" ht="10.199999999999999" x14ac:dyDescent="0.2">
      <c r="A11" s="23"/>
      <c r="B11" s="24" t="s">
        <v>24</v>
      </c>
      <c r="C11" s="25">
        <v>60.1</v>
      </c>
      <c r="D11" s="26">
        <v>140.5</v>
      </c>
      <c r="E11" s="26">
        <v>172.9</v>
      </c>
      <c r="F11" s="26">
        <v>278.5</v>
      </c>
      <c r="G11" s="25">
        <v>322.60000000000002</v>
      </c>
      <c r="H11" s="25">
        <v>376.5</v>
      </c>
      <c r="I11" s="25">
        <v>588.20000000000005</v>
      </c>
      <c r="J11" s="25">
        <v>645.70000000000005</v>
      </c>
      <c r="K11" s="25">
        <v>699.1</v>
      </c>
      <c r="L11" s="27">
        <v>718.6</v>
      </c>
      <c r="M11" s="25">
        <v>969.2</v>
      </c>
      <c r="N11" s="28">
        <v>1157.8</v>
      </c>
      <c r="O11" s="25">
        <v>61.5</v>
      </c>
      <c r="P11" s="26">
        <v>125.7</v>
      </c>
      <c r="Q11" s="26">
        <v>125.7</v>
      </c>
      <c r="R11" s="26">
        <v>232.9</v>
      </c>
      <c r="S11" s="25">
        <v>308.60000000000002</v>
      </c>
      <c r="T11" s="25">
        <v>420.6</v>
      </c>
      <c r="U11" s="25">
        <v>532.6</v>
      </c>
      <c r="V11" s="25">
        <v>660.6</v>
      </c>
      <c r="W11" s="25">
        <v>740.6</v>
      </c>
      <c r="X11" s="27">
        <v>900.6</v>
      </c>
      <c r="Y11" s="25">
        <v>980.6</v>
      </c>
      <c r="Z11" s="28">
        <v>1204.5999999999999</v>
      </c>
      <c r="AA11" s="25">
        <v>80</v>
      </c>
      <c r="AB11" s="26">
        <v>80</v>
      </c>
      <c r="AC11" s="26">
        <v>272</v>
      </c>
      <c r="AD11" s="26">
        <v>352</v>
      </c>
      <c r="AE11" s="25">
        <v>544</v>
      </c>
      <c r="AF11" s="25">
        <v>616</v>
      </c>
      <c r="AG11" s="25">
        <v>696</v>
      </c>
      <c r="AH11" s="25">
        <v>872</v>
      </c>
      <c r="AI11" s="25">
        <v>952</v>
      </c>
      <c r="AJ11" s="27">
        <v>1091.2</v>
      </c>
      <c r="AK11" s="25">
        <v>1132</v>
      </c>
      <c r="AL11" s="28">
        <v>1331.7</v>
      </c>
    </row>
    <row r="12" spans="1:38" s="6" customFormat="1" ht="10.199999999999999" x14ac:dyDescent="0.2">
      <c r="A12" s="23"/>
      <c r="B12" s="24" t="s">
        <v>25</v>
      </c>
      <c r="C12" s="25">
        <v>0.4</v>
      </c>
      <c r="D12" s="26">
        <v>0.4</v>
      </c>
      <c r="E12" s="26">
        <v>0.8</v>
      </c>
      <c r="F12" s="26">
        <v>0.7</v>
      </c>
      <c r="G12" s="25">
        <v>0.9</v>
      </c>
      <c r="H12" s="25">
        <v>1</v>
      </c>
      <c r="I12" s="25">
        <v>1.7</v>
      </c>
      <c r="J12" s="25">
        <v>2</v>
      </c>
      <c r="K12" s="25">
        <v>5.3</v>
      </c>
      <c r="L12" s="27">
        <v>6.9</v>
      </c>
      <c r="M12" s="25">
        <v>6.6</v>
      </c>
      <c r="N12" s="28">
        <v>9.6</v>
      </c>
      <c r="O12" s="25">
        <v>0.2</v>
      </c>
      <c r="P12" s="26">
        <v>0.8</v>
      </c>
      <c r="Q12" s="26">
        <v>1.8</v>
      </c>
      <c r="R12" s="26">
        <v>2.6</v>
      </c>
      <c r="S12" s="25">
        <v>4.3</v>
      </c>
      <c r="T12" s="25">
        <v>5.5</v>
      </c>
      <c r="U12" s="25">
        <v>6.7</v>
      </c>
      <c r="V12" s="25">
        <v>8</v>
      </c>
      <c r="W12" s="25">
        <v>9.6</v>
      </c>
      <c r="X12" s="27">
        <v>11.3</v>
      </c>
      <c r="Y12" s="25">
        <v>12.3</v>
      </c>
      <c r="Z12" s="28">
        <v>14</v>
      </c>
      <c r="AA12" s="25">
        <v>1.1000000000000001</v>
      </c>
      <c r="AB12" s="26">
        <v>17.5</v>
      </c>
      <c r="AC12" s="26">
        <v>18.100000000000001</v>
      </c>
      <c r="AD12" s="26">
        <v>18.5</v>
      </c>
      <c r="AE12" s="25">
        <v>19.899999999999999</v>
      </c>
      <c r="AF12" s="25">
        <v>21.1</v>
      </c>
      <c r="AG12" s="25">
        <v>22.2</v>
      </c>
      <c r="AH12" s="25">
        <v>25.8</v>
      </c>
      <c r="AI12" s="25">
        <v>26.6</v>
      </c>
      <c r="AJ12" s="27">
        <v>27.9</v>
      </c>
      <c r="AK12" s="25">
        <v>33.1</v>
      </c>
      <c r="AL12" s="28">
        <v>40.1</v>
      </c>
    </row>
    <row r="13" spans="1:38" s="6" customFormat="1" ht="10.199999999999999" x14ac:dyDescent="0.2">
      <c r="A13" s="17"/>
      <c r="B13" s="18" t="s">
        <v>26</v>
      </c>
      <c r="C13" s="19">
        <v>121</v>
      </c>
      <c r="D13" s="20">
        <v>289.89999999999998</v>
      </c>
      <c r="E13" s="20">
        <v>520.5</v>
      </c>
      <c r="F13" s="19">
        <v>781.9</v>
      </c>
      <c r="G13" s="19">
        <v>1002</v>
      </c>
      <c r="H13" s="19">
        <v>1214.5999999999999</v>
      </c>
      <c r="I13" s="19">
        <v>1471.5</v>
      </c>
      <c r="J13" s="19">
        <v>1694.9</v>
      </c>
      <c r="K13" s="19">
        <v>1944.7</v>
      </c>
      <c r="L13" s="21">
        <v>2194.5</v>
      </c>
      <c r="M13" s="19">
        <v>2485.1</v>
      </c>
      <c r="N13" s="22">
        <v>2886.5</v>
      </c>
      <c r="O13" s="19">
        <v>140.6</v>
      </c>
      <c r="P13" s="20">
        <v>315.3</v>
      </c>
      <c r="Q13" s="20">
        <v>576.70000000000005</v>
      </c>
      <c r="R13" s="19">
        <v>848.5</v>
      </c>
      <c r="S13" s="19">
        <v>1078.8</v>
      </c>
      <c r="T13" s="19">
        <v>1309</v>
      </c>
      <c r="U13" s="19">
        <v>1538.6</v>
      </c>
      <c r="V13" s="19">
        <v>1806</v>
      </c>
      <c r="W13" s="19">
        <v>2067.9</v>
      </c>
      <c r="X13" s="21">
        <v>2313.1999999999998</v>
      </c>
      <c r="Y13" s="19">
        <v>2621.1</v>
      </c>
      <c r="Z13" s="22">
        <v>2952.5</v>
      </c>
      <c r="AA13" s="19">
        <v>140.4</v>
      </c>
      <c r="AB13" s="20">
        <v>343.4</v>
      </c>
      <c r="AC13" s="20">
        <v>609.1</v>
      </c>
      <c r="AD13" s="19">
        <v>849</v>
      </c>
      <c r="AE13" s="19">
        <v>1145.8</v>
      </c>
      <c r="AF13" s="19">
        <v>1424</v>
      </c>
      <c r="AG13" s="19">
        <v>1663.4</v>
      </c>
      <c r="AH13" s="19">
        <v>1870</v>
      </c>
      <c r="AI13" s="19">
        <v>2232.3000000000002</v>
      </c>
      <c r="AJ13" s="21">
        <v>2547.5</v>
      </c>
      <c r="AK13" s="19">
        <v>2900.3</v>
      </c>
      <c r="AL13" s="22">
        <f>AL14+AL15+AL16</f>
        <v>3181.2</v>
      </c>
    </row>
    <row r="14" spans="1:38" s="6" customFormat="1" ht="10.199999999999999" x14ac:dyDescent="0.2">
      <c r="A14" s="23"/>
      <c r="B14" s="24" t="s">
        <v>27</v>
      </c>
      <c r="C14" s="25">
        <v>66.5</v>
      </c>
      <c r="D14" s="26">
        <v>151.9</v>
      </c>
      <c r="E14" s="26">
        <v>257.89999999999998</v>
      </c>
      <c r="F14" s="26">
        <v>386.3</v>
      </c>
      <c r="G14" s="25">
        <v>500.6</v>
      </c>
      <c r="H14" s="25">
        <v>617.5</v>
      </c>
      <c r="I14" s="25">
        <v>784.9</v>
      </c>
      <c r="J14" s="25">
        <v>858.2</v>
      </c>
      <c r="K14" s="25">
        <v>978.8</v>
      </c>
      <c r="L14" s="27">
        <v>1101</v>
      </c>
      <c r="M14" s="25">
        <v>1257.0999999999999</v>
      </c>
      <c r="N14" s="28">
        <v>1427.9</v>
      </c>
      <c r="O14" s="25">
        <v>59.8</v>
      </c>
      <c r="P14" s="26">
        <v>139.80000000000001</v>
      </c>
      <c r="Q14" s="26">
        <v>257.7</v>
      </c>
      <c r="R14" s="26">
        <v>376</v>
      </c>
      <c r="S14" s="25">
        <v>487.1</v>
      </c>
      <c r="T14" s="25">
        <v>601.1</v>
      </c>
      <c r="U14" s="25">
        <v>717.3</v>
      </c>
      <c r="V14" s="25">
        <v>831.5</v>
      </c>
      <c r="W14" s="25">
        <v>950.4</v>
      </c>
      <c r="X14" s="27">
        <v>1074.5999999999999</v>
      </c>
      <c r="Y14" s="25">
        <v>1263</v>
      </c>
      <c r="Z14" s="28">
        <v>1420</v>
      </c>
      <c r="AA14" s="25">
        <v>59.8</v>
      </c>
      <c r="AB14" s="26">
        <v>156.30000000000001</v>
      </c>
      <c r="AC14" s="26">
        <v>279.5</v>
      </c>
      <c r="AD14" s="26">
        <v>385.8</v>
      </c>
      <c r="AE14" s="25">
        <v>510.3</v>
      </c>
      <c r="AF14" s="25">
        <v>642.9</v>
      </c>
      <c r="AG14" s="25">
        <v>752.3</v>
      </c>
      <c r="AH14" s="25">
        <v>888.1</v>
      </c>
      <c r="AI14" s="25">
        <v>1019.4</v>
      </c>
      <c r="AJ14" s="27">
        <v>1181.0999999999999</v>
      </c>
      <c r="AK14" s="25">
        <v>1321.9</v>
      </c>
      <c r="AL14" s="28">
        <v>1446.2</v>
      </c>
    </row>
    <row r="15" spans="1:38" s="6" customFormat="1" ht="10.199999999999999" x14ac:dyDescent="0.2">
      <c r="A15" s="23"/>
      <c r="B15" s="24" t="s">
        <v>28</v>
      </c>
      <c r="C15" s="25">
        <v>47.1</v>
      </c>
      <c r="D15" s="26">
        <v>124.2</v>
      </c>
      <c r="E15" s="26">
        <v>241.3</v>
      </c>
      <c r="F15" s="26">
        <v>364.8</v>
      </c>
      <c r="G15" s="25">
        <v>463.1</v>
      </c>
      <c r="H15" s="25">
        <v>549.9</v>
      </c>
      <c r="I15" s="25">
        <v>631.1</v>
      </c>
      <c r="J15" s="25">
        <v>774</v>
      </c>
      <c r="K15" s="25">
        <v>898.7</v>
      </c>
      <c r="L15" s="27">
        <v>1021.3</v>
      </c>
      <c r="M15" s="25">
        <v>1147.2</v>
      </c>
      <c r="N15" s="28">
        <v>1364.2</v>
      </c>
      <c r="O15" s="25">
        <v>76.5</v>
      </c>
      <c r="P15" s="26">
        <v>165.5</v>
      </c>
      <c r="Q15" s="26">
        <v>302.89999999999998</v>
      </c>
      <c r="R15" s="26">
        <v>449.7</v>
      </c>
      <c r="S15" s="25">
        <v>566</v>
      </c>
      <c r="T15" s="25">
        <v>675</v>
      </c>
      <c r="U15" s="25">
        <v>779.6</v>
      </c>
      <c r="V15" s="25">
        <v>923.9</v>
      </c>
      <c r="W15" s="25">
        <v>1054.5999999999999</v>
      </c>
      <c r="X15" s="27">
        <v>1171.0999999999999</v>
      </c>
      <c r="Y15" s="25">
        <v>1282.9000000000001</v>
      </c>
      <c r="Z15" s="28">
        <v>1452.4</v>
      </c>
      <c r="AA15" s="25">
        <v>78.7</v>
      </c>
      <c r="AB15" s="26">
        <v>178.9</v>
      </c>
      <c r="AC15" s="26">
        <v>316.5</v>
      </c>
      <c r="AD15" s="26">
        <v>445.9</v>
      </c>
      <c r="AE15" s="25">
        <v>611.9</v>
      </c>
      <c r="AF15" s="25">
        <v>748.9</v>
      </c>
      <c r="AG15" s="25">
        <v>870.1</v>
      </c>
      <c r="AH15" s="25">
        <v>937.5</v>
      </c>
      <c r="AI15" s="25">
        <v>1156</v>
      </c>
      <c r="AJ15" s="27">
        <v>1301.7</v>
      </c>
      <c r="AK15" s="25">
        <v>1505.2</v>
      </c>
      <c r="AL15" s="28">
        <v>1603.3</v>
      </c>
    </row>
    <row r="16" spans="1:38" s="6" customFormat="1" ht="10.199999999999999" x14ac:dyDescent="0.2">
      <c r="A16" s="23"/>
      <c r="B16" s="24" t="s">
        <v>29</v>
      </c>
      <c r="C16" s="25">
        <v>7.4</v>
      </c>
      <c r="D16" s="26">
        <v>13.8</v>
      </c>
      <c r="E16" s="26">
        <v>21.3</v>
      </c>
      <c r="F16" s="26">
        <v>30.8</v>
      </c>
      <c r="G16" s="25">
        <v>38.299999999999997</v>
      </c>
      <c r="H16" s="25">
        <v>47.2</v>
      </c>
      <c r="I16" s="25">
        <v>55.5</v>
      </c>
      <c r="J16" s="25">
        <v>62.7</v>
      </c>
      <c r="K16" s="25">
        <v>67.2</v>
      </c>
      <c r="L16" s="21">
        <v>72.2</v>
      </c>
      <c r="M16" s="25">
        <v>80.8</v>
      </c>
      <c r="N16" s="28">
        <v>94.4</v>
      </c>
      <c r="O16" s="25">
        <v>4.3</v>
      </c>
      <c r="P16" s="26">
        <v>10</v>
      </c>
      <c r="Q16" s="26">
        <v>16.100000000000001</v>
      </c>
      <c r="R16" s="26">
        <v>22.8</v>
      </c>
      <c r="S16" s="25">
        <v>25.7</v>
      </c>
      <c r="T16" s="25">
        <v>32.9</v>
      </c>
      <c r="U16" s="25">
        <v>41.7</v>
      </c>
      <c r="V16" s="25">
        <v>50.6</v>
      </c>
      <c r="W16" s="25">
        <v>62.9</v>
      </c>
      <c r="X16" s="21">
        <v>67.5</v>
      </c>
      <c r="Y16" s="25">
        <v>75.2</v>
      </c>
      <c r="Z16" s="28">
        <v>80.099999999999994</v>
      </c>
      <c r="AA16" s="25">
        <v>1.9</v>
      </c>
      <c r="AB16" s="26">
        <v>8.1999999999999993</v>
      </c>
      <c r="AC16" s="26">
        <v>13.1</v>
      </c>
      <c r="AD16" s="26">
        <v>17.3</v>
      </c>
      <c r="AE16" s="25">
        <v>23.6</v>
      </c>
      <c r="AF16" s="25">
        <v>32.200000000000003</v>
      </c>
      <c r="AG16" s="25">
        <v>41</v>
      </c>
      <c r="AH16" s="25">
        <v>44.4</v>
      </c>
      <c r="AI16" s="25">
        <v>56.9</v>
      </c>
      <c r="AJ16" s="21">
        <v>64.7</v>
      </c>
      <c r="AK16" s="25">
        <v>73.2</v>
      </c>
      <c r="AL16" s="28">
        <f>83.2+48.5</f>
        <v>131.69999999999999</v>
      </c>
    </row>
    <row r="17" spans="1:38" s="6" customFormat="1" ht="10.199999999999999" x14ac:dyDescent="0.2">
      <c r="A17" s="17"/>
      <c r="B17" s="18" t="s">
        <v>30</v>
      </c>
      <c r="C17" s="20">
        <v>520</v>
      </c>
      <c r="D17" s="20">
        <v>1030.9000000000001</v>
      </c>
      <c r="E17" s="20">
        <v>1470.4</v>
      </c>
      <c r="F17" s="19">
        <v>2001.9</v>
      </c>
      <c r="G17" s="19">
        <v>2587.6</v>
      </c>
      <c r="H17" s="19">
        <v>3117.9</v>
      </c>
      <c r="I17" s="19">
        <v>3576.8</v>
      </c>
      <c r="J17" s="19">
        <v>4213.3</v>
      </c>
      <c r="K17" s="19">
        <v>4800.7</v>
      </c>
      <c r="L17" s="21">
        <v>5550.1</v>
      </c>
      <c r="M17" s="20">
        <v>6275.4</v>
      </c>
      <c r="N17" s="29">
        <v>7108.7</v>
      </c>
      <c r="O17" s="20">
        <v>578.20000000000005</v>
      </c>
      <c r="P17" s="20">
        <v>1120.8</v>
      </c>
      <c r="Q17" s="20">
        <v>1636.4</v>
      </c>
      <c r="R17" s="19">
        <v>2225.1</v>
      </c>
      <c r="S17" s="19">
        <v>2885.2</v>
      </c>
      <c r="T17" s="19">
        <v>3573.2</v>
      </c>
      <c r="U17" s="19">
        <v>4238</v>
      </c>
      <c r="V17" s="19">
        <v>4845.8</v>
      </c>
      <c r="W17" s="19">
        <v>5616</v>
      </c>
      <c r="X17" s="21">
        <v>6349.4</v>
      </c>
      <c r="Y17" s="20">
        <v>7082.6</v>
      </c>
      <c r="Z17" s="29">
        <v>7882.5</v>
      </c>
      <c r="AA17" s="20">
        <v>786.6</v>
      </c>
      <c r="AB17" s="20">
        <v>1599.6</v>
      </c>
      <c r="AC17" s="20">
        <v>2297.1</v>
      </c>
      <c r="AD17" s="19">
        <v>2936.7</v>
      </c>
      <c r="AE17" s="19">
        <v>3826.8</v>
      </c>
      <c r="AF17" s="19">
        <v>4689.3</v>
      </c>
      <c r="AG17" s="19">
        <v>5441.4</v>
      </c>
      <c r="AH17" s="19">
        <v>6229.7</v>
      </c>
      <c r="AI17" s="19">
        <v>7043</v>
      </c>
      <c r="AJ17" s="21">
        <v>7579.8</v>
      </c>
      <c r="AK17" s="20">
        <v>8797</v>
      </c>
      <c r="AL17" s="29">
        <f>AL18+AL19+AL20+AL21+AL22+AL23</f>
        <v>8674.7999999999993</v>
      </c>
    </row>
    <row r="18" spans="1:38" s="6" customFormat="1" ht="10.199999999999999" x14ac:dyDescent="0.2">
      <c r="A18" s="23"/>
      <c r="B18" s="24" t="s">
        <v>31</v>
      </c>
      <c r="C18" s="25">
        <v>128.80000000000001</v>
      </c>
      <c r="D18" s="26">
        <v>205.2</v>
      </c>
      <c r="E18" s="26">
        <v>278.2</v>
      </c>
      <c r="F18" s="26">
        <v>375.3</v>
      </c>
      <c r="G18" s="25">
        <v>486</v>
      </c>
      <c r="H18" s="25">
        <v>560.20000000000005</v>
      </c>
      <c r="I18" s="25">
        <v>646.79999999999995</v>
      </c>
      <c r="J18" s="25">
        <v>738.2</v>
      </c>
      <c r="K18" s="25">
        <v>822.5</v>
      </c>
      <c r="L18" s="27">
        <v>927.4</v>
      </c>
      <c r="M18" s="25">
        <v>1036.5</v>
      </c>
      <c r="N18" s="28">
        <v>1164.5</v>
      </c>
      <c r="O18" s="25">
        <v>127.8</v>
      </c>
      <c r="P18" s="26">
        <v>181.1</v>
      </c>
      <c r="Q18" s="26">
        <v>252</v>
      </c>
      <c r="R18" s="26">
        <v>400</v>
      </c>
      <c r="S18" s="25">
        <v>490.5</v>
      </c>
      <c r="T18" s="25">
        <v>668.8</v>
      </c>
      <c r="U18" s="25">
        <v>712</v>
      </c>
      <c r="V18" s="25">
        <v>823.9</v>
      </c>
      <c r="W18" s="25">
        <v>937.3</v>
      </c>
      <c r="X18" s="27">
        <v>1066.3</v>
      </c>
      <c r="Y18" s="25">
        <v>1183.4000000000001</v>
      </c>
      <c r="Z18" s="28">
        <v>1306.0999999999999</v>
      </c>
      <c r="AA18" s="25">
        <v>112.5</v>
      </c>
      <c r="AB18" s="26">
        <v>171.1</v>
      </c>
      <c r="AC18" s="26">
        <v>257.89999999999998</v>
      </c>
      <c r="AD18" s="26">
        <v>354.9</v>
      </c>
      <c r="AE18" s="25">
        <v>448.4</v>
      </c>
      <c r="AF18" s="25">
        <v>557.20000000000005</v>
      </c>
      <c r="AG18" s="25">
        <v>658.6</v>
      </c>
      <c r="AH18" s="25">
        <v>760.2</v>
      </c>
      <c r="AI18" s="25">
        <v>905.4</v>
      </c>
      <c r="AJ18" s="27">
        <v>1014</v>
      </c>
      <c r="AK18" s="25">
        <v>1167.5</v>
      </c>
      <c r="AL18" s="28">
        <v>1349.9</v>
      </c>
    </row>
    <row r="19" spans="1:38" s="6" customFormat="1" ht="10.199999999999999" x14ac:dyDescent="0.2">
      <c r="A19" s="23"/>
      <c r="B19" s="24" t="s">
        <v>32</v>
      </c>
      <c r="C19" s="25">
        <v>359.3</v>
      </c>
      <c r="D19" s="26">
        <v>728.2</v>
      </c>
      <c r="E19" s="26">
        <v>1027.5999999999999</v>
      </c>
      <c r="F19" s="26">
        <v>1406.9</v>
      </c>
      <c r="G19" s="25">
        <v>1807.9</v>
      </c>
      <c r="H19" s="25">
        <v>2204.6</v>
      </c>
      <c r="I19" s="25">
        <v>2477.1</v>
      </c>
      <c r="J19" s="25">
        <v>2942</v>
      </c>
      <c r="K19" s="25">
        <v>3245.7</v>
      </c>
      <c r="L19" s="27">
        <v>3792.1</v>
      </c>
      <c r="M19" s="25">
        <v>4303.5</v>
      </c>
      <c r="N19" s="28">
        <v>5009.2</v>
      </c>
      <c r="O19" s="25">
        <v>325.7</v>
      </c>
      <c r="P19" s="26">
        <v>728.6</v>
      </c>
      <c r="Q19" s="26">
        <v>1079</v>
      </c>
      <c r="R19" s="26">
        <v>1406.2</v>
      </c>
      <c r="S19" s="25">
        <v>1849.2</v>
      </c>
      <c r="T19" s="25">
        <v>2219.3000000000002</v>
      </c>
      <c r="U19" s="25">
        <v>2746.2</v>
      </c>
      <c r="V19" s="25">
        <v>3121.1</v>
      </c>
      <c r="W19" s="25">
        <v>3615.6</v>
      </c>
      <c r="X19" s="27">
        <v>4077.4</v>
      </c>
      <c r="Y19" s="25">
        <v>4567.7</v>
      </c>
      <c r="Z19" s="28">
        <v>5068.8</v>
      </c>
      <c r="AA19" s="25">
        <v>393</v>
      </c>
      <c r="AB19" s="26">
        <v>922.1</v>
      </c>
      <c r="AC19" s="26">
        <v>1369.2</v>
      </c>
      <c r="AD19" s="26">
        <v>1777.9</v>
      </c>
      <c r="AE19" s="25">
        <v>2412.3000000000002</v>
      </c>
      <c r="AF19" s="25">
        <v>2961.9</v>
      </c>
      <c r="AG19" s="25">
        <v>3454.4</v>
      </c>
      <c r="AH19" s="25">
        <v>3992.1</v>
      </c>
      <c r="AI19" s="25">
        <v>4414.3999999999996</v>
      </c>
      <c r="AJ19" s="27">
        <v>4643.8999999999996</v>
      </c>
      <c r="AK19" s="25">
        <v>5510.8</v>
      </c>
      <c r="AL19" s="28">
        <v>6119.9</v>
      </c>
    </row>
    <row r="20" spans="1:38" s="6" customFormat="1" ht="10.199999999999999" x14ac:dyDescent="0.2">
      <c r="A20" s="23"/>
      <c r="B20" s="24" t="s">
        <v>33</v>
      </c>
      <c r="C20" s="25">
        <v>31.9</v>
      </c>
      <c r="D20" s="26">
        <v>97.5</v>
      </c>
      <c r="E20" s="26">
        <v>164.6</v>
      </c>
      <c r="F20" s="26">
        <v>219.7</v>
      </c>
      <c r="G20" s="25">
        <v>293.7</v>
      </c>
      <c r="H20" s="25">
        <v>353.1</v>
      </c>
      <c r="I20" s="25">
        <v>452.9</v>
      </c>
      <c r="J20" s="25">
        <v>533.1</v>
      </c>
      <c r="K20" s="25">
        <v>732.5</v>
      </c>
      <c r="L20" s="27">
        <v>830.6</v>
      </c>
      <c r="M20" s="25">
        <v>935.4</v>
      </c>
      <c r="N20" s="28">
        <v>935</v>
      </c>
      <c r="O20" s="25">
        <v>124.7</v>
      </c>
      <c r="P20" s="26">
        <v>211.1</v>
      </c>
      <c r="Q20" s="26">
        <v>305.39999999999998</v>
      </c>
      <c r="R20" s="26">
        <v>418.9</v>
      </c>
      <c r="S20" s="25">
        <v>545.5</v>
      </c>
      <c r="T20" s="25">
        <v>685.1</v>
      </c>
      <c r="U20" s="25">
        <v>779.8</v>
      </c>
      <c r="V20" s="25">
        <v>900.8</v>
      </c>
      <c r="W20" s="25">
        <v>1063.0999999999999</v>
      </c>
      <c r="X20" s="27">
        <v>1205.7</v>
      </c>
      <c r="Y20" s="25">
        <v>1331.5</v>
      </c>
      <c r="Z20" s="28">
        <v>1507.6</v>
      </c>
      <c r="AA20" s="25">
        <v>281.10000000000002</v>
      </c>
      <c r="AB20" s="26">
        <v>506.4</v>
      </c>
      <c r="AC20" s="26">
        <v>670</v>
      </c>
      <c r="AD20" s="26">
        <v>803.9</v>
      </c>
      <c r="AE20" s="25">
        <v>966.1</v>
      </c>
      <c r="AF20" s="25">
        <v>1170.2</v>
      </c>
      <c r="AG20" s="25">
        <v>1328.4</v>
      </c>
      <c r="AH20" s="25">
        <v>1477.4</v>
      </c>
      <c r="AI20" s="25">
        <v>1723.2</v>
      </c>
      <c r="AJ20" s="27">
        <v>1921.9</v>
      </c>
      <c r="AK20" s="25">
        <v>2118.6999999999998</v>
      </c>
      <c r="AL20" s="28">
        <v>825.2</v>
      </c>
    </row>
    <row r="21" spans="1:38" s="6" customFormat="1" ht="10.199999999999999" x14ac:dyDescent="0.2">
      <c r="A21" s="17"/>
      <c r="B21" s="18" t="s">
        <v>34</v>
      </c>
      <c r="C21" s="19">
        <v>42.4</v>
      </c>
      <c r="D21" s="20">
        <v>64.5</v>
      </c>
      <c r="E21" s="20">
        <v>97.2</v>
      </c>
      <c r="F21" s="20">
        <v>122.9</v>
      </c>
      <c r="G21" s="19">
        <v>195.1</v>
      </c>
      <c r="H21" s="19">
        <v>249</v>
      </c>
      <c r="I21" s="19">
        <v>320.89999999999998</v>
      </c>
      <c r="J21" s="19">
        <v>356.2</v>
      </c>
      <c r="K21" s="19">
        <v>417.6</v>
      </c>
      <c r="L21" s="21">
        <v>497.9</v>
      </c>
      <c r="M21" s="19">
        <v>579.70000000000005</v>
      </c>
      <c r="N21" s="22">
        <v>761.8</v>
      </c>
      <c r="O21" s="19">
        <v>59.8</v>
      </c>
      <c r="P21" s="20">
        <v>108</v>
      </c>
      <c r="Q21" s="20">
        <v>147.4</v>
      </c>
      <c r="R21" s="20">
        <v>180.1</v>
      </c>
      <c r="S21" s="19">
        <v>207.1</v>
      </c>
      <c r="T21" s="19">
        <v>277.5</v>
      </c>
      <c r="U21" s="19">
        <v>316.7</v>
      </c>
      <c r="V21" s="19">
        <v>352.6</v>
      </c>
      <c r="W21" s="19">
        <v>416</v>
      </c>
      <c r="X21" s="21">
        <v>435.6</v>
      </c>
      <c r="Y21" s="19">
        <v>455.1</v>
      </c>
      <c r="Z21" s="22">
        <v>618.4</v>
      </c>
      <c r="AA21" s="19">
        <v>53.5</v>
      </c>
      <c r="AB21" s="20">
        <v>79.7</v>
      </c>
      <c r="AC21" s="20">
        <v>103.5</v>
      </c>
      <c r="AD21" s="20">
        <v>124.1</v>
      </c>
      <c r="AE21" s="19">
        <v>136.19999999999999</v>
      </c>
      <c r="AF21" s="19">
        <v>147.30000000000001</v>
      </c>
      <c r="AG21" s="19">
        <v>211.5</v>
      </c>
      <c r="AH21" s="19">
        <v>259.10000000000002</v>
      </c>
      <c r="AI21" s="19">
        <v>272.5</v>
      </c>
      <c r="AJ21" s="21">
        <v>297.8</v>
      </c>
      <c r="AK21" s="19">
        <v>314.10000000000002</v>
      </c>
      <c r="AL21" s="22">
        <v>374.5</v>
      </c>
    </row>
    <row r="22" spans="1:38" s="6" customFormat="1" ht="10.199999999999999" x14ac:dyDescent="0.2">
      <c r="A22" s="17"/>
      <c r="B22" s="18" t="s">
        <v>35</v>
      </c>
      <c r="C22" s="19">
        <v>8.5</v>
      </c>
      <c r="D22" s="20">
        <v>21.4</v>
      </c>
      <c r="E22" s="20">
        <v>33.5</v>
      </c>
      <c r="F22" s="20">
        <v>36</v>
      </c>
      <c r="G22" s="19">
        <v>37.799999999999997</v>
      </c>
      <c r="H22" s="19">
        <v>39.4</v>
      </c>
      <c r="I22" s="19">
        <v>40.200000000000003</v>
      </c>
      <c r="J22" s="19">
        <v>41.5</v>
      </c>
      <c r="K22" s="19">
        <v>42.5</v>
      </c>
      <c r="L22" s="21">
        <v>42.6</v>
      </c>
      <c r="M22" s="19">
        <v>45.2</v>
      </c>
      <c r="N22" s="22">
        <v>45.6</v>
      </c>
      <c r="O22" s="19">
        <v>0.2</v>
      </c>
      <c r="P22" s="20">
        <v>0.2</v>
      </c>
      <c r="Q22" s="20">
        <v>0.3</v>
      </c>
      <c r="R22" s="20">
        <v>0.3</v>
      </c>
      <c r="S22" s="19">
        <v>0.5</v>
      </c>
      <c r="T22" s="19">
        <v>0.6</v>
      </c>
      <c r="U22" s="19">
        <v>0.7</v>
      </c>
      <c r="V22" s="19">
        <v>1</v>
      </c>
      <c r="W22" s="19">
        <v>1.1000000000000001</v>
      </c>
      <c r="X22" s="21">
        <v>1.2</v>
      </c>
      <c r="Y22" s="19">
        <v>1.4</v>
      </c>
      <c r="Z22" s="22">
        <v>1.5</v>
      </c>
      <c r="AA22" s="19">
        <v>0.1</v>
      </c>
      <c r="AB22" s="20">
        <v>0.1</v>
      </c>
      <c r="AC22" s="20">
        <v>0.1</v>
      </c>
      <c r="AD22" s="20">
        <v>0.1</v>
      </c>
      <c r="AE22" s="19">
        <v>0.3</v>
      </c>
      <c r="AF22" s="19">
        <v>0.7</v>
      </c>
      <c r="AG22" s="19">
        <v>0.8</v>
      </c>
      <c r="AH22" s="19">
        <v>0.9</v>
      </c>
      <c r="AI22" s="19">
        <v>1.1000000000000001</v>
      </c>
      <c r="AJ22" s="21">
        <v>1.2</v>
      </c>
      <c r="AK22" s="19">
        <v>1.4</v>
      </c>
      <c r="AL22" s="22">
        <v>5.3</v>
      </c>
    </row>
    <row r="23" spans="1:38" s="6" customFormat="1" ht="10.199999999999999" x14ac:dyDescent="0.2">
      <c r="A23" s="17"/>
      <c r="B23" s="18" t="s">
        <v>36</v>
      </c>
      <c r="C23" s="19">
        <v>14.6</v>
      </c>
      <c r="D23" s="20">
        <v>48.7</v>
      </c>
      <c r="E23" s="20">
        <v>74</v>
      </c>
      <c r="F23" s="20">
        <v>100.7</v>
      </c>
      <c r="G23" s="19">
        <v>127.2</v>
      </c>
      <c r="H23" s="19">
        <v>169.2</v>
      </c>
      <c r="I23" s="19">
        <v>197.3</v>
      </c>
      <c r="J23" s="19">
        <v>220.6</v>
      </c>
      <c r="K23" s="19">
        <v>237.6</v>
      </c>
      <c r="L23" s="21">
        <v>267.8</v>
      </c>
      <c r="M23" s="19">
        <v>310.39999999999998</v>
      </c>
      <c r="N23" s="22">
        <v>343.4</v>
      </c>
      <c r="O23" s="19">
        <v>14.5</v>
      </c>
      <c r="P23" s="20">
        <v>53.9</v>
      </c>
      <c r="Q23" s="20">
        <v>92.8</v>
      </c>
      <c r="R23" s="20">
        <v>130.5</v>
      </c>
      <c r="S23" s="19">
        <v>186.1</v>
      </c>
      <c r="T23" s="19">
        <v>234.6</v>
      </c>
      <c r="U23" s="19">
        <v>240.2</v>
      </c>
      <c r="V23" s="19">
        <v>240.3</v>
      </c>
      <c r="W23" s="19">
        <v>240.3</v>
      </c>
      <c r="X23" s="21">
        <v>240.3</v>
      </c>
      <c r="Y23" s="19">
        <v>240.7</v>
      </c>
      <c r="Z23" s="22">
        <v>240.7</v>
      </c>
      <c r="AA23" s="19">
        <v>0</v>
      </c>
      <c r="AB23" s="20">
        <v>0</v>
      </c>
      <c r="AC23" s="20">
        <v>0</v>
      </c>
      <c r="AD23" s="20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21">
        <v>0</v>
      </c>
      <c r="AK23" s="19">
        <v>0</v>
      </c>
      <c r="AL23" s="22">
        <v>0</v>
      </c>
    </row>
    <row r="24" spans="1:38" s="6" customFormat="1" ht="10.199999999999999" x14ac:dyDescent="0.2">
      <c r="A24" s="17"/>
      <c r="B24" s="18" t="s">
        <v>37</v>
      </c>
      <c r="C24" s="19">
        <v>35.6</v>
      </c>
      <c r="D24" s="20">
        <v>64.2</v>
      </c>
      <c r="E24" s="20">
        <v>89.4</v>
      </c>
      <c r="F24" s="20">
        <v>111.7</v>
      </c>
      <c r="G24" s="19">
        <v>133.5</v>
      </c>
      <c r="H24" s="19">
        <v>152.5</v>
      </c>
      <c r="I24" s="19">
        <v>170.1</v>
      </c>
      <c r="J24" s="19">
        <v>188.5</v>
      </c>
      <c r="K24" s="19">
        <v>209.6</v>
      </c>
      <c r="L24" s="21">
        <v>228.3</v>
      </c>
      <c r="M24" s="19">
        <v>245.8</v>
      </c>
      <c r="N24" s="22">
        <v>265.39999999999998</v>
      </c>
      <c r="O24" s="19">
        <v>35.4</v>
      </c>
      <c r="P24" s="20">
        <v>67.8</v>
      </c>
      <c r="Q24" s="20">
        <v>92.1</v>
      </c>
      <c r="R24" s="20">
        <v>113.3</v>
      </c>
      <c r="S24" s="19">
        <v>132.5</v>
      </c>
      <c r="T24" s="19">
        <v>149.6</v>
      </c>
      <c r="U24" s="19">
        <v>164</v>
      </c>
      <c r="V24" s="19">
        <v>177.9</v>
      </c>
      <c r="W24" s="19">
        <v>197.1</v>
      </c>
      <c r="X24" s="21">
        <v>207.2</v>
      </c>
      <c r="Y24" s="19">
        <v>216.9</v>
      </c>
      <c r="Z24" s="22">
        <v>243.1</v>
      </c>
      <c r="AA24" s="19">
        <v>41.7</v>
      </c>
      <c r="AB24" s="20">
        <v>77.5</v>
      </c>
      <c r="AC24" s="20">
        <v>115</v>
      </c>
      <c r="AD24" s="20">
        <v>130.6</v>
      </c>
      <c r="AE24" s="19">
        <v>154.69999999999999</v>
      </c>
      <c r="AF24" s="19">
        <v>189.5</v>
      </c>
      <c r="AG24" s="19">
        <v>252.9</v>
      </c>
      <c r="AH24" s="19">
        <v>302.89999999999998</v>
      </c>
      <c r="AI24" s="19">
        <v>352</v>
      </c>
      <c r="AJ24" s="21">
        <v>379.9</v>
      </c>
      <c r="AK24" s="19">
        <v>393.6</v>
      </c>
      <c r="AL24" s="22">
        <f>10259-AL17+393.1</f>
        <v>1977.3000000000006</v>
      </c>
    </row>
    <row r="25" spans="1:38" s="6" customFormat="1" ht="10.8" x14ac:dyDescent="0.25">
      <c r="A25" s="12"/>
      <c r="B25" s="13" t="s">
        <v>38</v>
      </c>
      <c r="C25" s="14">
        <v>241.7</v>
      </c>
      <c r="D25" s="15">
        <v>497.4</v>
      </c>
      <c r="E25" s="15">
        <v>948</v>
      </c>
      <c r="F25" s="14">
        <v>1275.0999999999999</v>
      </c>
      <c r="G25" s="14">
        <v>1621.3</v>
      </c>
      <c r="H25" s="14">
        <v>2250.3000000000002</v>
      </c>
      <c r="I25" s="14">
        <v>2640.6</v>
      </c>
      <c r="J25" s="14">
        <v>3116</v>
      </c>
      <c r="K25" s="14">
        <v>3616.8</v>
      </c>
      <c r="L25" s="14">
        <v>4085.8</v>
      </c>
      <c r="M25" s="14">
        <v>4680.7</v>
      </c>
      <c r="N25" s="16">
        <v>6015.3</v>
      </c>
      <c r="O25" s="14">
        <v>359.8</v>
      </c>
      <c r="P25" s="15">
        <v>684.8</v>
      </c>
      <c r="Q25" s="15">
        <v>1287</v>
      </c>
      <c r="R25" s="14">
        <v>1715</v>
      </c>
      <c r="S25" s="14">
        <v>2165.3000000000002</v>
      </c>
      <c r="T25" s="14">
        <v>3089.6</v>
      </c>
      <c r="U25" s="14">
        <v>3509.7</v>
      </c>
      <c r="V25" s="14">
        <v>4017.4</v>
      </c>
      <c r="W25" s="14">
        <v>4641</v>
      </c>
      <c r="X25" s="14">
        <v>5126.5</v>
      </c>
      <c r="Y25" s="14">
        <v>5736.6</v>
      </c>
      <c r="Z25" s="16">
        <v>7296.8</v>
      </c>
      <c r="AA25" s="14">
        <v>386.4</v>
      </c>
      <c r="AB25" s="15">
        <v>774.1</v>
      </c>
      <c r="AC25" s="15">
        <v>1499.4</v>
      </c>
      <c r="AD25" s="14">
        <v>1901.4</v>
      </c>
      <c r="AE25" s="14">
        <v>2407</v>
      </c>
      <c r="AF25" s="14">
        <v>3487.5</v>
      </c>
      <c r="AG25" s="14">
        <v>3945.4</v>
      </c>
      <c r="AH25" s="14">
        <v>4514.6000000000004</v>
      </c>
      <c r="AI25" s="14">
        <v>5355.4</v>
      </c>
      <c r="AJ25" s="14">
        <v>5912.6</v>
      </c>
      <c r="AK25" s="14">
        <v>6587.8</v>
      </c>
      <c r="AL25" s="16">
        <f>AL26+AL30+AL31</f>
        <v>8554.3000000000011</v>
      </c>
    </row>
    <row r="26" spans="1:38" s="6" customFormat="1" ht="10.199999999999999" x14ac:dyDescent="0.2">
      <c r="A26" s="17"/>
      <c r="B26" s="18" t="s">
        <v>39</v>
      </c>
      <c r="C26" s="19">
        <v>130.9</v>
      </c>
      <c r="D26" s="20">
        <v>301.39999999999998</v>
      </c>
      <c r="E26" s="20">
        <v>676.5</v>
      </c>
      <c r="F26" s="19">
        <v>924.8</v>
      </c>
      <c r="G26" s="19">
        <v>1158.0999999999999</v>
      </c>
      <c r="H26" s="19">
        <v>1673.2</v>
      </c>
      <c r="I26" s="19">
        <v>1928.7</v>
      </c>
      <c r="J26" s="19">
        <v>2268</v>
      </c>
      <c r="K26" s="19">
        <v>2622.9</v>
      </c>
      <c r="L26" s="21">
        <v>2932.3</v>
      </c>
      <c r="M26" s="19">
        <v>3373.6</v>
      </c>
      <c r="N26" s="22">
        <v>4499</v>
      </c>
      <c r="O26" s="19">
        <v>247.4</v>
      </c>
      <c r="P26" s="20">
        <v>460.5</v>
      </c>
      <c r="Q26" s="20">
        <v>983.4</v>
      </c>
      <c r="R26" s="19">
        <v>1305.0999999999999</v>
      </c>
      <c r="S26" s="19">
        <v>1653.6</v>
      </c>
      <c r="T26" s="19">
        <v>2429.8000000000002</v>
      </c>
      <c r="U26" s="19">
        <v>2694</v>
      </c>
      <c r="V26" s="19">
        <v>3047.8</v>
      </c>
      <c r="W26" s="19">
        <v>3526.2</v>
      </c>
      <c r="X26" s="21">
        <v>3879.7</v>
      </c>
      <c r="Y26" s="19">
        <v>4339.8</v>
      </c>
      <c r="Z26" s="22">
        <v>5646.5</v>
      </c>
      <c r="AA26" s="19">
        <v>231</v>
      </c>
      <c r="AB26" s="20">
        <v>499.2</v>
      </c>
      <c r="AC26" s="20">
        <v>1110.2</v>
      </c>
      <c r="AD26" s="19">
        <v>1436.8</v>
      </c>
      <c r="AE26" s="19">
        <v>1826</v>
      </c>
      <c r="AF26" s="19">
        <v>2734.9</v>
      </c>
      <c r="AG26" s="19">
        <v>3037.1</v>
      </c>
      <c r="AH26" s="19">
        <v>3446.4</v>
      </c>
      <c r="AI26" s="19">
        <v>4137.3</v>
      </c>
      <c r="AJ26" s="21">
        <v>4544.6000000000004</v>
      </c>
      <c r="AK26" s="19">
        <v>5063.6000000000004</v>
      </c>
      <c r="AL26" s="22">
        <f>AL27+AL28</f>
        <v>7421.2</v>
      </c>
    </row>
    <row r="27" spans="1:38" s="6" customFormat="1" ht="10.199999999999999" x14ac:dyDescent="0.2">
      <c r="A27" s="23"/>
      <c r="B27" s="24" t="s">
        <v>40</v>
      </c>
      <c r="C27" s="25">
        <v>33.5</v>
      </c>
      <c r="D27" s="26">
        <v>112</v>
      </c>
      <c r="E27" s="26">
        <v>362</v>
      </c>
      <c r="F27" s="26">
        <v>515.5</v>
      </c>
      <c r="G27" s="25">
        <v>657.6</v>
      </c>
      <c r="H27" s="25">
        <v>1056.5999999999999</v>
      </c>
      <c r="I27" s="25">
        <v>1223.4000000000001</v>
      </c>
      <c r="J27" s="25">
        <v>1468.7</v>
      </c>
      <c r="K27" s="25">
        <v>1692.3</v>
      </c>
      <c r="L27" s="27">
        <v>1893.1</v>
      </c>
      <c r="M27" s="25">
        <v>2159.1999999999998</v>
      </c>
      <c r="N27" s="28">
        <v>2936.8</v>
      </c>
      <c r="O27" s="25">
        <v>114</v>
      </c>
      <c r="P27" s="26">
        <v>180.2</v>
      </c>
      <c r="Q27" s="26">
        <v>492.5</v>
      </c>
      <c r="R27" s="26">
        <v>667.8</v>
      </c>
      <c r="S27" s="25">
        <v>847.5</v>
      </c>
      <c r="T27" s="25">
        <v>1438.1</v>
      </c>
      <c r="U27" s="25">
        <v>1576</v>
      </c>
      <c r="V27" s="25">
        <v>1784.8</v>
      </c>
      <c r="W27" s="25">
        <v>2092.3000000000002</v>
      </c>
      <c r="X27" s="27">
        <v>2294.1</v>
      </c>
      <c r="Y27" s="25">
        <v>2572.4</v>
      </c>
      <c r="Z27" s="28">
        <v>3462.2</v>
      </c>
      <c r="AA27" s="25">
        <v>82.4</v>
      </c>
      <c r="AB27" s="26">
        <v>183.4</v>
      </c>
      <c r="AC27" s="26">
        <v>576.70000000000005</v>
      </c>
      <c r="AD27" s="26">
        <v>775.1</v>
      </c>
      <c r="AE27" s="25">
        <v>1017.3</v>
      </c>
      <c r="AF27" s="25">
        <v>1687.8</v>
      </c>
      <c r="AG27" s="25">
        <v>1868.3</v>
      </c>
      <c r="AH27" s="25">
        <v>2134.9</v>
      </c>
      <c r="AI27" s="25">
        <v>2623.3</v>
      </c>
      <c r="AJ27" s="27">
        <v>2900.7</v>
      </c>
      <c r="AK27" s="25">
        <v>3235.2</v>
      </c>
      <c r="AL27" s="28">
        <v>6305.7</v>
      </c>
    </row>
    <row r="28" spans="1:38" s="6" customFormat="1" ht="10.199999999999999" x14ac:dyDescent="0.2">
      <c r="A28" s="23"/>
      <c r="B28" s="24" t="s">
        <v>41</v>
      </c>
      <c r="C28" s="25">
        <v>97.4</v>
      </c>
      <c r="D28" s="26">
        <v>189.4</v>
      </c>
      <c r="E28" s="26">
        <v>314.5</v>
      </c>
      <c r="F28" s="26">
        <v>409.3</v>
      </c>
      <c r="G28" s="25">
        <v>500.5</v>
      </c>
      <c r="H28" s="25">
        <v>616.6</v>
      </c>
      <c r="I28" s="25">
        <v>705.3</v>
      </c>
      <c r="J28" s="25">
        <v>799.3</v>
      </c>
      <c r="K28" s="25">
        <v>930.6</v>
      </c>
      <c r="L28" s="27">
        <v>1039.2</v>
      </c>
      <c r="M28" s="25">
        <v>1214.4000000000001</v>
      </c>
      <c r="N28" s="28">
        <v>1562.2</v>
      </c>
      <c r="O28" s="25">
        <v>133.4</v>
      </c>
      <c r="P28" s="26">
        <v>280.3</v>
      </c>
      <c r="Q28" s="26">
        <v>490.9</v>
      </c>
      <c r="R28" s="26">
        <v>637.29999999999995</v>
      </c>
      <c r="S28" s="25">
        <v>806.1</v>
      </c>
      <c r="T28" s="25">
        <v>991.7</v>
      </c>
      <c r="U28" s="25">
        <v>1118</v>
      </c>
      <c r="V28" s="25">
        <v>1263</v>
      </c>
      <c r="W28" s="25">
        <v>1433.9</v>
      </c>
      <c r="X28" s="27">
        <v>1585.6</v>
      </c>
      <c r="Y28" s="25">
        <v>1767.4</v>
      </c>
      <c r="Z28" s="28">
        <v>2184.3000000000002</v>
      </c>
      <c r="AA28" s="25">
        <v>148.5</v>
      </c>
      <c r="AB28" s="26">
        <v>315.8</v>
      </c>
      <c r="AC28" s="26">
        <v>533.5</v>
      </c>
      <c r="AD28" s="26">
        <v>661.7</v>
      </c>
      <c r="AE28" s="25">
        <v>808.7</v>
      </c>
      <c r="AF28" s="25">
        <v>1047.0999999999999</v>
      </c>
      <c r="AG28" s="25">
        <v>1168.8</v>
      </c>
      <c r="AH28" s="25">
        <v>1311.5</v>
      </c>
      <c r="AI28" s="25">
        <v>1514</v>
      </c>
      <c r="AJ28" s="27">
        <v>1643.9</v>
      </c>
      <c r="AK28" s="25">
        <v>1828.4</v>
      </c>
      <c r="AL28" s="28">
        <f>451.3+664.2</f>
        <v>1115.5</v>
      </c>
    </row>
    <row r="29" spans="1:38" s="6" customFormat="1" ht="10.199999999999999" x14ac:dyDescent="0.2">
      <c r="A29" s="17"/>
      <c r="B29" s="18" t="s">
        <v>42</v>
      </c>
      <c r="C29" s="19">
        <v>0.2</v>
      </c>
      <c r="D29" s="20">
        <v>0.4</v>
      </c>
      <c r="E29" s="20">
        <v>0.4</v>
      </c>
      <c r="F29" s="20">
        <v>0.6</v>
      </c>
      <c r="G29" s="19">
        <v>2</v>
      </c>
      <c r="H29" s="19">
        <v>3.4</v>
      </c>
      <c r="I29" s="19">
        <v>0.7</v>
      </c>
      <c r="J29" s="19">
        <v>0.6</v>
      </c>
      <c r="K29" s="19">
        <v>0.7</v>
      </c>
      <c r="L29" s="21">
        <v>0.7</v>
      </c>
      <c r="M29" s="19">
        <v>0.8</v>
      </c>
      <c r="N29" s="22">
        <v>3.8</v>
      </c>
      <c r="O29" s="19">
        <v>0</v>
      </c>
      <c r="P29" s="20">
        <v>0</v>
      </c>
      <c r="Q29" s="20">
        <v>0.1</v>
      </c>
      <c r="R29" s="20">
        <v>0.1</v>
      </c>
      <c r="S29" s="19">
        <v>0.2</v>
      </c>
      <c r="T29" s="19">
        <v>0.3</v>
      </c>
      <c r="U29" s="19">
        <v>0.3</v>
      </c>
      <c r="V29" s="19">
        <v>0.6</v>
      </c>
      <c r="W29" s="19">
        <v>0.7</v>
      </c>
      <c r="X29" s="21">
        <v>0.7</v>
      </c>
      <c r="Y29" s="19">
        <v>0.8</v>
      </c>
      <c r="Z29" s="22">
        <v>0.8</v>
      </c>
      <c r="AA29" s="19">
        <v>0</v>
      </c>
      <c r="AB29" s="20">
        <v>0.1</v>
      </c>
      <c r="AC29" s="20">
        <v>0.1</v>
      </c>
      <c r="AD29" s="20">
        <v>1.5</v>
      </c>
      <c r="AE29" s="19">
        <v>0.2</v>
      </c>
      <c r="AF29" s="19">
        <v>0.2</v>
      </c>
      <c r="AG29" s="19">
        <v>0.3</v>
      </c>
      <c r="AH29" s="19">
        <v>0.3</v>
      </c>
      <c r="AI29" s="19">
        <v>0.4</v>
      </c>
      <c r="AJ29" s="21">
        <v>1.1000000000000001</v>
      </c>
      <c r="AK29" s="19">
        <v>5.8</v>
      </c>
      <c r="AL29" s="22">
        <v>0.8</v>
      </c>
    </row>
    <row r="30" spans="1:38" s="6" customFormat="1" ht="10.199999999999999" x14ac:dyDescent="0.2">
      <c r="A30" s="17"/>
      <c r="B30" s="18" t="s">
        <v>43</v>
      </c>
      <c r="C30" s="19">
        <v>67.099999999999994</v>
      </c>
      <c r="D30" s="20">
        <v>127</v>
      </c>
      <c r="E30" s="20">
        <v>172.5</v>
      </c>
      <c r="F30" s="20">
        <v>229</v>
      </c>
      <c r="G30" s="19">
        <v>300.60000000000002</v>
      </c>
      <c r="H30" s="19">
        <v>366.1</v>
      </c>
      <c r="I30" s="19">
        <v>462.8</v>
      </c>
      <c r="J30" s="19">
        <v>565</v>
      </c>
      <c r="K30" s="19">
        <v>679</v>
      </c>
      <c r="L30" s="21">
        <v>799.2</v>
      </c>
      <c r="M30" s="19">
        <v>908.6</v>
      </c>
      <c r="N30" s="22">
        <v>1002.9</v>
      </c>
      <c r="O30" s="19">
        <v>61.2</v>
      </c>
      <c r="P30" s="20">
        <v>126.4</v>
      </c>
      <c r="Q30" s="20">
        <v>177.6</v>
      </c>
      <c r="R30" s="20">
        <v>234.8</v>
      </c>
      <c r="S30" s="19">
        <v>305.5</v>
      </c>
      <c r="T30" s="19">
        <v>393</v>
      </c>
      <c r="U30" s="19">
        <v>492</v>
      </c>
      <c r="V30" s="19">
        <v>598.79999999999995</v>
      </c>
      <c r="W30" s="19">
        <v>710.6</v>
      </c>
      <c r="X30" s="21">
        <v>804</v>
      </c>
      <c r="Y30" s="19">
        <v>912.1</v>
      </c>
      <c r="Z30" s="22">
        <v>995.5</v>
      </c>
      <c r="AA30" s="19">
        <v>65.5</v>
      </c>
      <c r="AB30" s="20">
        <v>132.80000000000001</v>
      </c>
      <c r="AC30" s="20">
        <v>196.8</v>
      </c>
      <c r="AD30" s="20">
        <v>234.6</v>
      </c>
      <c r="AE30" s="19">
        <v>311.8</v>
      </c>
      <c r="AF30" s="19">
        <v>395.5</v>
      </c>
      <c r="AG30" s="19">
        <v>479.9</v>
      </c>
      <c r="AH30" s="19">
        <v>592.4</v>
      </c>
      <c r="AI30" s="19">
        <v>702.7</v>
      </c>
      <c r="AJ30" s="21">
        <v>810.1</v>
      </c>
      <c r="AK30" s="19">
        <v>924.6</v>
      </c>
      <c r="AL30" s="22">
        <v>1015.4</v>
      </c>
    </row>
    <row r="31" spans="1:38" s="6" customFormat="1" ht="10.199999999999999" x14ac:dyDescent="0.2">
      <c r="A31" s="17"/>
      <c r="B31" s="18" t="s">
        <v>44</v>
      </c>
      <c r="C31" s="19">
        <v>43.5</v>
      </c>
      <c r="D31" s="20">
        <v>68.599999999999994</v>
      </c>
      <c r="E31" s="20">
        <v>98.6</v>
      </c>
      <c r="F31" s="20">
        <v>120.7</v>
      </c>
      <c r="G31" s="19">
        <v>160.6</v>
      </c>
      <c r="H31" s="19">
        <v>207.6</v>
      </c>
      <c r="I31" s="19">
        <v>248.4</v>
      </c>
      <c r="J31" s="19">
        <v>282.39999999999998</v>
      </c>
      <c r="K31" s="19">
        <v>314.2</v>
      </c>
      <c r="L31" s="21">
        <v>353.6</v>
      </c>
      <c r="M31" s="19">
        <v>397.7</v>
      </c>
      <c r="N31" s="22">
        <v>509.6</v>
      </c>
      <c r="O31" s="19">
        <v>51.2</v>
      </c>
      <c r="P31" s="20">
        <v>97.9</v>
      </c>
      <c r="Q31" s="20">
        <v>125.9</v>
      </c>
      <c r="R31" s="20">
        <v>175</v>
      </c>
      <c r="S31" s="19">
        <v>206</v>
      </c>
      <c r="T31" s="19">
        <v>266.5</v>
      </c>
      <c r="U31" s="19">
        <v>323.39999999999998</v>
      </c>
      <c r="V31" s="19">
        <v>370.2</v>
      </c>
      <c r="W31" s="19">
        <v>403.5</v>
      </c>
      <c r="X31" s="21">
        <v>442.1</v>
      </c>
      <c r="Y31" s="19">
        <v>483.9</v>
      </c>
      <c r="Z31" s="22">
        <v>654</v>
      </c>
      <c r="AA31" s="19">
        <v>89.9</v>
      </c>
      <c r="AB31" s="20">
        <v>142</v>
      </c>
      <c r="AC31" s="20">
        <v>192.3</v>
      </c>
      <c r="AD31" s="20">
        <v>228.5</v>
      </c>
      <c r="AE31" s="19">
        <v>269</v>
      </c>
      <c r="AF31" s="19">
        <v>356.9</v>
      </c>
      <c r="AG31" s="19">
        <v>428.1</v>
      </c>
      <c r="AH31" s="19">
        <v>475.5</v>
      </c>
      <c r="AI31" s="19">
        <v>515</v>
      </c>
      <c r="AJ31" s="21">
        <v>556.79999999999995</v>
      </c>
      <c r="AK31" s="19">
        <v>593.79999999999995</v>
      </c>
      <c r="AL31" s="22">
        <v>117.7</v>
      </c>
    </row>
    <row r="32" spans="1:38" s="6" customFormat="1" ht="10.199999999999999" x14ac:dyDescent="0.2">
      <c r="A32" s="7" t="s">
        <v>45</v>
      </c>
      <c r="B32" s="8" t="s">
        <v>46</v>
      </c>
      <c r="C32" s="9">
        <v>209.1</v>
      </c>
      <c r="D32" s="10">
        <v>616.9</v>
      </c>
      <c r="E32" s="10">
        <v>801</v>
      </c>
      <c r="F32" s="9">
        <v>1361.6</v>
      </c>
      <c r="G32" s="9">
        <v>1760.4</v>
      </c>
      <c r="H32" s="9">
        <v>2896.4</v>
      </c>
      <c r="I32" s="9">
        <v>3364.3</v>
      </c>
      <c r="J32" s="9">
        <v>3638.5</v>
      </c>
      <c r="K32" s="9">
        <v>3935.1</v>
      </c>
      <c r="L32" s="9">
        <v>5382.7</v>
      </c>
      <c r="M32" s="9">
        <v>6013.7</v>
      </c>
      <c r="N32" s="11">
        <v>7011.3</v>
      </c>
      <c r="O32" s="9">
        <v>495.7</v>
      </c>
      <c r="P32" s="10">
        <v>934.6</v>
      </c>
      <c r="Q32" s="10">
        <v>1438.6</v>
      </c>
      <c r="R32" s="9">
        <v>1795</v>
      </c>
      <c r="S32" s="9">
        <v>2137.6</v>
      </c>
      <c r="T32" s="9">
        <v>3264.3</v>
      </c>
      <c r="U32" s="9">
        <v>3590.2</v>
      </c>
      <c r="V32" s="9">
        <v>4221.8</v>
      </c>
      <c r="W32" s="9">
        <v>5014.2</v>
      </c>
      <c r="X32" s="9">
        <v>5422.5</v>
      </c>
      <c r="Y32" s="9">
        <v>6344.9</v>
      </c>
      <c r="Z32" s="11">
        <v>8498</v>
      </c>
      <c r="AA32" s="9">
        <v>310.89999999999998</v>
      </c>
      <c r="AB32" s="10">
        <v>593.5</v>
      </c>
      <c r="AC32" s="10">
        <v>1016.3</v>
      </c>
      <c r="AD32" s="9">
        <v>1278.8</v>
      </c>
      <c r="AE32" s="9">
        <v>1773.7</v>
      </c>
      <c r="AF32" s="9">
        <v>3106.2</v>
      </c>
      <c r="AG32" s="9">
        <v>3374.5</v>
      </c>
      <c r="AH32" s="9">
        <v>3822.4</v>
      </c>
      <c r="AI32" s="9">
        <v>4806.2</v>
      </c>
      <c r="AJ32" s="9">
        <v>5371.9</v>
      </c>
      <c r="AK32" s="9">
        <v>7115</v>
      </c>
      <c r="AL32" s="11">
        <f>AL33+AL34+AL35+AL36+AL37+AL38</f>
        <v>9741.2999999999993</v>
      </c>
    </row>
    <row r="33" spans="1:38" s="6" customFormat="1" ht="10.199999999999999" x14ac:dyDescent="0.2">
      <c r="A33" s="17"/>
      <c r="B33" s="18" t="s">
        <v>47</v>
      </c>
      <c r="C33" s="19">
        <v>32.6</v>
      </c>
      <c r="D33" s="20">
        <v>62.6</v>
      </c>
      <c r="E33" s="20">
        <v>80.8</v>
      </c>
      <c r="F33" s="20">
        <v>103.6</v>
      </c>
      <c r="G33" s="19">
        <v>132.69999999999999</v>
      </c>
      <c r="H33" s="19">
        <v>166.9</v>
      </c>
      <c r="I33" s="19">
        <v>204.4</v>
      </c>
      <c r="J33" s="19">
        <v>264.3</v>
      </c>
      <c r="K33" s="19">
        <v>293.5</v>
      </c>
      <c r="L33" s="21">
        <v>325.5</v>
      </c>
      <c r="M33" s="19">
        <v>350.2</v>
      </c>
      <c r="N33" s="22">
        <v>392.7</v>
      </c>
      <c r="O33" s="19">
        <v>18.2</v>
      </c>
      <c r="P33" s="20">
        <v>46</v>
      </c>
      <c r="Q33" s="20">
        <v>65.599999999999994</v>
      </c>
      <c r="R33" s="20">
        <v>87.6</v>
      </c>
      <c r="S33" s="19">
        <v>109.7</v>
      </c>
      <c r="T33" s="19">
        <v>145.30000000000001</v>
      </c>
      <c r="U33" s="19">
        <v>179.1</v>
      </c>
      <c r="V33" s="19">
        <v>210.1</v>
      </c>
      <c r="W33" s="19">
        <v>249.3</v>
      </c>
      <c r="X33" s="21">
        <v>283.5</v>
      </c>
      <c r="Y33" s="19">
        <v>315.2</v>
      </c>
      <c r="Z33" s="22">
        <v>364.8</v>
      </c>
      <c r="AA33" s="19">
        <v>24.1</v>
      </c>
      <c r="AB33" s="20">
        <v>40.5</v>
      </c>
      <c r="AC33" s="20">
        <v>55.9</v>
      </c>
      <c r="AD33" s="20">
        <v>70.8</v>
      </c>
      <c r="AE33" s="19">
        <v>119.8</v>
      </c>
      <c r="AF33" s="19">
        <v>191.9</v>
      </c>
      <c r="AG33" s="19">
        <v>217.7</v>
      </c>
      <c r="AH33" s="19">
        <v>261.5</v>
      </c>
      <c r="AI33" s="19">
        <v>315.7</v>
      </c>
      <c r="AJ33" s="21">
        <v>365.5</v>
      </c>
      <c r="AK33" s="19">
        <v>429.9</v>
      </c>
      <c r="AL33" s="22">
        <v>527.70000000000005</v>
      </c>
    </row>
    <row r="34" spans="1:38" s="6" customFormat="1" ht="10.199999999999999" x14ac:dyDescent="0.2">
      <c r="A34" s="17"/>
      <c r="B34" s="18" t="s">
        <v>48</v>
      </c>
      <c r="C34" s="30">
        <v>18.899999999999999</v>
      </c>
      <c r="D34" s="20">
        <v>18.899999999999999</v>
      </c>
      <c r="E34" s="20">
        <v>18.899999999999999</v>
      </c>
      <c r="F34" s="20">
        <v>18.899999999999999</v>
      </c>
      <c r="G34" s="30">
        <v>28.3</v>
      </c>
      <c r="H34" s="30">
        <v>528.29999999999995</v>
      </c>
      <c r="I34" s="30">
        <v>531.1</v>
      </c>
      <c r="J34" s="30">
        <v>532.20000000000005</v>
      </c>
      <c r="K34" s="30">
        <v>532.20000000000005</v>
      </c>
      <c r="L34" s="21">
        <v>1183.4000000000001</v>
      </c>
      <c r="M34" s="30">
        <v>1310.7</v>
      </c>
      <c r="N34" s="31">
        <v>1311</v>
      </c>
      <c r="O34" s="30">
        <v>0</v>
      </c>
      <c r="P34" s="20">
        <v>128.19999999999999</v>
      </c>
      <c r="Q34" s="20">
        <v>194.8</v>
      </c>
      <c r="R34" s="20">
        <v>195.4</v>
      </c>
      <c r="S34" s="30">
        <v>196.3</v>
      </c>
      <c r="T34" s="30">
        <v>796.9</v>
      </c>
      <c r="U34" s="30">
        <v>798.5</v>
      </c>
      <c r="V34" s="30">
        <v>806.2</v>
      </c>
      <c r="W34" s="30">
        <v>886.9</v>
      </c>
      <c r="X34" s="21">
        <v>899.4</v>
      </c>
      <c r="Y34" s="30">
        <v>1634.1</v>
      </c>
      <c r="Z34" s="31">
        <v>1782.7</v>
      </c>
      <c r="AA34" s="30">
        <v>1.1000000000000001</v>
      </c>
      <c r="AB34" s="20">
        <v>7.4</v>
      </c>
      <c r="AC34" s="20">
        <v>7.4</v>
      </c>
      <c r="AD34" s="20">
        <v>7.4</v>
      </c>
      <c r="AE34" s="30">
        <v>75.900000000000006</v>
      </c>
      <c r="AF34" s="30">
        <v>800.2</v>
      </c>
      <c r="AG34" s="30">
        <v>869.1</v>
      </c>
      <c r="AH34" s="30">
        <v>869.7</v>
      </c>
      <c r="AI34" s="30">
        <v>1169.7</v>
      </c>
      <c r="AJ34" s="21">
        <v>1177.5</v>
      </c>
      <c r="AK34" s="30">
        <v>2356.8000000000002</v>
      </c>
      <c r="AL34" s="31">
        <v>2507.5</v>
      </c>
    </row>
    <row r="35" spans="1:38" s="6" customFormat="1" ht="10.199999999999999" x14ac:dyDescent="0.2">
      <c r="A35" s="17"/>
      <c r="B35" s="18" t="s">
        <v>49</v>
      </c>
      <c r="C35" s="19">
        <v>0</v>
      </c>
      <c r="D35" s="20">
        <v>60</v>
      </c>
      <c r="E35" s="20">
        <v>67.3</v>
      </c>
      <c r="F35" s="20">
        <v>169.5</v>
      </c>
      <c r="G35" s="19">
        <v>170</v>
      </c>
      <c r="H35" s="19">
        <v>464.6</v>
      </c>
      <c r="I35" s="19">
        <v>467.4</v>
      </c>
      <c r="J35" s="19">
        <v>471.7</v>
      </c>
      <c r="K35" s="19">
        <v>479.6</v>
      </c>
      <c r="L35" s="21">
        <v>650.29999999999995</v>
      </c>
      <c r="M35" s="19">
        <v>865.1</v>
      </c>
      <c r="N35" s="22">
        <v>1213.0999999999999</v>
      </c>
      <c r="O35" s="19">
        <v>0</v>
      </c>
      <c r="P35" s="20">
        <v>0</v>
      </c>
      <c r="Q35" s="20">
        <v>3.9</v>
      </c>
      <c r="R35" s="20">
        <v>126.4</v>
      </c>
      <c r="S35" s="19">
        <v>211.5</v>
      </c>
      <c r="T35" s="19">
        <v>274.3</v>
      </c>
      <c r="U35" s="19">
        <v>297.5</v>
      </c>
      <c r="V35" s="19">
        <v>644.79999999999995</v>
      </c>
      <c r="W35" s="19">
        <v>674.1</v>
      </c>
      <c r="X35" s="21">
        <v>772.5</v>
      </c>
      <c r="Y35" s="19">
        <v>790.4</v>
      </c>
      <c r="Z35" s="22">
        <v>1686</v>
      </c>
      <c r="AA35" s="19">
        <v>0.2</v>
      </c>
      <c r="AB35" s="20">
        <v>13.9</v>
      </c>
      <c r="AC35" s="20">
        <v>14.4</v>
      </c>
      <c r="AD35" s="20">
        <v>89.6</v>
      </c>
      <c r="AE35" s="19">
        <v>169.2</v>
      </c>
      <c r="AF35" s="19">
        <v>366.4</v>
      </c>
      <c r="AG35" s="19">
        <v>366.5</v>
      </c>
      <c r="AH35" s="19">
        <v>369</v>
      </c>
      <c r="AI35" s="19">
        <v>581.4</v>
      </c>
      <c r="AJ35" s="21">
        <v>657.5</v>
      </c>
      <c r="AK35" s="19">
        <v>831.3</v>
      </c>
      <c r="AL35" s="22">
        <v>1568.1</v>
      </c>
    </row>
    <row r="36" spans="1:38" s="6" customFormat="1" ht="10.199999999999999" x14ac:dyDescent="0.2">
      <c r="A36" s="17"/>
      <c r="B36" s="18" t="s">
        <v>50</v>
      </c>
      <c r="C36" s="19">
        <v>0</v>
      </c>
      <c r="D36" s="20">
        <v>177.2</v>
      </c>
      <c r="E36" s="20">
        <v>182.8</v>
      </c>
      <c r="F36" s="20">
        <v>306.39999999999998</v>
      </c>
      <c r="G36" s="19">
        <v>372.4</v>
      </c>
      <c r="H36" s="19">
        <v>512.4</v>
      </c>
      <c r="I36" s="19">
        <v>514.9</v>
      </c>
      <c r="J36" s="19">
        <v>548.20000000000005</v>
      </c>
      <c r="K36" s="19">
        <v>564.1</v>
      </c>
      <c r="L36" s="21">
        <v>859</v>
      </c>
      <c r="M36" s="19">
        <v>870</v>
      </c>
      <c r="N36" s="22">
        <v>1261.4000000000001</v>
      </c>
      <c r="O36" s="19">
        <v>273</v>
      </c>
      <c r="P36" s="20">
        <v>327.9</v>
      </c>
      <c r="Q36" s="20">
        <v>552.70000000000005</v>
      </c>
      <c r="R36" s="20">
        <v>580.20000000000005</v>
      </c>
      <c r="S36" s="19">
        <v>595.20000000000005</v>
      </c>
      <c r="T36" s="19">
        <v>806.8</v>
      </c>
      <c r="U36" s="19">
        <v>915.8</v>
      </c>
      <c r="V36" s="19">
        <v>945</v>
      </c>
      <c r="W36" s="19">
        <v>1367.4</v>
      </c>
      <c r="X36" s="21">
        <v>1387.5</v>
      </c>
      <c r="Y36" s="19">
        <v>1401.1</v>
      </c>
      <c r="Z36" s="22">
        <v>2241.6</v>
      </c>
      <c r="AA36" s="19">
        <v>103.2</v>
      </c>
      <c r="AB36" s="20">
        <v>142.30000000000001</v>
      </c>
      <c r="AC36" s="20">
        <v>350</v>
      </c>
      <c r="AD36" s="20">
        <v>356</v>
      </c>
      <c r="AE36" s="19">
        <v>474</v>
      </c>
      <c r="AF36" s="19">
        <v>606.5</v>
      </c>
      <c r="AG36" s="19">
        <v>606.6</v>
      </c>
      <c r="AH36" s="19">
        <v>747.7</v>
      </c>
      <c r="AI36" s="19">
        <v>840.9</v>
      </c>
      <c r="AJ36" s="21">
        <v>1091.5999999999999</v>
      </c>
      <c r="AK36" s="19">
        <v>1116.4000000000001</v>
      </c>
      <c r="AL36" s="22">
        <v>2183</v>
      </c>
    </row>
    <row r="37" spans="1:38" s="6" customFormat="1" ht="10.199999999999999" x14ac:dyDescent="0.2">
      <c r="A37" s="17"/>
      <c r="B37" s="18" t="s">
        <v>51</v>
      </c>
      <c r="C37" s="19">
        <v>50.8</v>
      </c>
      <c r="D37" s="20">
        <v>85.2</v>
      </c>
      <c r="E37" s="20">
        <v>116.3</v>
      </c>
      <c r="F37" s="20">
        <v>182.7</v>
      </c>
      <c r="G37" s="19">
        <v>237.1</v>
      </c>
      <c r="H37" s="19">
        <v>304.2</v>
      </c>
      <c r="I37" s="19">
        <v>561.4</v>
      </c>
      <c r="J37" s="19">
        <v>626.20000000000005</v>
      </c>
      <c r="K37" s="19">
        <v>694.2</v>
      </c>
      <c r="L37" s="21">
        <v>786.9</v>
      </c>
      <c r="M37" s="19">
        <v>853.5</v>
      </c>
      <c r="N37" s="22">
        <v>946.4</v>
      </c>
      <c r="O37" s="19">
        <v>70.099999999999994</v>
      </c>
      <c r="P37" s="20">
        <v>127.1</v>
      </c>
      <c r="Q37" s="20">
        <v>166.6</v>
      </c>
      <c r="R37" s="20">
        <v>212.1</v>
      </c>
      <c r="S37" s="19">
        <v>298.89999999999998</v>
      </c>
      <c r="T37" s="19">
        <v>351.8</v>
      </c>
      <c r="U37" s="19">
        <v>401.5</v>
      </c>
      <c r="V37" s="19">
        <v>460.6</v>
      </c>
      <c r="W37" s="19">
        <v>505</v>
      </c>
      <c r="X37" s="21">
        <v>541.29999999999995</v>
      </c>
      <c r="Y37" s="19">
        <v>572.29999999999995</v>
      </c>
      <c r="Z37" s="22">
        <v>671.3</v>
      </c>
      <c r="AA37" s="19">
        <v>34.799999999999997</v>
      </c>
      <c r="AB37" s="20">
        <v>84.1</v>
      </c>
      <c r="AC37" s="20">
        <v>130.9</v>
      </c>
      <c r="AD37" s="20">
        <v>163.6</v>
      </c>
      <c r="AE37" s="19">
        <v>203.2</v>
      </c>
      <c r="AF37" s="19">
        <v>240.8</v>
      </c>
      <c r="AG37" s="19">
        <v>279.3</v>
      </c>
      <c r="AH37" s="19">
        <v>351.4</v>
      </c>
      <c r="AI37" s="19">
        <v>394.7</v>
      </c>
      <c r="AJ37" s="21">
        <v>446.2</v>
      </c>
      <c r="AK37" s="19">
        <v>485.3</v>
      </c>
      <c r="AL37" s="22">
        <f>226.4+314.1</f>
        <v>540.5</v>
      </c>
    </row>
    <row r="38" spans="1:38" s="6" customFormat="1" ht="10.199999999999999" x14ac:dyDescent="0.2">
      <c r="A38" s="17"/>
      <c r="B38" s="18" t="s">
        <v>52</v>
      </c>
      <c r="C38" s="19">
        <v>106.8</v>
      </c>
      <c r="D38" s="20">
        <v>213</v>
      </c>
      <c r="E38" s="20">
        <v>334.9</v>
      </c>
      <c r="F38" s="20">
        <v>580.5</v>
      </c>
      <c r="G38" s="19">
        <v>819.9</v>
      </c>
      <c r="H38" s="19">
        <v>920</v>
      </c>
      <c r="I38" s="19">
        <v>1085.0999999999999</v>
      </c>
      <c r="J38" s="19">
        <v>1195.9000000000001</v>
      </c>
      <c r="K38" s="19">
        <v>1371.5</v>
      </c>
      <c r="L38" s="21">
        <v>1577.6</v>
      </c>
      <c r="M38" s="19">
        <v>1764.2</v>
      </c>
      <c r="N38" s="22">
        <v>1886.7</v>
      </c>
      <c r="O38" s="19">
        <v>134.4</v>
      </c>
      <c r="P38" s="20">
        <v>305.39999999999998</v>
      </c>
      <c r="Q38" s="20">
        <v>455</v>
      </c>
      <c r="R38" s="20">
        <v>593.29999999999995</v>
      </c>
      <c r="S38" s="19">
        <v>726</v>
      </c>
      <c r="T38" s="19">
        <v>889.2</v>
      </c>
      <c r="U38" s="19">
        <v>997.8</v>
      </c>
      <c r="V38" s="19">
        <v>1155.0999999999999</v>
      </c>
      <c r="W38" s="19">
        <v>1331.5</v>
      </c>
      <c r="X38" s="21">
        <v>1538.3</v>
      </c>
      <c r="Y38" s="19">
        <v>1631.8</v>
      </c>
      <c r="Z38" s="22">
        <v>1751.6</v>
      </c>
      <c r="AA38" s="19">
        <v>147.5</v>
      </c>
      <c r="AB38" s="20">
        <v>305.3</v>
      </c>
      <c r="AC38" s="20">
        <v>457.7</v>
      </c>
      <c r="AD38" s="20">
        <v>591.4</v>
      </c>
      <c r="AE38" s="19">
        <v>731.6</v>
      </c>
      <c r="AF38" s="19">
        <v>900.4</v>
      </c>
      <c r="AG38" s="19">
        <v>1035.3</v>
      </c>
      <c r="AH38" s="19">
        <v>1223.0999999999999</v>
      </c>
      <c r="AI38" s="19">
        <v>1503.8</v>
      </c>
      <c r="AJ38" s="21">
        <v>1633.6</v>
      </c>
      <c r="AK38" s="19">
        <v>1895.3</v>
      </c>
      <c r="AL38" s="22">
        <f>1618.6+128.1+563.3+104.5</f>
        <v>2414.5</v>
      </c>
    </row>
    <row r="39" spans="1:38" s="6" customFormat="1" ht="10.8" thickBot="1" x14ac:dyDescent="0.25">
      <c r="A39" s="32" t="s">
        <v>53</v>
      </c>
      <c r="B39" s="33" t="s">
        <v>54</v>
      </c>
      <c r="C39" s="34">
        <v>1850.7</v>
      </c>
      <c r="D39" s="34">
        <v>3920.1</v>
      </c>
      <c r="E39" s="34">
        <v>5832.7</v>
      </c>
      <c r="F39" s="35">
        <v>8236.6</v>
      </c>
      <c r="G39" s="36">
        <v>10585.6</v>
      </c>
      <c r="H39" s="36">
        <v>13896.1</v>
      </c>
      <c r="I39" s="36">
        <v>16470.599999999999</v>
      </c>
      <c r="J39" s="36">
        <v>18727.400000000001</v>
      </c>
      <c r="K39" s="36">
        <v>21126</v>
      </c>
      <c r="L39" s="37">
        <v>24873.5</v>
      </c>
      <c r="M39" s="36">
        <v>28178.799999999999</v>
      </c>
      <c r="N39" s="38">
        <v>32937.9</v>
      </c>
      <c r="O39" s="34">
        <v>2251.8000000000002</v>
      </c>
      <c r="P39" s="34">
        <v>4497.3</v>
      </c>
      <c r="Q39" s="34">
        <v>7038.3</v>
      </c>
      <c r="R39" s="35">
        <v>9534.4</v>
      </c>
      <c r="S39" s="36">
        <v>12080.5</v>
      </c>
      <c r="T39" s="36">
        <v>16005</v>
      </c>
      <c r="U39" s="36">
        <v>18599.900000000001</v>
      </c>
      <c r="V39" s="36">
        <v>21501.1</v>
      </c>
      <c r="W39" s="36">
        <v>24892.3</v>
      </c>
      <c r="X39" s="37">
        <v>27690.5</v>
      </c>
      <c r="Y39" s="36">
        <v>31204.799999999999</v>
      </c>
      <c r="Z39" s="38">
        <v>37251</v>
      </c>
      <c r="AA39" s="34">
        <v>2407</v>
      </c>
      <c r="AB39" s="34">
        <v>4938.6000000000004</v>
      </c>
      <c r="AC39" s="34">
        <v>7981.1</v>
      </c>
      <c r="AD39" s="35">
        <v>10317.799999999999</v>
      </c>
      <c r="AE39" s="36">
        <v>13638.4</v>
      </c>
      <c r="AF39" s="36">
        <v>18134.099999999999</v>
      </c>
      <c r="AG39" s="36">
        <v>20796.3</v>
      </c>
      <c r="AH39" s="36">
        <v>23826.7</v>
      </c>
      <c r="AI39" s="36">
        <v>27772.6</v>
      </c>
      <c r="AJ39" s="37">
        <v>30790.1</v>
      </c>
      <c r="AK39" s="36">
        <v>35837</v>
      </c>
      <c r="AL39" s="38">
        <f>AL7+AL25+AL32</f>
        <v>42893.7</v>
      </c>
    </row>
    <row r="40" spans="1:38" s="6" customFormat="1" ht="10.8" thickTop="1" x14ac:dyDescent="0.2">
      <c r="A40" s="39" t="s">
        <v>55</v>
      </c>
      <c r="L40" s="40"/>
    </row>
    <row r="41" spans="1:38" s="6" customFormat="1" ht="10.199999999999999" x14ac:dyDescent="0.2">
      <c r="A41" s="39" t="s">
        <v>56</v>
      </c>
      <c r="D41" s="39"/>
      <c r="L41" s="40"/>
    </row>
    <row r="42" spans="1:38" s="6" customFormat="1" ht="10.199999999999999" x14ac:dyDescent="0.2">
      <c r="A42" s="39" t="s">
        <v>57</v>
      </c>
    </row>
    <row r="43" spans="1:38" s="6" customFormat="1" ht="10.199999999999999" x14ac:dyDescent="0.2">
      <c r="A43" s="39" t="s">
        <v>58</v>
      </c>
    </row>
    <row r="44" spans="1:38" s="41" customFormat="1" ht="10.199999999999999" x14ac:dyDescent="0.2">
      <c r="A44" s="41" t="s">
        <v>59</v>
      </c>
    </row>
    <row r="45" spans="1:38" s="6" customFormat="1" ht="10.199999999999999" x14ac:dyDescent="0.2">
      <c r="A45" s="42"/>
    </row>
    <row r="46" spans="1:38" s="6" customFormat="1" ht="10.199999999999999" x14ac:dyDescent="0.2">
      <c r="A46" s="42"/>
    </row>
  </sheetData>
  <mergeCells count="7">
    <mergeCell ref="AA4:AL4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6" width="6.88671875" style="164" bestFit="1" customWidth="1"/>
    <col min="7" max="7" width="7.109375" style="164" bestFit="1" customWidth="1"/>
    <col min="8" max="9" width="7.88671875" style="164" bestFit="1" customWidth="1"/>
    <col min="10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9" t="s">
        <v>231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12202.122148029999</v>
      </c>
      <c r="D6" s="201">
        <v>24671.629519550002</v>
      </c>
      <c r="E6" s="200">
        <v>42489.584018499991</v>
      </c>
      <c r="F6" s="200">
        <v>54201.436352069999</v>
      </c>
      <c r="G6" s="200">
        <v>66857.879588059994</v>
      </c>
      <c r="H6" s="199">
        <v>79641.037852540016</v>
      </c>
      <c r="I6" s="199">
        <v>91186.591765640012</v>
      </c>
      <c r="J6" s="199">
        <v>103678.76881521</v>
      </c>
      <c r="K6" s="199">
        <v>115517.61581846001</v>
      </c>
      <c r="L6" s="199">
        <v>127241.46827007001</v>
      </c>
      <c r="M6" s="199">
        <v>141711.30420744003</v>
      </c>
      <c r="N6" s="198">
        <v>155366.01206766002</v>
      </c>
    </row>
    <row r="7" spans="1:14" x14ac:dyDescent="0.25">
      <c r="A7" s="197"/>
      <c r="B7" s="218" t="s">
        <v>229</v>
      </c>
      <c r="C7" s="186">
        <v>10905.01552253</v>
      </c>
      <c r="D7" s="185">
        <v>22137.153843550001</v>
      </c>
      <c r="E7" s="184">
        <v>38396.495572499996</v>
      </c>
      <c r="F7" s="184">
        <v>48792.298746069995</v>
      </c>
      <c r="G7" s="184">
        <v>59746.374184059998</v>
      </c>
      <c r="H7" s="182">
        <v>70824.163766669997</v>
      </c>
      <c r="I7" s="182">
        <v>80847.318176770001</v>
      </c>
      <c r="J7" s="182">
        <v>91700.662163839996</v>
      </c>
      <c r="K7" s="182">
        <v>102063.37477109001</v>
      </c>
      <c r="L7" s="173">
        <v>112228.3507677</v>
      </c>
      <c r="M7" s="173">
        <v>125064.72501557002</v>
      </c>
      <c r="N7" s="172">
        <v>137007.70381303999</v>
      </c>
    </row>
    <row r="8" spans="1:14" x14ac:dyDescent="0.25">
      <c r="A8" s="191"/>
      <c r="B8" s="187" t="s">
        <v>228</v>
      </c>
      <c r="C8" s="186">
        <v>5.9442500000000003</v>
      </c>
      <c r="D8" s="185">
        <v>11.580135</v>
      </c>
      <c r="E8" s="184">
        <v>19.954457999999999</v>
      </c>
      <c r="F8" s="184">
        <v>25.447204000000003</v>
      </c>
      <c r="G8" s="184">
        <v>110.248153</v>
      </c>
      <c r="H8" s="182">
        <v>117.14672400000001</v>
      </c>
      <c r="I8" s="182">
        <v>123.926333</v>
      </c>
      <c r="J8" s="182">
        <v>137.87721199999999</v>
      </c>
      <c r="K8" s="182">
        <v>143.041786</v>
      </c>
      <c r="L8" s="173">
        <v>193.03536799999998</v>
      </c>
      <c r="M8" s="173">
        <v>206.39284899999998</v>
      </c>
      <c r="N8" s="172">
        <v>237.72374199999999</v>
      </c>
    </row>
    <row r="9" spans="1:14" x14ac:dyDescent="0.25">
      <c r="A9" s="189"/>
      <c r="B9" s="187" t="s">
        <v>227</v>
      </c>
      <c r="C9" s="186">
        <v>821.74950000000001</v>
      </c>
      <c r="D9" s="185">
        <v>1596.0985000000001</v>
      </c>
      <c r="E9" s="184">
        <v>2518.9025150000002</v>
      </c>
      <c r="F9" s="184">
        <v>3419.7225149999999</v>
      </c>
      <c r="G9" s="184">
        <v>4392.3781650000001</v>
      </c>
      <c r="H9" s="182">
        <v>5447.7686649999996</v>
      </c>
      <c r="I9" s="182">
        <v>6398.0644149999998</v>
      </c>
      <c r="J9" s="182">
        <v>7437.4170460000005</v>
      </c>
      <c r="K9" s="182">
        <v>8481.5320460000003</v>
      </c>
      <c r="L9" s="173">
        <v>9531.0706530000007</v>
      </c>
      <c r="M9" s="173">
        <v>10792.112528000001</v>
      </c>
      <c r="N9" s="172">
        <v>12046.030746999999</v>
      </c>
    </row>
    <row r="10" spans="1:14" x14ac:dyDescent="0.25">
      <c r="A10" s="189"/>
      <c r="B10" s="187" t="s">
        <v>226</v>
      </c>
      <c r="C10" s="186">
        <v>57.255912500000001</v>
      </c>
      <c r="D10" s="185">
        <v>97.224879000000001</v>
      </c>
      <c r="E10" s="184">
        <v>142.39267599999999</v>
      </c>
      <c r="F10" s="184">
        <v>172.878502</v>
      </c>
      <c r="G10" s="184">
        <v>207.85732999999999</v>
      </c>
      <c r="H10" s="183">
        <v>249.54831787000003</v>
      </c>
      <c r="I10" s="183">
        <v>283.07520287</v>
      </c>
      <c r="J10" s="183">
        <v>319.86763787000001</v>
      </c>
      <c r="K10" s="182">
        <v>355.51518887000003</v>
      </c>
      <c r="L10" s="173">
        <v>388.64351886999998</v>
      </c>
      <c r="M10" s="173">
        <v>428.85516387000007</v>
      </c>
      <c r="N10" s="172">
        <v>475.96589162000004</v>
      </c>
    </row>
    <row r="11" spans="1:14" x14ac:dyDescent="0.25">
      <c r="A11" s="189"/>
      <c r="B11" s="187" t="s">
        <v>225</v>
      </c>
      <c r="C11" s="186">
        <v>412.15696299999996</v>
      </c>
      <c r="D11" s="185">
        <v>829.57216200000005</v>
      </c>
      <c r="E11" s="184">
        <v>1411.8387970000001</v>
      </c>
      <c r="F11" s="184">
        <v>1791.089385</v>
      </c>
      <c r="G11" s="184">
        <v>2401.0217560000001</v>
      </c>
      <c r="H11" s="183">
        <v>3002.4103790000004</v>
      </c>
      <c r="I11" s="183">
        <v>3534.2076379999999</v>
      </c>
      <c r="J11" s="183">
        <v>4082.9447555000002</v>
      </c>
      <c r="K11" s="182">
        <v>4474.1520264999999</v>
      </c>
      <c r="L11" s="173">
        <v>4900.3679625000004</v>
      </c>
      <c r="M11" s="173">
        <v>5219.2186509999992</v>
      </c>
      <c r="N11" s="172">
        <v>5598.5878739999998</v>
      </c>
    </row>
    <row r="12" spans="1:14" x14ac:dyDescent="0.25">
      <c r="A12" s="189"/>
      <c r="B12" s="177" t="s">
        <v>224</v>
      </c>
      <c r="C12" s="176">
        <v>21140.421788319996</v>
      </c>
      <c r="D12" s="175">
        <v>37618.315702159998</v>
      </c>
      <c r="E12" s="174">
        <v>61020.711541110002</v>
      </c>
      <c r="F12" s="174">
        <v>80439.10504368</v>
      </c>
      <c r="G12" s="174">
        <v>98241.677081510003</v>
      </c>
      <c r="H12" s="179">
        <v>117100.28452453</v>
      </c>
      <c r="I12" s="179">
        <v>134385.53896152001</v>
      </c>
      <c r="J12" s="179">
        <v>152660.00462483001</v>
      </c>
      <c r="K12" s="173">
        <v>172048.07307304998</v>
      </c>
      <c r="L12" s="182">
        <v>191365.60985435001</v>
      </c>
      <c r="M12" s="182">
        <v>214917.78785629998</v>
      </c>
      <c r="N12" s="181">
        <v>241612.59274859997</v>
      </c>
    </row>
    <row r="13" spans="1:14" x14ac:dyDescent="0.25">
      <c r="A13" s="189"/>
      <c r="B13" s="187" t="s">
        <v>223</v>
      </c>
      <c r="C13" s="186">
        <v>10045.378854539998</v>
      </c>
      <c r="D13" s="185">
        <v>15461.20898754</v>
      </c>
      <c r="E13" s="184">
        <v>21250.271025349997</v>
      </c>
      <c r="F13" s="184">
        <v>28015.536080289996</v>
      </c>
      <c r="G13" s="184">
        <v>33737.731522119997</v>
      </c>
      <c r="H13" s="183">
        <v>40222.234291770001</v>
      </c>
      <c r="I13" s="183">
        <v>46355.851058589993</v>
      </c>
      <c r="J13" s="183">
        <v>52224.939132899999</v>
      </c>
      <c r="K13" s="182">
        <v>59218.787121269997</v>
      </c>
      <c r="L13" s="182">
        <v>66770.761331469999</v>
      </c>
      <c r="M13" s="182">
        <v>75904.310506690032</v>
      </c>
      <c r="N13" s="181">
        <v>89556.032081869955</v>
      </c>
    </row>
    <row r="14" spans="1:14" x14ac:dyDescent="0.25">
      <c r="A14" s="189"/>
      <c r="B14" s="187" t="s">
        <v>222</v>
      </c>
      <c r="C14" s="186">
        <v>11095.042933780001</v>
      </c>
      <c r="D14" s="185">
        <v>22157.106714619997</v>
      </c>
      <c r="E14" s="184">
        <v>39770.440515760005</v>
      </c>
      <c r="F14" s="184">
        <v>52423.568963390004</v>
      </c>
      <c r="G14" s="184">
        <v>64503.945559389998</v>
      </c>
      <c r="H14" s="183">
        <v>76878.050232759997</v>
      </c>
      <c r="I14" s="183">
        <v>88029.687902929989</v>
      </c>
      <c r="J14" s="183">
        <v>100435.06549193</v>
      </c>
      <c r="K14" s="182">
        <v>112829.28595178</v>
      </c>
      <c r="L14" s="182">
        <v>124594.84852288</v>
      </c>
      <c r="M14" s="182">
        <v>139013.47734960998</v>
      </c>
      <c r="N14" s="181">
        <v>152056.56066673002</v>
      </c>
    </row>
    <row r="15" spans="1:14" x14ac:dyDescent="0.25">
      <c r="A15" s="189"/>
      <c r="B15" s="177" t="s">
        <v>221</v>
      </c>
      <c r="C15" s="176">
        <v>8637.17314205</v>
      </c>
      <c r="D15" s="175">
        <v>18760.103293469998</v>
      </c>
      <c r="E15" s="174">
        <v>33821.35693632</v>
      </c>
      <c r="F15" s="174">
        <v>43839.953839079993</v>
      </c>
      <c r="G15" s="174">
        <v>52838.994808099997</v>
      </c>
      <c r="H15" s="179">
        <v>61506.321496289995</v>
      </c>
      <c r="I15" s="179">
        <v>69508.200001730002</v>
      </c>
      <c r="J15" s="179">
        <v>78223.825608660001</v>
      </c>
      <c r="K15" s="173">
        <v>87045.100222079986</v>
      </c>
      <c r="L15" s="173">
        <v>99627.645496509998</v>
      </c>
      <c r="M15" s="173">
        <v>113943.3946854</v>
      </c>
      <c r="N15" s="172">
        <v>121858.15317835</v>
      </c>
    </row>
    <row r="16" spans="1:14" x14ac:dyDescent="0.25">
      <c r="A16" s="189"/>
      <c r="B16" s="187" t="s">
        <v>220</v>
      </c>
      <c r="C16" s="186">
        <v>4411.9427616000003</v>
      </c>
      <c r="D16" s="185">
        <v>9981.18574352</v>
      </c>
      <c r="E16" s="184">
        <v>17004.229827569998</v>
      </c>
      <c r="F16" s="184">
        <v>22967.528712849999</v>
      </c>
      <c r="G16" s="184">
        <v>28636.281587670001</v>
      </c>
      <c r="H16" s="182">
        <v>34077.652274860004</v>
      </c>
      <c r="I16" s="182">
        <v>39061.556891299995</v>
      </c>
      <c r="J16" s="182">
        <v>44484.636406229998</v>
      </c>
      <c r="K16" s="173">
        <v>50378.54885865</v>
      </c>
      <c r="L16" s="173">
        <v>59538.935141080001</v>
      </c>
      <c r="M16" s="173">
        <v>69357.643657969995</v>
      </c>
      <c r="N16" s="172">
        <v>73757.443075740011</v>
      </c>
    </row>
    <row r="17" spans="1:14" x14ac:dyDescent="0.25">
      <c r="A17" s="189"/>
      <c r="B17" s="187" t="s">
        <v>219</v>
      </c>
      <c r="C17" s="186">
        <v>4225.2303804499998</v>
      </c>
      <c r="D17" s="185">
        <v>8778.9175499499997</v>
      </c>
      <c r="E17" s="184">
        <v>16817.127108749999</v>
      </c>
      <c r="F17" s="184">
        <v>20872.425126229999</v>
      </c>
      <c r="G17" s="184">
        <v>24202.713220430003</v>
      </c>
      <c r="H17" s="183">
        <v>27428.669221429998</v>
      </c>
      <c r="I17" s="183">
        <v>30446.643110429999</v>
      </c>
      <c r="J17" s="183">
        <v>33739.189202430003</v>
      </c>
      <c r="K17" s="182">
        <v>36666.55136343</v>
      </c>
      <c r="L17" s="182">
        <v>40088.710355429997</v>
      </c>
      <c r="M17" s="182">
        <v>44585.75102743</v>
      </c>
      <c r="N17" s="181">
        <v>48100.710102609999</v>
      </c>
    </row>
    <row r="18" spans="1:14" x14ac:dyDescent="0.25">
      <c r="A18" s="189"/>
      <c r="B18" s="187" t="s">
        <v>218</v>
      </c>
      <c r="C18" s="176">
        <v>254.01515845</v>
      </c>
      <c r="D18" s="175">
        <v>285.80072810000001</v>
      </c>
      <c r="E18" s="174">
        <v>306.43181370999997</v>
      </c>
      <c r="F18" s="174">
        <v>312.17841070999998</v>
      </c>
      <c r="G18" s="184">
        <v>318.10585871000001</v>
      </c>
      <c r="H18" s="164">
        <v>0</v>
      </c>
      <c r="I18" s="183">
        <v>0</v>
      </c>
      <c r="J18" s="183">
        <v>0</v>
      </c>
      <c r="K18" s="182">
        <v>0</v>
      </c>
      <c r="L18" s="182">
        <v>0</v>
      </c>
      <c r="M18" s="182">
        <v>0</v>
      </c>
      <c r="N18" s="181">
        <v>0</v>
      </c>
    </row>
    <row r="19" spans="1:14" x14ac:dyDescent="0.25">
      <c r="A19" s="189"/>
      <c r="B19" s="177" t="s">
        <v>217</v>
      </c>
      <c r="C19" s="176">
        <v>160.66427303</v>
      </c>
      <c r="D19" s="175">
        <v>247.36078763999998</v>
      </c>
      <c r="E19" s="174">
        <v>342.72306001000004</v>
      </c>
      <c r="F19" s="174">
        <v>416.82677538999997</v>
      </c>
      <c r="G19" s="184">
        <v>477.04125626999996</v>
      </c>
      <c r="H19" s="183">
        <v>606.28468099999998</v>
      </c>
      <c r="I19" s="183">
        <v>708.33784028999992</v>
      </c>
      <c r="J19" s="183">
        <v>793.55446627999993</v>
      </c>
      <c r="K19" s="182">
        <v>875.47976745000005</v>
      </c>
      <c r="L19" s="182">
        <v>951.35499019999997</v>
      </c>
      <c r="M19" s="182">
        <v>1004.5258450900001</v>
      </c>
      <c r="N19" s="181">
        <v>1079.34657092</v>
      </c>
    </row>
    <row r="20" spans="1:14" x14ac:dyDescent="0.25">
      <c r="A20" s="189"/>
      <c r="B20" s="177" t="s">
        <v>216</v>
      </c>
      <c r="C20" s="176">
        <v>13028.260731170001</v>
      </c>
      <c r="D20" s="175">
        <v>19448.498399609998</v>
      </c>
      <c r="E20" s="174">
        <v>27033.591913709999</v>
      </c>
      <c r="F20" s="174">
        <v>35899.290205260004</v>
      </c>
      <c r="G20" s="174">
        <v>42861.796410970004</v>
      </c>
      <c r="H20" s="179">
        <v>86428.567425240006</v>
      </c>
      <c r="I20" s="179">
        <v>96971.823444870024</v>
      </c>
      <c r="J20" s="179">
        <v>105567.98046441999</v>
      </c>
      <c r="K20" s="173">
        <v>136896.91170256998</v>
      </c>
      <c r="L20" s="173">
        <v>146703.80671639001</v>
      </c>
      <c r="M20" s="173">
        <v>154254.19870737003</v>
      </c>
      <c r="N20" s="172">
        <v>194283.34857503997</v>
      </c>
    </row>
    <row r="21" spans="1:14" x14ac:dyDescent="0.25">
      <c r="A21" s="189"/>
      <c r="B21" s="187" t="s">
        <v>216</v>
      </c>
      <c r="C21" s="186">
        <v>8881.0315180899997</v>
      </c>
      <c r="D21" s="185">
        <v>14622.467592000001</v>
      </c>
      <c r="E21" s="184">
        <v>21385.526772359997</v>
      </c>
      <c r="F21" s="184">
        <v>27046.443548520001</v>
      </c>
      <c r="G21" s="184">
        <v>33290.219826810004</v>
      </c>
      <c r="H21" s="182">
        <v>77125.084478690012</v>
      </c>
      <c r="I21" s="173">
        <v>84162.977368670021</v>
      </c>
      <c r="J21" s="173">
        <v>92203.392862659995</v>
      </c>
      <c r="K21" s="173">
        <v>122955.73769348999</v>
      </c>
      <c r="L21" s="173">
        <v>129401.25820218002</v>
      </c>
      <c r="M21" s="173">
        <v>136426.25947032004</v>
      </c>
      <c r="N21" s="172">
        <v>175485.59559273999</v>
      </c>
    </row>
    <row r="22" spans="1:14" x14ac:dyDescent="0.25">
      <c r="A22" s="189"/>
      <c r="B22" s="187" t="s">
        <v>215</v>
      </c>
      <c r="C22" s="186">
        <v>513.29630847999999</v>
      </c>
      <c r="D22" s="185">
        <v>697.8404296199999</v>
      </c>
      <c r="E22" s="184">
        <v>897.21381119</v>
      </c>
      <c r="F22" s="184">
        <v>1003.86979488</v>
      </c>
      <c r="G22" s="184">
        <v>1153.6272453900001</v>
      </c>
      <c r="H22" s="217">
        <v>0</v>
      </c>
      <c r="J22" s="173">
        <v>0</v>
      </c>
      <c r="K22" s="173">
        <v>0</v>
      </c>
      <c r="L22" s="173">
        <v>0</v>
      </c>
      <c r="M22" s="173">
        <v>0</v>
      </c>
      <c r="N22" s="172">
        <v>0</v>
      </c>
    </row>
    <row r="23" spans="1:14" x14ac:dyDescent="0.25">
      <c r="A23" s="189"/>
      <c r="B23" s="187" t="s">
        <v>214</v>
      </c>
      <c r="C23" s="186">
        <v>3633.9329045999998</v>
      </c>
      <c r="D23" s="185">
        <v>4128.1903779900003</v>
      </c>
      <c r="E23" s="184">
        <v>4750.8513301599996</v>
      </c>
      <c r="F23" s="184">
        <v>7848.9768618599992</v>
      </c>
      <c r="G23" s="184">
        <v>8417.9493387700004</v>
      </c>
      <c r="H23" s="182">
        <v>9303.4829465499988</v>
      </c>
      <c r="I23" s="173">
        <v>12808.846076200001</v>
      </c>
      <c r="J23" s="173">
        <v>13364.58760176</v>
      </c>
      <c r="K23" s="173">
        <v>13941.174009079999</v>
      </c>
      <c r="L23" s="173">
        <v>17302.548514210001</v>
      </c>
      <c r="M23" s="173">
        <v>17827.939237049999</v>
      </c>
      <c r="N23" s="172">
        <v>18797.752982299997</v>
      </c>
    </row>
    <row r="24" spans="1:14" x14ac:dyDescent="0.25">
      <c r="A24" s="189"/>
      <c r="B24" s="177" t="s">
        <v>213</v>
      </c>
      <c r="C24" s="176">
        <v>1809.6833296000002</v>
      </c>
      <c r="D24" s="175">
        <v>3702.2988042399998</v>
      </c>
      <c r="E24" s="174">
        <v>6633.273750190001</v>
      </c>
      <c r="F24" s="174">
        <v>8881.1276777599996</v>
      </c>
      <c r="G24" s="174">
        <v>10867.86495449</v>
      </c>
      <c r="H24" s="173">
        <v>14360.048639099999</v>
      </c>
      <c r="I24" s="173">
        <v>16290.53717032</v>
      </c>
      <c r="J24" s="173">
        <v>16074.06175368</v>
      </c>
      <c r="K24" s="173">
        <v>17193.722833280102</v>
      </c>
      <c r="L24" s="173">
        <v>19007.571238919885</v>
      </c>
      <c r="M24" s="173">
        <v>22206.671999999999</v>
      </c>
      <c r="N24" s="172">
        <v>44809.258999999998</v>
      </c>
    </row>
    <row r="25" spans="1:14" x14ac:dyDescent="0.25">
      <c r="A25" s="189"/>
      <c r="B25" s="177" t="s">
        <v>212</v>
      </c>
      <c r="C25" s="176">
        <v>58817.227735289984</v>
      </c>
      <c r="D25" s="175">
        <v>107556.06184677001</v>
      </c>
      <c r="E25" s="174">
        <v>176197.99841160997</v>
      </c>
      <c r="F25" s="174">
        <v>229707.99080361001</v>
      </c>
      <c r="G25" s="174">
        <v>279302.57390919002</v>
      </c>
      <c r="H25" s="179">
        <v>359642.54461870005</v>
      </c>
      <c r="I25" s="179">
        <v>409051.02918436995</v>
      </c>
      <c r="J25" s="179">
        <v>456998.19573307992</v>
      </c>
      <c r="K25" s="173">
        <v>529576.90341689007</v>
      </c>
      <c r="L25" s="173">
        <v>584897.45656643971</v>
      </c>
      <c r="M25" s="173">
        <v>648037.8833016</v>
      </c>
      <c r="N25" s="172">
        <v>759008.71214056993</v>
      </c>
    </row>
    <row r="26" spans="1:14" x14ac:dyDescent="0.25">
      <c r="A26" s="189"/>
      <c r="B26" s="187" t="s">
        <v>46</v>
      </c>
      <c r="C26" s="176">
        <v>4162.3720303099999</v>
      </c>
      <c r="D26" s="175">
        <v>10848.525252050002</v>
      </c>
      <c r="E26" s="174">
        <v>21669.653709690007</v>
      </c>
      <c r="F26" s="174">
        <v>24258.85012517</v>
      </c>
      <c r="G26" s="184">
        <v>27928.862971819999</v>
      </c>
      <c r="H26" s="183">
        <v>42815.061238710012</v>
      </c>
      <c r="I26" s="183">
        <v>46339.38499529002</v>
      </c>
      <c r="J26" s="183">
        <v>51595.871276229991</v>
      </c>
      <c r="K26" s="182">
        <v>59418.715670180005</v>
      </c>
      <c r="L26" s="182">
        <v>63770.620715130004</v>
      </c>
      <c r="M26" s="182">
        <v>80123.376136350009</v>
      </c>
      <c r="N26" s="181">
        <v>100590.17172563</v>
      </c>
    </row>
    <row r="27" spans="1:14" x14ac:dyDescent="0.25">
      <c r="A27" s="189"/>
      <c r="B27" s="187" t="s">
        <v>211</v>
      </c>
      <c r="C27" s="176">
        <v>62979.599765599982</v>
      </c>
      <c r="D27" s="175">
        <v>118404.58709882002</v>
      </c>
      <c r="E27" s="174">
        <v>197867.65212129999</v>
      </c>
      <c r="F27" s="174">
        <v>253966.84092878</v>
      </c>
      <c r="G27" s="184">
        <v>307231.43688101001</v>
      </c>
      <c r="H27" s="183">
        <v>402457.60585741</v>
      </c>
      <c r="I27" s="183">
        <v>455390.41417966003</v>
      </c>
      <c r="J27" s="183">
        <v>508594.06700930989</v>
      </c>
      <c r="K27" s="182">
        <v>588995.61908706999</v>
      </c>
      <c r="L27" s="182">
        <v>648668.07728156971</v>
      </c>
      <c r="M27" s="182">
        <v>728161.25943794998</v>
      </c>
      <c r="N27" s="181">
        <v>859598.88386619999</v>
      </c>
    </row>
    <row r="28" spans="1:14" x14ac:dyDescent="0.25">
      <c r="A28" s="189"/>
      <c r="B28" s="187" t="s">
        <v>210</v>
      </c>
      <c r="C28" s="186"/>
      <c r="D28" s="185"/>
      <c r="E28" s="184"/>
      <c r="F28" s="184"/>
      <c r="G28" s="184"/>
      <c r="H28" s="183"/>
      <c r="I28" s="183"/>
      <c r="J28" s="183"/>
      <c r="K28" s="182"/>
      <c r="L28" s="182"/>
      <c r="M28" s="182"/>
      <c r="N28" s="181"/>
    </row>
    <row r="29" spans="1:14" ht="13.8" thickBot="1" x14ac:dyDescent="0.3">
      <c r="A29" s="171"/>
      <c r="B29" s="216" t="s">
        <v>209</v>
      </c>
      <c r="C29" s="215"/>
      <c r="D29" s="214"/>
      <c r="E29" s="213"/>
      <c r="F29" s="213"/>
      <c r="G29" s="213"/>
      <c r="H29" s="212"/>
      <c r="I29" s="212"/>
      <c r="J29" s="212"/>
      <c r="K29" s="211"/>
      <c r="L29" s="211"/>
      <c r="M29" s="211"/>
      <c r="N29" s="210"/>
    </row>
    <row r="30" spans="1:14" ht="13.8" thickTop="1" x14ac:dyDescent="0.25">
      <c r="A30" s="267" t="s">
        <v>204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7" t="s">
        <v>121</v>
      </c>
      <c r="B31" s="267"/>
      <c r="C31" s="267"/>
      <c r="D31" s="267"/>
      <c r="E31" s="267"/>
      <c r="F31" s="267"/>
      <c r="G31" s="267"/>
      <c r="H31" s="267"/>
      <c r="I31" s="267"/>
      <c r="J31" s="267"/>
      <c r="K31" s="165"/>
      <c r="L31" s="165"/>
      <c r="M31" s="165"/>
      <c r="N31" s="165"/>
    </row>
    <row r="32" spans="1:14" x14ac:dyDescent="0.25">
      <c r="A32" s="268" t="s">
        <v>59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</row>
  </sheetData>
  <mergeCells count="8">
    <mergeCell ref="A30:J30"/>
    <mergeCell ref="A31:J31"/>
    <mergeCell ref="A32:N32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0"/>
  <sheetViews>
    <sheetView zoomScale="130" zoomScaleNormal="130" workbookViewId="0">
      <selection activeCell="B18" sqref="B17:B18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9.88671875" style="164" bestFit="1" customWidth="1"/>
    <col min="10" max="10" width="10.109375" style="164" bestFit="1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5" s="209" customFormat="1" ht="24.6" x14ac:dyDescent="0.4">
      <c r="A1" s="269" t="s">
        <v>232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09">
        <v>1000</v>
      </c>
    </row>
    <row r="2" spans="1:15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5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5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5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5" x14ac:dyDescent="0.25">
      <c r="A6" s="204"/>
      <c r="B6" s="203" t="s">
        <v>230</v>
      </c>
      <c r="C6" s="202">
        <v>11247.750214760003</v>
      </c>
      <c r="D6" s="201">
        <v>25679.515646430002</v>
      </c>
      <c r="E6" s="200">
        <v>39088.62301702</v>
      </c>
      <c r="F6" s="200">
        <v>51774.911</v>
      </c>
      <c r="G6" s="200">
        <v>65576.552723229994</v>
      </c>
      <c r="H6" s="199">
        <v>77925.335000000006</v>
      </c>
      <c r="I6" s="199">
        <v>89390.870999999999</v>
      </c>
      <c r="J6" s="199">
        <v>101384.777</v>
      </c>
      <c r="K6" s="199">
        <v>109146.87178808</v>
      </c>
      <c r="L6" s="199">
        <v>113152.17569838002</v>
      </c>
      <c r="M6" s="199">
        <v>122465.13933889</v>
      </c>
      <c r="N6" s="198">
        <v>137990.33904340002</v>
      </c>
    </row>
    <row r="7" spans="1:15" x14ac:dyDescent="0.25">
      <c r="A7" s="197"/>
      <c r="B7" s="218" t="s">
        <v>229</v>
      </c>
      <c r="C7" s="186">
        <v>9983.7407777600001</v>
      </c>
      <c r="D7" s="185">
        <v>23056.409537430001</v>
      </c>
      <c r="E7" s="184">
        <v>35174.082709850001</v>
      </c>
      <c r="F7" s="184">
        <v>46292.161999999997</v>
      </c>
      <c r="G7" s="184">
        <v>58314.326383269996</v>
      </c>
      <c r="H7" s="182">
        <v>68802.171000000002</v>
      </c>
      <c r="I7" s="182">
        <v>78726.104000000007</v>
      </c>
      <c r="J7" s="182">
        <v>89083.070999999996</v>
      </c>
      <c r="K7" s="182">
        <v>95038.902867119992</v>
      </c>
      <c r="L7" s="173">
        <v>97976.264734420009</v>
      </c>
      <c r="M7" s="173">
        <v>105424.57757292999</v>
      </c>
      <c r="N7" s="172">
        <v>117585.57326985001</v>
      </c>
    </row>
    <row r="8" spans="1:15" x14ac:dyDescent="0.25">
      <c r="A8" s="191"/>
      <c r="B8" s="187" t="s">
        <v>228</v>
      </c>
      <c r="C8" s="186">
        <v>4.5749440000000003</v>
      </c>
      <c r="D8" s="185">
        <v>50.852021000000001</v>
      </c>
      <c r="E8" s="184">
        <v>68.690645999999987</v>
      </c>
      <c r="F8" s="184">
        <v>73.632000000000005</v>
      </c>
      <c r="G8" s="184">
        <v>80.049737999999991</v>
      </c>
      <c r="H8" s="182">
        <v>86.061999999999998</v>
      </c>
      <c r="I8" s="182">
        <v>98.635999999999996</v>
      </c>
      <c r="J8" s="182">
        <v>105.08799999999999</v>
      </c>
      <c r="K8" s="182">
        <v>119.130064</v>
      </c>
      <c r="L8" s="173">
        <v>120.960014</v>
      </c>
      <c r="M8" s="173">
        <v>124.420579</v>
      </c>
      <c r="N8" s="172">
        <v>112.36604700000001</v>
      </c>
    </row>
    <row r="9" spans="1:15" x14ac:dyDescent="0.25">
      <c r="A9" s="189"/>
      <c r="B9" s="187" t="s">
        <v>227</v>
      </c>
      <c r="C9" s="186">
        <v>840.99798999999996</v>
      </c>
      <c r="D9" s="185">
        <v>1716.11799</v>
      </c>
      <c r="E9" s="184">
        <v>2470.3379900000004</v>
      </c>
      <c r="F9" s="184">
        <v>3447.5189999999998</v>
      </c>
      <c r="G9" s="184">
        <v>4470.4449589999995</v>
      </c>
      <c r="H9" s="182">
        <v>5703.5519999999997</v>
      </c>
      <c r="I9" s="182">
        <v>6598.0150000000003</v>
      </c>
      <c r="J9" s="182">
        <v>7930.2150000000001</v>
      </c>
      <c r="K9" s="182">
        <v>9363.4713809999994</v>
      </c>
      <c r="L9" s="173">
        <v>10202.071381</v>
      </c>
      <c r="M9" s="173">
        <v>11487.338311000001</v>
      </c>
      <c r="N9" s="172">
        <v>14200.038311</v>
      </c>
    </row>
    <row r="10" spans="1:15" x14ac:dyDescent="0.25">
      <c r="A10" s="189"/>
      <c r="B10" s="187" t="s">
        <v>226</v>
      </c>
      <c r="C10" s="186">
        <v>43.779197999999994</v>
      </c>
      <c r="D10" s="185">
        <v>79.001032999999993</v>
      </c>
      <c r="E10" s="184">
        <v>274.36019616999999</v>
      </c>
      <c r="F10" s="184">
        <v>488.49900000000002</v>
      </c>
      <c r="G10" s="184">
        <v>522.56870495999999</v>
      </c>
      <c r="H10" s="183">
        <v>553.09199999999998</v>
      </c>
      <c r="I10" s="183">
        <v>582.68799999999999</v>
      </c>
      <c r="J10" s="183">
        <v>612.67700000000002</v>
      </c>
      <c r="K10" s="182">
        <v>629.13505196000006</v>
      </c>
      <c r="L10" s="173">
        <v>452.70534595999999</v>
      </c>
      <c r="M10" s="173">
        <v>468.17002695999997</v>
      </c>
      <c r="N10" s="172">
        <v>507.91335155000002</v>
      </c>
    </row>
    <row r="11" spans="1:15" x14ac:dyDescent="0.25">
      <c r="A11" s="189"/>
      <c r="B11" s="187" t="s">
        <v>225</v>
      </c>
      <c r="C11" s="186">
        <v>374.65730500000001</v>
      </c>
      <c r="D11" s="185">
        <v>777.13506499999994</v>
      </c>
      <c r="E11" s="184">
        <v>1101.1514750000001</v>
      </c>
      <c r="F11" s="184">
        <v>1473.098</v>
      </c>
      <c r="G11" s="184">
        <v>2189.1629379999999</v>
      </c>
      <c r="H11" s="183">
        <v>2780.4580000000001</v>
      </c>
      <c r="I11" s="183">
        <v>3285.4290000000001</v>
      </c>
      <c r="J11" s="183">
        <v>3653.7260000000001</v>
      </c>
      <c r="K11" s="182">
        <v>3996.2324240000003</v>
      </c>
      <c r="L11" s="173">
        <v>4400.174223</v>
      </c>
      <c r="M11" s="173">
        <v>4960.6328490000005</v>
      </c>
      <c r="N11" s="172">
        <v>5584.4480640000002</v>
      </c>
    </row>
    <row r="12" spans="1:15" x14ac:dyDescent="0.25">
      <c r="A12" s="189"/>
      <c r="B12" s="177" t="s">
        <v>224</v>
      </c>
      <c r="C12" s="176">
        <v>25303.417313100003</v>
      </c>
      <c r="D12" s="175">
        <v>45368.723218779996</v>
      </c>
      <c r="E12" s="174">
        <v>64392.164990060002</v>
      </c>
      <c r="F12" s="174">
        <v>84589.971999999994</v>
      </c>
      <c r="G12" s="174">
        <v>105779.27693733999</v>
      </c>
      <c r="H12" s="179">
        <v>126754.024</v>
      </c>
      <c r="I12" s="179">
        <v>147545.95000000001</v>
      </c>
      <c r="J12" s="179">
        <v>166469.82999999999</v>
      </c>
      <c r="K12" s="173">
        <v>175171.9685627</v>
      </c>
      <c r="L12" s="182">
        <v>179970.05774749999</v>
      </c>
      <c r="M12" s="182">
        <v>191405.95251179999</v>
      </c>
      <c r="N12" s="181">
        <v>224070.51571546</v>
      </c>
    </row>
    <row r="13" spans="1:15" x14ac:dyDescent="0.25">
      <c r="A13" s="189"/>
      <c r="B13" s="187" t="s">
        <v>223</v>
      </c>
      <c r="C13" s="186">
        <v>14009.756151100002</v>
      </c>
      <c r="D13" s="185">
        <v>23260.602796250001</v>
      </c>
      <c r="E13" s="184">
        <v>33188.710454480002</v>
      </c>
      <c r="F13" s="184">
        <v>43975.142</v>
      </c>
      <c r="G13" s="184">
        <v>43655.644905049994</v>
      </c>
      <c r="H13" s="183">
        <v>52990.366000000002</v>
      </c>
      <c r="I13" s="183">
        <v>62439.661</v>
      </c>
      <c r="J13" s="183">
        <v>70913.547000000006</v>
      </c>
      <c r="K13" s="182">
        <v>72469.536466360005</v>
      </c>
      <c r="L13" s="182">
        <v>73519.773609219992</v>
      </c>
      <c r="M13" s="182">
        <v>77136.061336039988</v>
      </c>
      <c r="N13" s="181">
        <v>98263.630725260009</v>
      </c>
    </row>
    <row r="14" spans="1:15" x14ac:dyDescent="0.25">
      <c r="A14" s="189"/>
      <c r="B14" s="187" t="s">
        <v>222</v>
      </c>
      <c r="C14" s="186">
        <v>11293.661162</v>
      </c>
      <c r="D14" s="185">
        <v>22108.120422529995</v>
      </c>
      <c r="E14" s="184">
        <v>31203.45453558</v>
      </c>
      <c r="F14" s="184">
        <v>40614.83</v>
      </c>
      <c r="G14" s="184">
        <v>62123.632032289999</v>
      </c>
      <c r="H14" s="183">
        <v>73763.657999999996</v>
      </c>
      <c r="I14" s="183">
        <v>85106.289000000004</v>
      </c>
      <c r="J14" s="183">
        <v>95556.282999999996</v>
      </c>
      <c r="K14" s="182">
        <v>102702.43209634</v>
      </c>
      <c r="L14" s="182">
        <v>106450.28413828001</v>
      </c>
      <c r="M14" s="182">
        <v>114269.89117576</v>
      </c>
      <c r="N14" s="181">
        <v>125806.88499019999</v>
      </c>
    </row>
    <row r="15" spans="1:15" x14ac:dyDescent="0.25">
      <c r="A15" s="189"/>
      <c r="B15" s="177" t="s">
        <v>221</v>
      </c>
      <c r="C15" s="176">
        <v>9190.5474300000005</v>
      </c>
      <c r="D15" s="175">
        <v>20397.437582029997</v>
      </c>
      <c r="E15" s="174">
        <v>32901.049935030002</v>
      </c>
      <c r="F15" s="174">
        <v>43065.868999999999</v>
      </c>
      <c r="G15" s="174">
        <v>53117.605166280002</v>
      </c>
      <c r="H15" s="179">
        <v>63645.112000000001</v>
      </c>
      <c r="I15" s="179">
        <v>70713.048999999999</v>
      </c>
      <c r="J15" s="179">
        <v>79781.684999999998</v>
      </c>
      <c r="K15" s="173">
        <v>83105.298520799988</v>
      </c>
      <c r="L15" s="173">
        <v>84256.229979400014</v>
      </c>
      <c r="M15" s="173">
        <v>90668.201198399984</v>
      </c>
      <c r="N15" s="172">
        <v>100622.55103019999</v>
      </c>
    </row>
    <row r="16" spans="1:15" x14ac:dyDescent="0.25">
      <c r="A16" s="189"/>
      <c r="B16" s="187" t="s">
        <v>220</v>
      </c>
      <c r="C16" s="186">
        <v>5589.7520000000004</v>
      </c>
      <c r="D16" s="185">
        <v>11343.684999999999</v>
      </c>
      <c r="E16" s="184">
        <v>18339.768</v>
      </c>
      <c r="F16" s="184">
        <v>24612.510999999999</v>
      </c>
      <c r="G16" s="184">
        <v>30927.323574950002</v>
      </c>
      <c r="H16" s="182">
        <v>38477.142</v>
      </c>
      <c r="I16" s="182">
        <v>42587.616000000002</v>
      </c>
      <c r="J16" s="182">
        <v>48961.805</v>
      </c>
      <c r="K16" s="173">
        <v>51055.460365999999</v>
      </c>
      <c r="L16" s="173">
        <v>51927.794401600004</v>
      </c>
      <c r="M16" s="173">
        <v>56874.390038599995</v>
      </c>
      <c r="N16" s="172">
        <v>64975.487209179992</v>
      </c>
    </row>
    <row r="17" spans="1:14" x14ac:dyDescent="0.25">
      <c r="A17" s="189"/>
      <c r="B17" s="187" t="s">
        <v>219</v>
      </c>
      <c r="C17" s="186">
        <v>3600.7954300000001</v>
      </c>
      <c r="D17" s="185">
        <v>9053.7525820299998</v>
      </c>
      <c r="E17" s="184">
        <v>14561.28193503</v>
      </c>
      <c r="F17" s="184">
        <v>18453.358</v>
      </c>
      <c r="G17" s="184">
        <v>22190.281591330004</v>
      </c>
      <c r="H17" s="183">
        <v>25167.97</v>
      </c>
      <c r="I17" s="183">
        <v>28125.433000000001</v>
      </c>
      <c r="J17" s="183">
        <v>30819.88</v>
      </c>
      <c r="K17" s="182">
        <v>32049.838154799996</v>
      </c>
      <c r="L17" s="182">
        <v>32328.435577799999</v>
      </c>
      <c r="M17" s="182">
        <v>33793.811159800003</v>
      </c>
      <c r="N17" s="181">
        <v>35647.063821019998</v>
      </c>
    </row>
    <row r="18" spans="1:14" x14ac:dyDescent="0.25">
      <c r="A18" s="189"/>
      <c r="B18" s="177" t="s">
        <v>217</v>
      </c>
      <c r="C18" s="176">
        <v>78.135778170000009</v>
      </c>
      <c r="D18" s="175">
        <v>148.23420364000003</v>
      </c>
      <c r="E18" s="174">
        <v>227.74026950999999</v>
      </c>
      <c r="F18" s="174">
        <v>271.13600000000002</v>
      </c>
      <c r="G18" s="184">
        <v>310.59627478000004</v>
      </c>
      <c r="H18" s="183">
        <v>370.101</v>
      </c>
      <c r="I18" s="183">
        <v>436.94099999999997</v>
      </c>
      <c r="J18" s="183">
        <v>504.66</v>
      </c>
      <c r="K18" s="182">
        <v>517.19963593</v>
      </c>
      <c r="L18" s="182">
        <v>520.40700507999998</v>
      </c>
      <c r="M18" s="182">
        <v>534.15685143999997</v>
      </c>
      <c r="N18" s="181">
        <v>583.92769570999997</v>
      </c>
    </row>
    <row r="19" spans="1:14" x14ac:dyDescent="0.25">
      <c r="A19" s="189"/>
      <c r="B19" s="177" t="s">
        <v>216</v>
      </c>
      <c r="C19" s="176">
        <v>15807.993583139996</v>
      </c>
      <c r="D19" s="175">
        <v>24174.74782682001</v>
      </c>
      <c r="E19" s="174">
        <v>34940.747432510005</v>
      </c>
      <c r="F19" s="174">
        <v>45056.661999999997</v>
      </c>
      <c r="G19" s="174">
        <v>54767.443318180012</v>
      </c>
      <c r="H19" s="179">
        <v>112601.211</v>
      </c>
      <c r="I19" s="179">
        <v>127746.583</v>
      </c>
      <c r="J19" s="179">
        <v>136197.63</v>
      </c>
      <c r="K19" s="173">
        <v>157651.48559964</v>
      </c>
      <c r="L19" s="173">
        <v>159721.68577872004</v>
      </c>
      <c r="M19" s="173">
        <v>168124.25399302997</v>
      </c>
      <c r="N19" s="172">
        <v>219689.51587523997</v>
      </c>
    </row>
    <row r="20" spans="1:14" x14ac:dyDescent="0.25">
      <c r="A20" s="189"/>
      <c r="B20" s="187" t="s">
        <v>216</v>
      </c>
      <c r="C20" s="186">
        <v>11479.987649269999</v>
      </c>
      <c r="D20" s="185">
        <v>19221.266927030007</v>
      </c>
      <c r="E20" s="184">
        <v>29323.419144250005</v>
      </c>
      <c r="F20" s="184">
        <v>35480.226999999999</v>
      </c>
      <c r="G20" s="184">
        <v>44608.260071380013</v>
      </c>
      <c r="H20" s="182">
        <v>101471.19100000001</v>
      </c>
      <c r="I20" s="173">
        <v>112345.004</v>
      </c>
      <c r="J20" s="173">
        <v>120148.63099999999</v>
      </c>
      <c r="K20" s="173">
        <v>141525.93383037002</v>
      </c>
      <c r="L20" s="173">
        <v>143166.78111160005</v>
      </c>
      <c r="M20" s="173">
        <v>150129.94652601998</v>
      </c>
      <c r="N20" s="172">
        <v>197694.78489999997</v>
      </c>
    </row>
    <row r="21" spans="1:14" x14ac:dyDescent="0.25">
      <c r="A21" s="189"/>
      <c r="B21" s="187" t="s">
        <v>214</v>
      </c>
      <c r="C21" s="186">
        <v>4328.0059338700003</v>
      </c>
      <c r="D21" s="185">
        <v>4953.48089979</v>
      </c>
      <c r="E21" s="184">
        <v>5617.3282882599997</v>
      </c>
      <c r="F21" s="184">
        <v>9576.4349999999995</v>
      </c>
      <c r="G21" s="184">
        <v>10159.183246799999</v>
      </c>
      <c r="H21" s="182">
        <v>11130.02</v>
      </c>
      <c r="I21" s="173">
        <v>15401.578</v>
      </c>
      <c r="J21" s="173">
        <v>16048.999</v>
      </c>
      <c r="K21" s="173">
        <v>16125.551769270001</v>
      </c>
      <c r="L21" s="173">
        <v>16554.904667120001</v>
      </c>
      <c r="M21" s="173">
        <v>17994.30746701</v>
      </c>
      <c r="N21" s="172">
        <v>21994.730975240003</v>
      </c>
    </row>
    <row r="22" spans="1:14" x14ac:dyDescent="0.25">
      <c r="A22" s="189"/>
      <c r="B22" s="177" t="s">
        <v>213</v>
      </c>
      <c r="C22" s="176">
        <v>1768.1869999999999</v>
      </c>
      <c r="D22" s="175">
        <v>3861.761</v>
      </c>
      <c r="E22" s="174">
        <v>5986.2420000000002</v>
      </c>
      <c r="F22" s="174">
        <v>7476.9880000000003</v>
      </c>
      <c r="G22" s="174">
        <v>9125.3971603900718</v>
      </c>
      <c r="H22" s="173">
        <v>10682.624</v>
      </c>
      <c r="I22" s="173">
        <v>11983.405000000001</v>
      </c>
      <c r="J22" s="173">
        <v>13260.959000000001</v>
      </c>
      <c r="K22" s="173">
        <v>13944.653857089999</v>
      </c>
      <c r="L22" s="173">
        <v>14255.40456714</v>
      </c>
      <c r="M22" s="173">
        <v>15174.966971470001</v>
      </c>
      <c r="N22" s="172">
        <v>17097.99806184</v>
      </c>
    </row>
    <row r="23" spans="1:14" x14ac:dyDescent="0.25">
      <c r="A23" s="189"/>
      <c r="B23" s="177" t="s">
        <v>212</v>
      </c>
      <c r="C23" s="176">
        <v>63396.031319169997</v>
      </c>
      <c r="D23" s="175">
        <v>119630.41947769999</v>
      </c>
      <c r="E23" s="174">
        <v>177536.56764413</v>
      </c>
      <c r="F23" s="174">
        <v>232235.538</v>
      </c>
      <c r="G23" s="174">
        <v>288676.8715802001</v>
      </c>
      <c r="H23" s="179">
        <v>391978.40700000001</v>
      </c>
      <c r="I23" s="179">
        <v>447816.79800000001</v>
      </c>
      <c r="J23" s="179">
        <v>497599.54200000002</v>
      </c>
      <c r="K23" s="173">
        <v>539537.47796424013</v>
      </c>
      <c r="L23" s="173">
        <v>551875.96077621996</v>
      </c>
      <c r="M23" s="173">
        <v>588372.67086503003</v>
      </c>
      <c r="N23" s="172">
        <v>700054.84742184996</v>
      </c>
    </row>
    <row r="24" spans="1:14" x14ac:dyDescent="0.25">
      <c r="A24" s="189"/>
      <c r="B24" s="187" t="s">
        <v>46</v>
      </c>
      <c r="C24" s="176">
        <v>9204.9310000000005</v>
      </c>
      <c r="D24" s="175">
        <v>13922.039000000001</v>
      </c>
      <c r="E24" s="174">
        <v>20465.502</v>
      </c>
      <c r="F24" s="174">
        <v>24534.258999999998</v>
      </c>
      <c r="G24" s="184">
        <v>29945.425191940001</v>
      </c>
      <c r="H24" s="183">
        <v>64205.457000000002</v>
      </c>
      <c r="I24" s="183">
        <v>68080.478000000003</v>
      </c>
      <c r="J24" s="183">
        <v>73030.896999999997</v>
      </c>
      <c r="K24" s="182">
        <v>83543.80122370999</v>
      </c>
      <c r="L24" s="182">
        <v>87438.964546809992</v>
      </c>
      <c r="M24" s="182">
        <v>59445.180905159992</v>
      </c>
      <c r="N24" s="181">
        <v>93729.463224419989</v>
      </c>
    </row>
    <row r="25" spans="1:14" x14ac:dyDescent="0.25">
      <c r="A25" s="189"/>
      <c r="B25" s="187" t="s">
        <v>211</v>
      </c>
      <c r="C25" s="176">
        <v>72600.962319169994</v>
      </c>
      <c r="D25" s="175">
        <v>133552.45847769998</v>
      </c>
      <c r="E25" s="174">
        <v>198002.06964412998</v>
      </c>
      <c r="F25" s="174">
        <v>256769.79699999999</v>
      </c>
      <c r="G25" s="184">
        <v>318622.29677214008</v>
      </c>
      <c r="H25" s="183">
        <v>456183.864</v>
      </c>
      <c r="I25" s="183">
        <v>515897.27600000001</v>
      </c>
      <c r="J25" s="183">
        <v>570630.43900000001</v>
      </c>
      <c r="K25" s="182">
        <v>623081.27918795007</v>
      </c>
      <c r="L25" s="182">
        <v>639314.92532302998</v>
      </c>
      <c r="M25" s="182">
        <v>647817.85177019006</v>
      </c>
      <c r="N25" s="181">
        <v>793784.31064626994</v>
      </c>
    </row>
    <row r="26" spans="1:14" x14ac:dyDescent="0.25">
      <c r="A26" s="189"/>
      <c r="B26" s="187" t="s">
        <v>210</v>
      </c>
      <c r="C26" s="186"/>
      <c r="D26" s="185"/>
      <c r="E26" s="184"/>
      <c r="F26" s="184"/>
      <c r="G26" s="184"/>
      <c r="H26" s="183"/>
      <c r="I26" s="183"/>
      <c r="J26" s="183"/>
      <c r="K26" s="182"/>
      <c r="L26" s="182"/>
      <c r="M26" s="182"/>
      <c r="N26" s="181"/>
    </row>
    <row r="27" spans="1:14" ht="13.8" thickBot="1" x14ac:dyDescent="0.3">
      <c r="A27" s="171"/>
      <c r="B27" s="216" t="s">
        <v>209</v>
      </c>
      <c r="C27" s="215"/>
      <c r="D27" s="214"/>
      <c r="E27" s="213"/>
      <c r="F27" s="213"/>
      <c r="G27" s="213"/>
      <c r="H27" s="212"/>
      <c r="I27" s="212"/>
      <c r="J27" s="212"/>
      <c r="K27" s="211"/>
      <c r="L27" s="211"/>
      <c r="M27" s="211"/>
      <c r="N27" s="210"/>
    </row>
    <row r="28" spans="1:14" ht="13.8" thickTop="1" x14ac:dyDescent="0.25">
      <c r="A28" s="267" t="s">
        <v>204</v>
      </c>
      <c r="B28" s="267"/>
      <c r="C28" s="267"/>
      <c r="D28" s="267"/>
      <c r="E28" s="267"/>
      <c r="F28" s="267"/>
      <c r="G28" s="267"/>
      <c r="H28" s="267"/>
      <c r="I28" s="267"/>
      <c r="J28" s="267"/>
      <c r="K28" s="165"/>
      <c r="L28" s="165"/>
      <c r="M28" s="165"/>
      <c r="N28" s="165"/>
    </row>
    <row r="29" spans="1:14" x14ac:dyDescent="0.25">
      <c r="A29" s="267" t="s">
        <v>121</v>
      </c>
      <c r="B29" s="267"/>
      <c r="C29" s="267"/>
      <c r="D29" s="267"/>
      <c r="E29" s="267"/>
      <c r="F29" s="267"/>
      <c r="G29" s="267"/>
      <c r="H29" s="267"/>
      <c r="I29" s="267"/>
      <c r="J29" s="267"/>
      <c r="K29" s="165"/>
      <c r="L29" s="165"/>
      <c r="M29" s="165"/>
      <c r="N29" s="165"/>
    </row>
    <row r="30" spans="1:14" x14ac:dyDescent="0.25">
      <c r="A30" s="268" t="s">
        <v>59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</row>
  </sheetData>
  <mergeCells count="8">
    <mergeCell ref="A28:J28"/>
    <mergeCell ref="A29:J29"/>
    <mergeCell ref="A30:N30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2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9.88671875" style="164" bestFit="1" customWidth="1"/>
    <col min="10" max="10" width="10.109375" style="164" bestFit="1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6" s="209" customFormat="1" ht="24.6" x14ac:dyDescent="0.4">
      <c r="A1" s="269" t="s">
        <v>235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6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P2" s="164">
        <v>10</v>
      </c>
    </row>
    <row r="3" spans="1:16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6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6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6" x14ac:dyDescent="0.25">
      <c r="A6" s="204"/>
      <c r="B6" s="203" t="s">
        <v>230</v>
      </c>
      <c r="C6" s="202">
        <v>10121.922595549999</v>
      </c>
      <c r="D6" s="201">
        <v>21168.418864650001</v>
      </c>
      <c r="E6" s="200">
        <v>37579.158747170004</v>
      </c>
      <c r="F6" s="200">
        <v>55013.052295559995</v>
      </c>
      <c r="G6" s="200">
        <v>71799.373980239994</v>
      </c>
      <c r="H6" s="199">
        <v>90784.841093730007</v>
      </c>
      <c r="I6" s="199">
        <v>108238.32925973998</v>
      </c>
      <c r="J6" s="199">
        <v>126160.74405579999</v>
      </c>
      <c r="K6" s="199">
        <v>149820.89817241003</v>
      </c>
      <c r="L6" s="199">
        <v>168178.08267022</v>
      </c>
      <c r="M6" s="199">
        <v>182161.49415939004</v>
      </c>
      <c r="N6" s="198">
        <v>223862.14479059997</v>
      </c>
    </row>
    <row r="7" spans="1:16" x14ac:dyDescent="0.25">
      <c r="A7" s="197"/>
      <c r="B7" s="218" t="s">
        <v>229</v>
      </c>
      <c r="C7" s="186">
        <v>8481.8486094799991</v>
      </c>
      <c r="D7" s="185">
        <v>17716.043181380002</v>
      </c>
      <c r="E7" s="184">
        <v>31882.795509740001</v>
      </c>
      <c r="F7" s="184">
        <v>45768.33098613</v>
      </c>
      <c r="G7" s="184">
        <v>59567.808521810002</v>
      </c>
      <c r="H7" s="182">
        <v>74917.492141299997</v>
      </c>
      <c r="I7" s="182">
        <v>89782.281770309986</v>
      </c>
      <c r="J7" s="182">
        <v>104974.29255297</v>
      </c>
      <c r="K7" s="182">
        <v>125080.94891117999</v>
      </c>
      <c r="L7" s="182">
        <v>140325.97175098999</v>
      </c>
      <c r="M7" s="182">
        <v>152033.87907815998</v>
      </c>
      <c r="N7" s="181">
        <v>168185.21703057</v>
      </c>
    </row>
    <row r="8" spans="1:16" x14ac:dyDescent="0.25">
      <c r="A8" s="191"/>
      <c r="B8" s="187" t="s">
        <v>228</v>
      </c>
      <c r="C8" s="186">
        <v>4.9910359999999994</v>
      </c>
      <c r="D8" s="185">
        <v>84.986170999999999</v>
      </c>
      <c r="E8" s="184">
        <v>147.493336</v>
      </c>
      <c r="F8" s="184">
        <v>153.275327</v>
      </c>
      <c r="G8" s="184">
        <v>159.91492699999998</v>
      </c>
      <c r="H8" s="182">
        <v>166.749752</v>
      </c>
      <c r="I8" s="182">
        <v>172.63842299999999</v>
      </c>
      <c r="J8" s="182">
        <v>349.61147</v>
      </c>
      <c r="K8" s="182">
        <v>359.748763</v>
      </c>
      <c r="L8" s="182">
        <v>394.28631300000001</v>
      </c>
      <c r="M8" s="182">
        <v>278.15786600000001</v>
      </c>
      <c r="N8" s="181">
        <v>287.07209899999998</v>
      </c>
    </row>
    <row r="9" spans="1:16" x14ac:dyDescent="0.25">
      <c r="A9" s="189"/>
      <c r="B9" s="187" t="s">
        <v>227</v>
      </c>
      <c r="C9" s="186">
        <v>774.4</v>
      </c>
      <c r="D9" s="185">
        <v>1644.3325690000001</v>
      </c>
      <c r="E9" s="184">
        <v>3036.2125690000003</v>
      </c>
      <c r="F9" s="184">
        <v>5264.5200160000004</v>
      </c>
      <c r="G9" s="184">
        <v>7289.8659960000005</v>
      </c>
      <c r="H9" s="182">
        <v>9884.5874440000007</v>
      </c>
      <c r="I9" s="182">
        <v>11617.002897</v>
      </c>
      <c r="J9" s="182">
        <v>13406.518947399998</v>
      </c>
      <c r="K9" s="182">
        <v>16101.427376799998</v>
      </c>
      <c r="L9" s="182">
        <v>18331.607245799998</v>
      </c>
      <c r="M9" s="182">
        <v>20051.913185799996</v>
      </c>
      <c r="N9" s="181">
        <v>22437.756410800001</v>
      </c>
    </row>
    <row r="10" spans="1:16" x14ac:dyDescent="0.25">
      <c r="A10" s="189"/>
      <c r="B10" s="187" t="s">
        <v>226</v>
      </c>
      <c r="C10" s="186">
        <v>75.354585670000006</v>
      </c>
      <c r="D10" s="185">
        <v>105.92657067</v>
      </c>
      <c r="E10" s="184">
        <v>142.32478466999999</v>
      </c>
      <c r="F10" s="184">
        <v>700.28874566999991</v>
      </c>
      <c r="G10" s="184">
        <v>733.59594966999998</v>
      </c>
      <c r="H10" s="183">
        <v>776.49104266999996</v>
      </c>
      <c r="I10" s="183">
        <v>826.60462267000003</v>
      </c>
      <c r="J10" s="183">
        <v>889.52167566999992</v>
      </c>
      <c r="K10" s="182">
        <v>934.97499666999988</v>
      </c>
      <c r="L10" s="182">
        <v>975.68212167000002</v>
      </c>
      <c r="M10" s="182">
        <v>980.55508467000004</v>
      </c>
      <c r="N10" s="181">
        <v>1044.3629936699999</v>
      </c>
    </row>
    <row r="11" spans="1:16" x14ac:dyDescent="0.25">
      <c r="A11" s="189"/>
      <c r="B11" s="187" t="s">
        <v>225</v>
      </c>
      <c r="C11" s="186">
        <v>785.32836440000005</v>
      </c>
      <c r="D11" s="185">
        <v>1617.1303725999999</v>
      </c>
      <c r="E11" s="184">
        <v>2370.3325477600001</v>
      </c>
      <c r="F11" s="184">
        <v>3126.6372207600002</v>
      </c>
      <c r="G11" s="184">
        <v>4048.1885857600005</v>
      </c>
      <c r="H11" s="183">
        <v>5039.52071376</v>
      </c>
      <c r="I11" s="183">
        <v>5839.8015467599998</v>
      </c>
      <c r="J11" s="183">
        <v>6540.7994097600003</v>
      </c>
      <c r="K11" s="182">
        <v>7343.798124760001</v>
      </c>
      <c r="L11" s="182">
        <v>8150.5352387599996</v>
      </c>
      <c r="M11" s="182">
        <v>8816.9889447599999</v>
      </c>
      <c r="N11" s="181">
        <v>9435.2070257600008</v>
      </c>
    </row>
    <row r="12" spans="1:16" x14ac:dyDescent="0.25">
      <c r="A12" s="189"/>
      <c r="B12" s="187" t="s">
        <v>234</v>
      </c>
      <c r="C12" s="224" t="s">
        <v>135</v>
      </c>
      <c r="D12" s="224" t="s">
        <v>135</v>
      </c>
      <c r="E12" s="224" t="s">
        <v>135</v>
      </c>
      <c r="F12" s="224" t="s">
        <v>135</v>
      </c>
      <c r="G12" s="224" t="s">
        <v>135</v>
      </c>
      <c r="H12" s="224" t="s">
        <v>135</v>
      </c>
      <c r="I12" s="224" t="s">
        <v>135</v>
      </c>
      <c r="J12" s="224" t="s">
        <v>135</v>
      </c>
      <c r="K12" s="224" t="s">
        <v>135</v>
      </c>
      <c r="L12" s="224" t="s">
        <v>135</v>
      </c>
      <c r="M12" s="224" t="s">
        <v>135</v>
      </c>
      <c r="N12" s="181">
        <v>9561.7363594343296</v>
      </c>
    </row>
    <row r="13" spans="1:16" x14ac:dyDescent="0.25">
      <c r="A13" s="189"/>
      <c r="B13" s="187" t="s">
        <v>233</v>
      </c>
      <c r="C13" s="224" t="s">
        <v>135</v>
      </c>
      <c r="D13" s="224" t="s">
        <v>135</v>
      </c>
      <c r="E13" s="224" t="s">
        <v>135</v>
      </c>
      <c r="F13" s="224" t="s">
        <v>135</v>
      </c>
      <c r="G13" s="224" t="s">
        <v>135</v>
      </c>
      <c r="H13" s="224" t="s">
        <v>135</v>
      </c>
      <c r="I13" s="224" t="s">
        <v>135</v>
      </c>
      <c r="J13" s="224" t="s">
        <v>135</v>
      </c>
      <c r="K13" s="224" t="s">
        <v>135</v>
      </c>
      <c r="L13" s="224" t="s">
        <v>135</v>
      </c>
      <c r="M13" s="224" t="s">
        <v>135</v>
      </c>
      <c r="N13" s="181">
        <v>12910.792871365669</v>
      </c>
    </row>
    <row r="14" spans="1:16" x14ac:dyDescent="0.25">
      <c r="A14" s="189"/>
      <c r="B14" s="177" t="s">
        <v>224</v>
      </c>
      <c r="C14" s="176">
        <v>20900.902161649999</v>
      </c>
      <c r="D14" s="175">
        <v>38753.319966159994</v>
      </c>
      <c r="E14" s="174">
        <v>58063.379329789997</v>
      </c>
      <c r="F14" s="174">
        <v>78636.338762739993</v>
      </c>
      <c r="G14" s="174">
        <v>100152.35998594998</v>
      </c>
      <c r="H14" s="179">
        <v>125236.07472009999</v>
      </c>
      <c r="I14" s="179">
        <v>150484.51652990002</v>
      </c>
      <c r="J14" s="179">
        <v>175044.37430997001</v>
      </c>
      <c r="K14" s="173">
        <v>205784.41288042002</v>
      </c>
      <c r="L14" s="173">
        <v>230944.89585544</v>
      </c>
      <c r="M14" s="173">
        <v>251492.42459111</v>
      </c>
      <c r="N14" s="172">
        <v>282019.08548492996</v>
      </c>
    </row>
    <row r="15" spans="1:16" x14ac:dyDescent="0.25">
      <c r="A15" s="189"/>
      <c r="B15" s="187" t="s">
        <v>223</v>
      </c>
      <c r="C15" s="186">
        <v>12449.83002687</v>
      </c>
      <c r="D15" s="185">
        <v>20908.832319019995</v>
      </c>
      <c r="E15" s="184">
        <v>27364.178169500003</v>
      </c>
      <c r="F15" s="184">
        <v>36482.698071209998</v>
      </c>
      <c r="G15" s="184">
        <v>45123.777855339991</v>
      </c>
      <c r="H15" s="183">
        <v>54859.494272659998</v>
      </c>
      <c r="I15" s="183">
        <v>65152.886551100004</v>
      </c>
      <c r="J15" s="183">
        <v>74506.588506070009</v>
      </c>
      <c r="K15" s="182">
        <v>85569.660316950016</v>
      </c>
      <c r="L15" s="182">
        <v>95361.386888569992</v>
      </c>
      <c r="M15" s="182">
        <v>102845.75331982</v>
      </c>
      <c r="N15" s="181">
        <v>116535.70899435</v>
      </c>
    </row>
    <row r="16" spans="1:16" x14ac:dyDescent="0.25">
      <c r="A16" s="189"/>
      <c r="B16" s="187" t="s">
        <v>222</v>
      </c>
      <c r="C16" s="186">
        <v>8451.072134779999</v>
      </c>
      <c r="D16" s="185">
        <v>17844.487647139998</v>
      </c>
      <c r="E16" s="184">
        <v>30699.201160289998</v>
      </c>
      <c r="F16" s="184">
        <v>42153.640691530003</v>
      </c>
      <c r="G16" s="184">
        <v>55028.582130609997</v>
      </c>
      <c r="H16" s="183">
        <v>70376.580447440007</v>
      </c>
      <c r="I16" s="183">
        <v>85331.629978800003</v>
      </c>
      <c r="J16" s="183">
        <v>100537.7858039</v>
      </c>
      <c r="K16" s="182">
        <v>120214.75256347</v>
      </c>
      <c r="L16" s="182">
        <v>135583.50896686999</v>
      </c>
      <c r="M16" s="182">
        <v>148646.67127128999</v>
      </c>
      <c r="N16" s="181">
        <v>165483.37649057998</v>
      </c>
    </row>
    <row r="17" spans="1:14" x14ac:dyDescent="0.25">
      <c r="A17" s="189"/>
      <c r="B17" s="177" t="s">
        <v>221</v>
      </c>
      <c r="C17" s="176">
        <v>7616.0875806100012</v>
      </c>
      <c r="D17" s="175">
        <v>15190.487134909999</v>
      </c>
      <c r="E17" s="174">
        <v>28975.779179220008</v>
      </c>
      <c r="F17" s="174">
        <v>40621.742663310004</v>
      </c>
      <c r="G17" s="174">
        <v>51160.302973899998</v>
      </c>
      <c r="H17" s="179">
        <v>61927.777113240001</v>
      </c>
      <c r="I17" s="179">
        <v>72505.855038900001</v>
      </c>
      <c r="J17" s="179">
        <v>84059.305705510007</v>
      </c>
      <c r="K17" s="173">
        <v>98778.906896390006</v>
      </c>
      <c r="L17" s="173">
        <v>114188.52753086001</v>
      </c>
      <c r="M17" s="173">
        <v>121908.0548522</v>
      </c>
      <c r="N17" s="172">
        <v>133780.49645407998</v>
      </c>
    </row>
    <row r="18" spans="1:14" x14ac:dyDescent="0.25">
      <c r="A18" s="189"/>
      <c r="B18" s="187" t="s">
        <v>220</v>
      </c>
      <c r="C18" s="186">
        <v>5443.7982043100001</v>
      </c>
      <c r="D18" s="185">
        <v>10486.171838209999</v>
      </c>
      <c r="E18" s="184">
        <v>18044.197637940004</v>
      </c>
      <c r="F18" s="184">
        <v>24537.668018709999</v>
      </c>
      <c r="G18" s="184">
        <v>31016.530380309996</v>
      </c>
      <c r="H18" s="182">
        <v>37840.409192990002</v>
      </c>
      <c r="I18" s="182">
        <v>43662.550564950005</v>
      </c>
      <c r="J18" s="182">
        <v>50360.173707770002</v>
      </c>
      <c r="K18" s="182">
        <v>58864.074180060008</v>
      </c>
      <c r="L18" s="182">
        <v>69654.285610530002</v>
      </c>
      <c r="M18" s="182">
        <v>74750.002830869998</v>
      </c>
      <c r="N18" s="181">
        <v>81585.533410549993</v>
      </c>
    </row>
    <row r="19" spans="1:14" x14ac:dyDescent="0.25">
      <c r="A19" s="189"/>
      <c r="B19" s="187" t="s">
        <v>219</v>
      </c>
      <c r="C19" s="186">
        <v>2172.2893763000002</v>
      </c>
      <c r="D19" s="185">
        <v>4704.3152966999996</v>
      </c>
      <c r="E19" s="184">
        <v>10931.58154128</v>
      </c>
      <c r="F19" s="184">
        <v>16084.074644600001</v>
      </c>
      <c r="G19" s="184">
        <v>20143.772593590002</v>
      </c>
      <c r="H19" s="183">
        <v>24087.367920249999</v>
      </c>
      <c r="I19" s="183">
        <v>28843.304473949996</v>
      </c>
      <c r="J19" s="183">
        <v>33699.131997739998</v>
      </c>
      <c r="K19" s="182">
        <v>39914.832716329998</v>
      </c>
      <c r="L19" s="182">
        <v>44534.241920330001</v>
      </c>
      <c r="M19" s="182">
        <v>47158.052021330004</v>
      </c>
      <c r="N19" s="181">
        <v>52194.963043529999</v>
      </c>
    </row>
    <row r="20" spans="1:14" x14ac:dyDescent="0.25">
      <c r="A20" s="189"/>
      <c r="B20" s="177" t="s">
        <v>217</v>
      </c>
      <c r="C20" s="176">
        <v>17.03544222</v>
      </c>
      <c r="D20" s="175">
        <v>40.594814499999998</v>
      </c>
      <c r="E20" s="174">
        <v>55.967906289999995</v>
      </c>
      <c r="F20" s="174">
        <v>83.432713849999999</v>
      </c>
      <c r="G20" s="174">
        <v>113.87331553999999</v>
      </c>
      <c r="H20" s="179">
        <v>164.13691881</v>
      </c>
      <c r="I20" s="179">
        <v>207.11776944999997</v>
      </c>
      <c r="J20" s="179">
        <v>252.53584706000001</v>
      </c>
      <c r="K20" s="173">
        <v>298.76600166000003</v>
      </c>
      <c r="L20" s="173">
        <v>337.15818947000002</v>
      </c>
      <c r="M20" s="173">
        <v>356.61887003999999</v>
      </c>
      <c r="N20" s="172">
        <v>367.63229244999997</v>
      </c>
    </row>
    <row r="21" spans="1:14" x14ac:dyDescent="0.25">
      <c r="A21" s="189"/>
      <c r="B21" s="177" t="s">
        <v>216</v>
      </c>
      <c r="C21" s="176">
        <v>17119.354578839997</v>
      </c>
      <c r="D21" s="175">
        <v>24769.193407409995</v>
      </c>
      <c r="E21" s="174">
        <v>35251.288572470003</v>
      </c>
      <c r="F21" s="174">
        <v>46251.483671320006</v>
      </c>
      <c r="G21" s="174">
        <v>54111.539074309985</v>
      </c>
      <c r="H21" s="179">
        <v>99147.652042699992</v>
      </c>
      <c r="I21" s="179">
        <v>115451.97293835001</v>
      </c>
      <c r="J21" s="179">
        <v>128825.75685703996</v>
      </c>
      <c r="K21" s="173">
        <v>166024.72309779006</v>
      </c>
      <c r="L21" s="173">
        <v>177569.93574484001</v>
      </c>
      <c r="M21" s="173">
        <v>182859.81037857005</v>
      </c>
      <c r="N21" s="172">
        <v>230077.28990938002</v>
      </c>
    </row>
    <row r="22" spans="1:14" x14ac:dyDescent="0.25">
      <c r="A22" s="189"/>
      <c r="B22" s="187" t="s">
        <v>216</v>
      </c>
      <c r="C22" s="186">
        <v>12141.736875589997</v>
      </c>
      <c r="D22" s="185">
        <v>19110.061199759999</v>
      </c>
      <c r="E22" s="184">
        <v>28812.222064760008</v>
      </c>
      <c r="F22" s="184">
        <v>35985.959071870006</v>
      </c>
      <c r="G22" s="184">
        <v>43233.70218529999</v>
      </c>
      <c r="H22" s="182">
        <v>87284.636378559997</v>
      </c>
      <c r="I22" s="182">
        <v>99435.633212220011</v>
      </c>
      <c r="J22" s="182">
        <v>112161.93830314996</v>
      </c>
      <c r="K22" s="182">
        <v>148755.61249901005</v>
      </c>
      <c r="L22" s="182">
        <v>156876.55953815003</v>
      </c>
      <c r="M22" s="182">
        <v>161813.26214803004</v>
      </c>
      <c r="N22" s="181">
        <v>207770.47890218004</v>
      </c>
    </row>
    <row r="23" spans="1:14" x14ac:dyDescent="0.25">
      <c r="A23" s="189"/>
      <c r="B23" s="187" t="s">
        <v>214</v>
      </c>
      <c r="C23" s="186">
        <v>4977.61770325</v>
      </c>
      <c r="D23" s="185">
        <v>5659.1322076499991</v>
      </c>
      <c r="E23" s="184">
        <v>6439.0665077100002</v>
      </c>
      <c r="F23" s="184">
        <v>10265.52459945</v>
      </c>
      <c r="G23" s="184">
        <v>10877.836889009999</v>
      </c>
      <c r="H23" s="182">
        <v>11863.015664139999</v>
      </c>
      <c r="I23" s="182">
        <v>16016.339726129998</v>
      </c>
      <c r="J23" s="182">
        <v>16663.81855389</v>
      </c>
      <c r="K23" s="182">
        <v>17269.11059878</v>
      </c>
      <c r="L23" s="182">
        <v>20693.376206689998</v>
      </c>
      <c r="M23" s="182">
        <v>21046.54823054</v>
      </c>
      <c r="N23" s="181">
        <v>22306.811007200002</v>
      </c>
    </row>
    <row r="24" spans="1:14" x14ac:dyDescent="0.25">
      <c r="A24" s="189"/>
      <c r="B24" s="177" t="s">
        <v>213</v>
      </c>
      <c r="C24" s="176">
        <v>781.11978785999997</v>
      </c>
      <c r="D24" s="175">
        <v>1594.6525358600002</v>
      </c>
      <c r="E24" s="174">
        <v>3502.3938198599994</v>
      </c>
      <c r="F24" s="174">
        <v>5433.27783886</v>
      </c>
      <c r="G24" s="174">
        <v>7247.1627518600017</v>
      </c>
      <c r="H24" s="173">
        <v>9273.7289938600006</v>
      </c>
      <c r="I24" s="173">
        <v>11213.707004860002</v>
      </c>
      <c r="J24" s="173">
        <v>13326.464060860002</v>
      </c>
      <c r="K24" s="173">
        <v>15989.810634199999</v>
      </c>
      <c r="L24" s="173">
        <v>18400.499519550001</v>
      </c>
      <c r="M24" s="173">
        <v>19597.117480549998</v>
      </c>
      <c r="N24" s="172">
        <v>0</v>
      </c>
    </row>
    <row r="25" spans="1:14" x14ac:dyDescent="0.25">
      <c r="A25" s="189"/>
      <c r="B25" s="177" t="s">
        <v>212</v>
      </c>
      <c r="C25" s="176">
        <v>56556.422146729994</v>
      </c>
      <c r="D25" s="175">
        <v>101516.66672348999</v>
      </c>
      <c r="E25" s="174">
        <v>163427.96755480001</v>
      </c>
      <c r="F25" s="174">
        <v>226039.32794563999</v>
      </c>
      <c r="G25" s="174">
        <v>284584.61208179995</v>
      </c>
      <c r="H25" s="179">
        <v>386534.21088243992</v>
      </c>
      <c r="I25" s="179">
        <v>458101.49854120007</v>
      </c>
      <c r="J25" s="179">
        <v>527669.18083624006</v>
      </c>
      <c r="K25" s="173">
        <v>636697.51768287015</v>
      </c>
      <c r="L25" s="173">
        <v>709619.09951037995</v>
      </c>
      <c r="M25" s="173">
        <v>758375.52033186005</v>
      </c>
      <c r="N25" s="172">
        <v>870106.6489314402</v>
      </c>
    </row>
    <row r="26" spans="1:14" x14ac:dyDescent="0.25">
      <c r="A26" s="189"/>
      <c r="B26" s="187" t="s">
        <v>46</v>
      </c>
      <c r="C26" s="186">
        <v>2258.4269040699996</v>
      </c>
      <c r="D26" s="185">
        <v>3864.1337916500001</v>
      </c>
      <c r="E26" s="184">
        <v>8936.0690469500005</v>
      </c>
      <c r="F26" s="184">
        <v>14113.455202410001</v>
      </c>
      <c r="G26" s="184">
        <v>16703.759099759998</v>
      </c>
      <c r="H26" s="183">
        <v>35701.731582599998</v>
      </c>
      <c r="I26" s="183">
        <v>40423.111043050005</v>
      </c>
      <c r="J26" s="183">
        <v>43534.225875430006</v>
      </c>
      <c r="K26" s="182">
        <v>47172.680034239995</v>
      </c>
      <c r="L26" s="182">
        <v>51384.372501600003</v>
      </c>
      <c r="M26" s="182">
        <v>53977.360212250009</v>
      </c>
      <c r="N26" s="181">
        <v>68214.44689531</v>
      </c>
    </row>
    <row r="27" spans="1:14" x14ac:dyDescent="0.25">
      <c r="A27" s="189"/>
      <c r="B27" s="177" t="s">
        <v>211</v>
      </c>
      <c r="C27" s="176">
        <v>58814.849050800003</v>
      </c>
      <c r="D27" s="175">
        <v>105380.80051513998</v>
      </c>
      <c r="E27" s="174">
        <v>172364.03660175001</v>
      </c>
      <c r="F27" s="174">
        <v>240152.78314804999</v>
      </c>
      <c r="G27" s="174">
        <v>301288.37118155992</v>
      </c>
      <c r="H27" s="179">
        <v>422235.9424650399</v>
      </c>
      <c r="I27" s="179">
        <v>498524.60958425014</v>
      </c>
      <c r="J27" s="179">
        <v>571203.40671166999</v>
      </c>
      <c r="K27" s="173">
        <v>683870.19771711004</v>
      </c>
      <c r="L27" s="173">
        <v>761003.4720119799</v>
      </c>
      <c r="M27" s="173">
        <v>812352.88054410997</v>
      </c>
      <c r="N27" s="172">
        <v>938321.09582675027</v>
      </c>
    </row>
    <row r="28" spans="1:14" x14ac:dyDescent="0.25">
      <c r="A28" s="189"/>
      <c r="B28" s="187" t="s">
        <v>210</v>
      </c>
      <c r="C28" s="186">
        <v>7809.8407957399995</v>
      </c>
      <c r="D28" s="185">
        <v>11155.686062119999</v>
      </c>
      <c r="E28" s="184">
        <v>22564.759897449996</v>
      </c>
      <c r="F28" s="184">
        <v>24522.687863539999</v>
      </c>
      <c r="G28" s="184">
        <v>25535.272508079997</v>
      </c>
      <c r="H28" s="183">
        <v>27828.299741939998</v>
      </c>
      <c r="I28" s="183">
        <v>32196.56480272</v>
      </c>
      <c r="J28" s="183">
        <v>32726.203422480001</v>
      </c>
      <c r="K28" s="182">
        <v>35590.29219272</v>
      </c>
      <c r="L28" s="182">
        <v>36324.836200150006</v>
      </c>
      <c r="M28" s="182">
        <v>37065.602705160003</v>
      </c>
      <c r="N28" s="181">
        <v>40433.011651599998</v>
      </c>
    </row>
    <row r="29" spans="1:14" ht="13.8" thickBot="1" x14ac:dyDescent="0.3">
      <c r="A29" s="171"/>
      <c r="B29" s="223" t="s">
        <v>209</v>
      </c>
      <c r="C29" s="167">
        <v>66624.689846540001</v>
      </c>
      <c r="D29" s="222">
        <v>116536.48657725999</v>
      </c>
      <c r="E29" s="168">
        <v>194928.79649919999</v>
      </c>
      <c r="F29" s="168">
        <v>264675.47101158998</v>
      </c>
      <c r="G29" s="168">
        <v>326823.64368963992</v>
      </c>
      <c r="H29" s="221">
        <v>450064.24220697989</v>
      </c>
      <c r="I29" s="221">
        <v>530721.17438697012</v>
      </c>
      <c r="J29" s="221">
        <v>603929.61013415002</v>
      </c>
      <c r="K29" s="220">
        <v>719460.48990983004</v>
      </c>
      <c r="L29" s="220">
        <v>797328.30821212998</v>
      </c>
      <c r="M29" s="220">
        <v>849418.48324927001</v>
      </c>
      <c r="N29" s="219">
        <v>978754.10747835017</v>
      </c>
    </row>
    <row r="30" spans="1:14" ht="13.8" thickTop="1" x14ac:dyDescent="0.25">
      <c r="A30" s="267" t="s">
        <v>204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7" t="s">
        <v>121</v>
      </c>
      <c r="B31" s="267"/>
      <c r="C31" s="267"/>
      <c r="D31" s="267"/>
      <c r="E31" s="267"/>
      <c r="F31" s="267"/>
      <c r="G31" s="267"/>
      <c r="H31" s="267"/>
      <c r="I31" s="267"/>
      <c r="J31" s="267"/>
      <c r="K31" s="165"/>
      <c r="L31" s="165"/>
      <c r="M31" s="165"/>
      <c r="N31" s="165"/>
    </row>
    <row r="32" spans="1:14" x14ac:dyDescent="0.25">
      <c r="A32" s="268" t="s">
        <v>59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</row>
  </sheetData>
  <mergeCells count="8">
    <mergeCell ref="A30:J30"/>
    <mergeCell ref="A31:J31"/>
    <mergeCell ref="A32:N32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1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8.5546875" style="164" customWidth="1"/>
    <col min="10" max="10" width="7.66406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6" s="209" customFormat="1" ht="24.6" x14ac:dyDescent="0.4">
      <c r="A1" s="269" t="s">
        <v>236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6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P2" s="164">
        <v>10</v>
      </c>
    </row>
    <row r="3" spans="1:16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6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6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6" x14ac:dyDescent="0.25">
      <c r="A6" s="204"/>
      <c r="B6" s="203" t="s">
        <v>230</v>
      </c>
      <c r="C6" s="202">
        <v>18141.501296630002</v>
      </c>
      <c r="D6" s="201">
        <v>40018.711649360004</v>
      </c>
      <c r="E6" s="200">
        <v>64054.384815600017</v>
      </c>
      <c r="F6" s="200">
        <v>85382.338724289992</v>
      </c>
      <c r="G6" s="200">
        <v>108936.39119795003</v>
      </c>
      <c r="H6" s="199">
        <v>130650.34773296001</v>
      </c>
      <c r="I6" s="199">
        <v>147986.14999152001</v>
      </c>
      <c r="J6" s="199">
        <v>166860.48376017</v>
      </c>
      <c r="K6" s="199">
        <v>186509.07834806998</v>
      </c>
      <c r="L6" s="199">
        <v>203122.81508627001</v>
      </c>
      <c r="M6" s="199">
        <v>222330.41119434996</v>
      </c>
      <c r="N6" s="198">
        <v>242030</v>
      </c>
    </row>
    <row r="7" spans="1:16" x14ac:dyDescent="0.25">
      <c r="A7" s="197"/>
      <c r="B7" s="218" t="s">
        <v>229</v>
      </c>
      <c r="C7" s="186">
        <v>14206.185943860002</v>
      </c>
      <c r="D7" s="185">
        <v>31387.218195770001</v>
      </c>
      <c r="E7" s="184">
        <v>50012.73872401</v>
      </c>
      <c r="F7" s="184">
        <v>66699.232348499994</v>
      </c>
      <c r="G7" s="184">
        <v>84305.950023159996</v>
      </c>
      <c r="H7" s="182">
        <v>100695.43333544</v>
      </c>
      <c r="I7" s="182">
        <v>114165.90867084</v>
      </c>
      <c r="J7" s="182">
        <v>128796.97888829</v>
      </c>
      <c r="K7" s="182">
        <v>144066.70309019001</v>
      </c>
      <c r="L7" s="182">
        <v>156883.57033228999</v>
      </c>
      <c r="M7" s="182">
        <v>172074.70633536999</v>
      </c>
      <c r="N7" s="181">
        <v>187311.74512651996</v>
      </c>
    </row>
    <row r="8" spans="1:16" x14ac:dyDescent="0.25">
      <c r="A8" s="191"/>
      <c r="B8" s="187" t="s">
        <v>228</v>
      </c>
      <c r="C8" s="186">
        <v>9.5101569999999995</v>
      </c>
      <c r="D8" s="185">
        <v>20.828115</v>
      </c>
      <c r="E8" s="184">
        <v>310.11226599999998</v>
      </c>
      <c r="F8" s="184">
        <v>334.008172</v>
      </c>
      <c r="G8" s="184">
        <v>341.62739599999998</v>
      </c>
      <c r="H8" s="182">
        <v>348.32034299999998</v>
      </c>
      <c r="I8" s="182">
        <v>355.96620100000001</v>
      </c>
      <c r="J8" s="182">
        <v>362.60539</v>
      </c>
      <c r="K8" s="182">
        <v>370.61842799999999</v>
      </c>
      <c r="L8" s="182">
        <v>384.78817600000002</v>
      </c>
      <c r="M8" s="182">
        <v>393.585038</v>
      </c>
      <c r="N8" s="181">
        <v>400.60890199999994</v>
      </c>
    </row>
    <row r="9" spans="1:16" x14ac:dyDescent="0.25">
      <c r="A9" s="189"/>
      <c r="B9" s="187" t="s">
        <v>227</v>
      </c>
      <c r="C9" s="186">
        <v>1406.4864499999999</v>
      </c>
      <c r="D9" s="185">
        <v>2963.8224700000001</v>
      </c>
      <c r="E9" s="184">
        <v>4858.9524700000002</v>
      </c>
      <c r="F9" s="184">
        <v>6792.7524699999994</v>
      </c>
      <c r="G9" s="184">
        <v>9412.2410639999998</v>
      </c>
      <c r="H9" s="182">
        <v>11672.161064</v>
      </c>
      <c r="I9" s="182">
        <v>13403.63247</v>
      </c>
      <c r="J9" s="182">
        <v>15504.69247</v>
      </c>
      <c r="K9" s="182">
        <v>17711.068703000001</v>
      </c>
      <c r="L9" s="182">
        <v>19651.257663099997</v>
      </c>
      <c r="M9" s="182">
        <v>21592.532163100001</v>
      </c>
      <c r="N9" s="181">
        <v>24056.5757151</v>
      </c>
    </row>
    <row r="10" spans="1:16" x14ac:dyDescent="0.25">
      <c r="A10" s="189"/>
      <c r="B10" s="187" t="s">
        <v>226</v>
      </c>
      <c r="C10" s="186">
        <v>168.05379099999999</v>
      </c>
      <c r="D10" s="185">
        <v>471.64924099999996</v>
      </c>
      <c r="E10" s="184">
        <v>548.30425600000001</v>
      </c>
      <c r="F10" s="184">
        <v>607.89912820000006</v>
      </c>
      <c r="G10" s="184">
        <v>983.08506920000002</v>
      </c>
      <c r="H10" s="183">
        <v>1619.8138047</v>
      </c>
      <c r="I10" s="183">
        <v>1765.9622307000002</v>
      </c>
      <c r="J10" s="183">
        <v>1797.3693246999999</v>
      </c>
      <c r="K10" s="182">
        <v>1830.3186767</v>
      </c>
      <c r="L10" s="182">
        <v>1858.8664837000001</v>
      </c>
      <c r="M10" s="182">
        <v>1886.7477647000001</v>
      </c>
      <c r="N10" s="181">
        <v>1927.3837807</v>
      </c>
    </row>
    <row r="11" spans="1:16" x14ac:dyDescent="0.25">
      <c r="A11" s="189"/>
      <c r="B11" s="187" t="s">
        <v>225</v>
      </c>
      <c r="C11" s="186">
        <v>649.68046270000002</v>
      </c>
      <c r="D11" s="185">
        <v>1376.7359836999999</v>
      </c>
      <c r="E11" s="184">
        <v>2085.8361567000002</v>
      </c>
      <c r="F11" s="184">
        <v>2834.9600277</v>
      </c>
      <c r="G11" s="184">
        <v>4102.0611367000001</v>
      </c>
      <c r="H11" s="183">
        <v>5109.0354466999997</v>
      </c>
      <c r="I11" s="183">
        <v>5888.7350386999997</v>
      </c>
      <c r="J11" s="183">
        <v>6603.8939497000001</v>
      </c>
      <c r="K11" s="182">
        <v>7282.562852699999</v>
      </c>
      <c r="L11" s="182">
        <v>7745.8303667</v>
      </c>
      <c r="M11" s="182">
        <v>8328.3262226999996</v>
      </c>
      <c r="N11" s="181">
        <v>8893.1925337000011</v>
      </c>
    </row>
    <row r="12" spans="1:16" x14ac:dyDescent="0.25">
      <c r="A12" s="189"/>
      <c r="B12" s="187" t="s">
        <v>234</v>
      </c>
      <c r="C12" s="186">
        <v>940.8752328513001</v>
      </c>
      <c r="D12" s="185">
        <v>2006.5594538513001</v>
      </c>
      <c r="E12" s="184">
        <v>3216.0190498512998</v>
      </c>
      <c r="F12" s="184">
        <v>4372.9307138513004</v>
      </c>
      <c r="G12" s="184">
        <v>5486.2233977813003</v>
      </c>
      <c r="H12" s="183">
        <v>6447.9438440612994</v>
      </c>
      <c r="I12" s="183">
        <v>7164.2453563713007</v>
      </c>
      <c r="J12" s="183">
        <v>8061.5818547012996</v>
      </c>
      <c r="K12" s="182">
        <v>9042.4557726813</v>
      </c>
      <c r="L12" s="182">
        <v>9940.7796072812998</v>
      </c>
      <c r="M12" s="182">
        <v>10915.834629581299</v>
      </c>
      <c r="N12" s="181">
        <v>11791.5926299113</v>
      </c>
    </row>
    <row r="13" spans="1:16" x14ac:dyDescent="0.25">
      <c r="A13" s="189"/>
      <c r="B13" s="187" t="s">
        <v>233</v>
      </c>
      <c r="C13" s="186">
        <v>760.70925921869991</v>
      </c>
      <c r="D13" s="185">
        <v>1791.8981900387</v>
      </c>
      <c r="E13" s="184">
        <v>3022.4218930387001</v>
      </c>
      <c r="F13" s="184">
        <v>3740.5558640387003</v>
      </c>
      <c r="G13" s="184">
        <v>4305.2031111086999</v>
      </c>
      <c r="H13" s="183">
        <v>4757.6398950586999</v>
      </c>
      <c r="I13" s="183">
        <v>5241.7000239087001</v>
      </c>
      <c r="J13" s="183">
        <v>5733.3618827787004</v>
      </c>
      <c r="K13" s="182">
        <v>6205.3508247987002</v>
      </c>
      <c r="L13" s="182">
        <v>6657.7224571986999</v>
      </c>
      <c r="M13" s="182">
        <v>7138.6790408986999</v>
      </c>
      <c r="N13" s="181">
        <v>7400.0140938486993</v>
      </c>
    </row>
    <row r="14" spans="1:16" x14ac:dyDescent="0.25">
      <c r="A14" s="189"/>
      <c r="B14" s="177" t="s">
        <v>224</v>
      </c>
      <c r="C14" s="176">
        <v>25975.07622001</v>
      </c>
      <c r="D14" s="175">
        <v>49945.637153479998</v>
      </c>
      <c r="E14" s="174">
        <v>75428.028539120001</v>
      </c>
      <c r="F14" s="174">
        <v>102604.23227855</v>
      </c>
      <c r="G14" s="174">
        <v>129608.67188593998</v>
      </c>
      <c r="H14" s="179">
        <v>155597.01066751999</v>
      </c>
      <c r="I14" s="179">
        <v>179142.90470592002</v>
      </c>
      <c r="J14" s="179">
        <v>203543.98101085998</v>
      </c>
      <c r="K14" s="173">
        <v>232128.91820527002</v>
      </c>
      <c r="L14" s="173">
        <v>257509.35917204004</v>
      </c>
      <c r="M14" s="173">
        <v>284232.49432966998</v>
      </c>
      <c r="N14" s="172">
        <v>314279.10570429999</v>
      </c>
    </row>
    <row r="15" spans="1:16" x14ac:dyDescent="0.25">
      <c r="A15" s="189"/>
      <c r="B15" s="187" t="s">
        <v>223</v>
      </c>
      <c r="C15" s="186">
        <v>11560.08736779</v>
      </c>
      <c r="D15" s="185">
        <v>19180.676450880001</v>
      </c>
      <c r="E15" s="184">
        <v>26707.31208625</v>
      </c>
      <c r="F15" s="184">
        <v>35886.698873489993</v>
      </c>
      <c r="G15" s="184">
        <v>44099.600939880002</v>
      </c>
      <c r="H15" s="183">
        <v>53453.660137679995</v>
      </c>
      <c r="I15" s="183">
        <v>62232.457858820017</v>
      </c>
      <c r="J15" s="183">
        <v>70627.521826299984</v>
      </c>
      <c r="K15" s="182">
        <v>80843.523332820012</v>
      </c>
      <c r="L15" s="182">
        <v>90606.709355030005</v>
      </c>
      <c r="M15" s="182">
        <v>100689.89826984999</v>
      </c>
      <c r="N15" s="181">
        <v>115841.89653624002</v>
      </c>
    </row>
    <row r="16" spans="1:16" x14ac:dyDescent="0.25">
      <c r="A16" s="189"/>
      <c r="B16" s="187" t="s">
        <v>222</v>
      </c>
      <c r="C16" s="186">
        <v>14414.98885222</v>
      </c>
      <c r="D16" s="185">
        <v>30764.960702599998</v>
      </c>
      <c r="E16" s="184">
        <v>48720.716452870001</v>
      </c>
      <c r="F16" s="184">
        <v>66717.533405059992</v>
      </c>
      <c r="G16" s="184">
        <v>85509.07094605999</v>
      </c>
      <c r="H16" s="183">
        <v>102143.35052984</v>
      </c>
      <c r="I16" s="183">
        <v>116910.4468471</v>
      </c>
      <c r="J16" s="183">
        <v>132916.45918455999</v>
      </c>
      <c r="K16" s="182">
        <v>151285.39487245001</v>
      </c>
      <c r="L16" s="182">
        <v>166902.64981701001</v>
      </c>
      <c r="M16" s="182">
        <v>183542.59605982</v>
      </c>
      <c r="N16" s="181">
        <v>198437.20916805998</v>
      </c>
    </row>
    <row r="17" spans="1:14" x14ac:dyDescent="0.25">
      <c r="A17" s="189"/>
      <c r="B17" s="177" t="s">
        <v>221</v>
      </c>
      <c r="C17" s="176">
        <v>11753.14556194</v>
      </c>
      <c r="D17" s="175">
        <v>25765.407347129996</v>
      </c>
      <c r="E17" s="174">
        <v>43551.933853039998</v>
      </c>
      <c r="F17" s="174">
        <v>58343.058316679999</v>
      </c>
      <c r="G17" s="174">
        <v>71901.526486160001</v>
      </c>
      <c r="H17" s="179">
        <v>85231.655526310002</v>
      </c>
      <c r="I17" s="179">
        <v>95538.053755429995</v>
      </c>
      <c r="J17" s="179">
        <v>107747.88912734001</v>
      </c>
      <c r="K17" s="173">
        <v>121418.46975129</v>
      </c>
      <c r="L17" s="173">
        <v>137789.53928475999</v>
      </c>
      <c r="M17" s="173">
        <v>154385.69229435999</v>
      </c>
      <c r="N17" s="172">
        <v>166790</v>
      </c>
    </row>
    <row r="18" spans="1:14" x14ac:dyDescent="0.25">
      <c r="A18" s="189"/>
      <c r="B18" s="187" t="s">
        <v>220</v>
      </c>
      <c r="C18" s="186">
        <v>6470.0566904800007</v>
      </c>
      <c r="D18" s="185">
        <v>14000.997720829997</v>
      </c>
      <c r="E18" s="184">
        <v>24149.645155629994</v>
      </c>
      <c r="F18" s="184">
        <v>33373.911684270002</v>
      </c>
      <c r="G18" s="184">
        <v>41988.750310479998</v>
      </c>
      <c r="H18" s="182">
        <v>50720.202271679998</v>
      </c>
      <c r="I18" s="182">
        <v>57752.60429874</v>
      </c>
      <c r="J18" s="182">
        <v>66459.285641789989</v>
      </c>
      <c r="K18" s="182">
        <v>76122.675485740008</v>
      </c>
      <c r="L18" s="182">
        <v>88763.893152110002</v>
      </c>
      <c r="M18" s="182">
        <v>100689.92899617</v>
      </c>
      <c r="N18" s="181">
        <v>109389.66302575002</v>
      </c>
    </row>
    <row r="19" spans="1:14" x14ac:dyDescent="0.25">
      <c r="A19" s="189"/>
      <c r="B19" s="187" t="s">
        <v>219</v>
      </c>
      <c r="C19" s="186">
        <v>5283.0888714599996</v>
      </c>
      <c r="D19" s="185">
        <v>11764.409626299999</v>
      </c>
      <c r="E19" s="184">
        <v>19402.28869741</v>
      </c>
      <c r="F19" s="184">
        <v>24969.14663241</v>
      </c>
      <c r="G19" s="184">
        <v>29912.776175679999</v>
      </c>
      <c r="H19" s="183">
        <v>34511.453254629996</v>
      </c>
      <c r="I19" s="183">
        <v>37785.449456690003</v>
      </c>
      <c r="J19" s="183">
        <v>41288.603485550004</v>
      </c>
      <c r="K19" s="182">
        <v>45295.794265550001</v>
      </c>
      <c r="L19" s="182">
        <v>49025.646132649999</v>
      </c>
      <c r="M19" s="182">
        <v>53695.763298190002</v>
      </c>
      <c r="N19" s="181">
        <v>57388.075474379992</v>
      </c>
    </row>
    <row r="20" spans="1:14" x14ac:dyDescent="0.25">
      <c r="A20" s="189"/>
      <c r="B20" s="177" t="s">
        <v>217</v>
      </c>
      <c r="C20" s="176">
        <v>26.618477310000003</v>
      </c>
      <c r="D20" s="175">
        <v>90.855853289999999</v>
      </c>
      <c r="E20" s="174">
        <v>140.54348375000001</v>
      </c>
      <c r="F20" s="174">
        <v>179.81317620999999</v>
      </c>
      <c r="G20" s="174">
        <v>217.57759666999999</v>
      </c>
      <c r="H20" s="179">
        <v>283.14851009999995</v>
      </c>
      <c r="I20" s="179">
        <v>369.11627089000001</v>
      </c>
      <c r="J20" s="179">
        <v>473.91200494000003</v>
      </c>
      <c r="K20" s="173">
        <v>626.86537671000008</v>
      </c>
      <c r="L20" s="173">
        <v>893.86891867999998</v>
      </c>
      <c r="M20" s="173">
        <v>1050.25336877</v>
      </c>
      <c r="N20" s="172">
        <v>1240.8861549900003</v>
      </c>
    </row>
    <row r="21" spans="1:14" x14ac:dyDescent="0.25">
      <c r="A21" s="189"/>
      <c r="B21" s="177" t="s">
        <v>216</v>
      </c>
      <c r="C21" s="176">
        <v>20291.640682680001</v>
      </c>
      <c r="D21" s="175">
        <v>32739.444246200001</v>
      </c>
      <c r="E21" s="174">
        <v>45905.093114870004</v>
      </c>
      <c r="F21" s="174">
        <v>58889.069464100001</v>
      </c>
      <c r="G21" s="174">
        <v>69566.081237789986</v>
      </c>
      <c r="H21" s="179">
        <v>122230.71645875003</v>
      </c>
      <c r="I21" s="179">
        <v>137806.98982485995</v>
      </c>
      <c r="J21" s="179">
        <v>149778.41717065001</v>
      </c>
      <c r="K21" s="173">
        <v>187104.63553814005</v>
      </c>
      <c r="L21" s="173">
        <v>200341.55793836998</v>
      </c>
      <c r="M21" s="173">
        <v>210540.83220662005</v>
      </c>
      <c r="N21" s="172">
        <v>259990</v>
      </c>
    </row>
    <row r="22" spans="1:14" x14ac:dyDescent="0.25">
      <c r="A22" s="189"/>
      <c r="B22" s="187" t="s">
        <v>216</v>
      </c>
      <c r="C22" s="186">
        <v>15150.030704140003</v>
      </c>
      <c r="D22" s="185">
        <v>27009.498856149999</v>
      </c>
      <c r="E22" s="184">
        <v>39679.750878760002</v>
      </c>
      <c r="F22" s="184">
        <v>48870.054579329997</v>
      </c>
      <c r="G22" s="184">
        <v>58985.233887309987</v>
      </c>
      <c r="H22" s="182">
        <v>110774.09186117002</v>
      </c>
      <c r="I22" s="182">
        <v>121640.67400427996</v>
      </c>
      <c r="J22" s="182">
        <v>132847.71138246002</v>
      </c>
      <c r="K22" s="182">
        <v>169542.16870867004</v>
      </c>
      <c r="L22" s="182">
        <v>177884.48000138998</v>
      </c>
      <c r="M22" s="182">
        <v>187173.94409514003</v>
      </c>
      <c r="N22" s="181">
        <v>235367.78083201003</v>
      </c>
    </row>
    <row r="23" spans="1:14" x14ac:dyDescent="0.25">
      <c r="A23" s="189"/>
      <c r="B23" s="187" t="s">
        <v>214</v>
      </c>
      <c r="C23" s="186">
        <v>5141.6099785400002</v>
      </c>
      <c r="D23" s="185">
        <v>5729.9453900500002</v>
      </c>
      <c r="E23" s="184">
        <v>6225.3422361100002</v>
      </c>
      <c r="F23" s="184">
        <v>10019.01488477</v>
      </c>
      <c r="G23" s="184">
        <v>10580.84735048</v>
      </c>
      <c r="H23" s="182">
        <v>11456.624597580001</v>
      </c>
      <c r="I23" s="182">
        <v>16166.315820579999</v>
      </c>
      <c r="J23" s="182">
        <v>16930.70578819</v>
      </c>
      <c r="K23" s="182">
        <v>17562.466829470002</v>
      </c>
      <c r="L23" s="182">
        <v>22457.07793698</v>
      </c>
      <c r="M23" s="182">
        <v>23366.888111479999</v>
      </c>
      <c r="N23" s="181">
        <v>24717.608655789998</v>
      </c>
    </row>
    <row r="24" spans="1:14" x14ac:dyDescent="0.25">
      <c r="A24" s="189"/>
      <c r="B24" s="177" t="s">
        <v>212</v>
      </c>
      <c r="C24" s="176">
        <v>76187.982238569995</v>
      </c>
      <c r="D24" s="175">
        <v>148560.05624946</v>
      </c>
      <c r="E24" s="174">
        <v>229079.98380638001</v>
      </c>
      <c r="F24" s="174">
        <v>305398.51195982995</v>
      </c>
      <c r="G24" s="174">
        <v>380230.24840450997</v>
      </c>
      <c r="H24" s="179">
        <v>493992.87889564002</v>
      </c>
      <c r="I24" s="179">
        <v>560843.21454861993</v>
      </c>
      <c r="J24" s="179">
        <v>628404.68307396001</v>
      </c>
      <c r="K24" s="173">
        <v>727787.96721948008</v>
      </c>
      <c r="L24" s="173">
        <v>799657.14040012006</v>
      </c>
      <c r="M24" s="173">
        <v>872539.6833937699</v>
      </c>
      <c r="N24" s="172">
        <v>984330</v>
      </c>
    </row>
    <row r="25" spans="1:14" x14ac:dyDescent="0.25">
      <c r="A25" s="189"/>
      <c r="B25" s="187" t="s">
        <v>46</v>
      </c>
      <c r="C25" s="186">
        <v>17073.266433110002</v>
      </c>
      <c r="D25" s="185">
        <v>20017.65202374</v>
      </c>
      <c r="E25" s="184">
        <v>25959.355225350006</v>
      </c>
      <c r="F25" s="184">
        <v>28915.313027520002</v>
      </c>
      <c r="G25" s="184">
        <v>32173.091669619997</v>
      </c>
      <c r="H25" s="183">
        <v>48061.518513139999</v>
      </c>
      <c r="I25" s="183">
        <v>52567.688404799999</v>
      </c>
      <c r="J25" s="183">
        <v>56294.758515110007</v>
      </c>
      <c r="K25" s="182">
        <v>61472.311677250007</v>
      </c>
      <c r="L25" s="182">
        <v>66041.21777203001</v>
      </c>
      <c r="M25" s="182">
        <v>69586.033732480006</v>
      </c>
      <c r="N25" s="181">
        <v>81010</v>
      </c>
    </row>
    <row r="26" spans="1:14" x14ac:dyDescent="0.25">
      <c r="A26" s="189"/>
      <c r="B26" s="177" t="s">
        <v>211</v>
      </c>
      <c r="C26" s="176">
        <v>93261.24867167999</v>
      </c>
      <c r="D26" s="175">
        <v>168577.7082732</v>
      </c>
      <c r="E26" s="174">
        <v>255039.33903173002</v>
      </c>
      <c r="F26" s="174">
        <v>334313.82498734997</v>
      </c>
      <c r="G26" s="174">
        <v>412403.34007412998</v>
      </c>
      <c r="H26" s="179">
        <v>542054.39740877994</v>
      </c>
      <c r="I26" s="179">
        <v>613410.90295341995</v>
      </c>
      <c r="J26" s="179">
        <v>684699.44158907013</v>
      </c>
      <c r="K26" s="173">
        <v>789260.27889673004</v>
      </c>
      <c r="L26" s="173">
        <v>865698.3581721501</v>
      </c>
      <c r="M26" s="173">
        <v>942125.71712624992</v>
      </c>
      <c r="N26" s="172">
        <v>1065340</v>
      </c>
    </row>
    <row r="27" spans="1:14" x14ac:dyDescent="0.25">
      <c r="A27" s="189"/>
      <c r="B27" s="187" t="s">
        <v>210</v>
      </c>
      <c r="C27" s="186">
        <v>12670.317477820001</v>
      </c>
      <c r="D27" s="185">
        <v>16166.914571360001</v>
      </c>
      <c r="E27" s="184">
        <v>22814.791645050002</v>
      </c>
      <c r="F27" s="184">
        <v>28268.943944709998</v>
      </c>
      <c r="G27" s="184">
        <v>31391.444315090001</v>
      </c>
      <c r="H27" s="183">
        <v>34193.866698240003</v>
      </c>
      <c r="I27" s="183">
        <v>37067.687523380002</v>
      </c>
      <c r="J27" s="183">
        <v>38046.138784729999</v>
      </c>
      <c r="K27" s="182">
        <v>38615.343897070001</v>
      </c>
      <c r="L27" s="182">
        <v>42776.361038699994</v>
      </c>
      <c r="M27" s="182">
        <v>43449.400295929998</v>
      </c>
      <c r="N27" s="181">
        <v>48500</v>
      </c>
    </row>
    <row r="28" spans="1:14" ht="13.8" thickBot="1" x14ac:dyDescent="0.3">
      <c r="A28" s="171"/>
      <c r="B28" s="223" t="s">
        <v>209</v>
      </c>
      <c r="C28" s="167">
        <v>105931.56614949999</v>
      </c>
      <c r="D28" s="222">
        <v>184744.62284456001</v>
      </c>
      <c r="E28" s="168">
        <v>277854.13067678001</v>
      </c>
      <c r="F28" s="168">
        <v>362582.76893205999</v>
      </c>
      <c r="G28" s="168">
        <v>443794.78438922</v>
      </c>
      <c r="H28" s="221">
        <v>576248.26410701999</v>
      </c>
      <c r="I28" s="221">
        <v>650478.59047679999</v>
      </c>
      <c r="J28" s="221">
        <v>722745.58037380013</v>
      </c>
      <c r="K28" s="220">
        <v>827875.62279379996</v>
      </c>
      <c r="L28" s="220">
        <v>908474.71921085007</v>
      </c>
      <c r="M28" s="220">
        <v>985575.1174221799</v>
      </c>
      <c r="N28" s="219">
        <v>1113840</v>
      </c>
    </row>
    <row r="29" spans="1:14" ht="13.8" thickTop="1" x14ac:dyDescent="0.25">
      <c r="A29" s="267" t="s">
        <v>204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165"/>
      <c r="L29" s="165"/>
      <c r="M29" s="165"/>
      <c r="N29" s="165"/>
    </row>
    <row r="30" spans="1:14" x14ac:dyDescent="0.25">
      <c r="A30" s="267" t="s">
        <v>121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8" t="s">
        <v>59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</row>
  </sheetData>
  <mergeCells count="8">
    <mergeCell ref="A29:J29"/>
    <mergeCell ref="A30:J30"/>
    <mergeCell ref="A31:N31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1"/>
  <sheetViews>
    <sheetView zoomScale="130" zoomScaleNormal="130" workbookViewId="0">
      <pane xSplit="2" topLeftCell="I1" activePane="topRight" state="frozen"/>
      <selection activeCell="A10" sqref="A10"/>
      <selection pane="topRight" activeCell="Q11" sqref="Q1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7.77734375" style="164" customWidth="1"/>
    <col min="10" max="10" width="7.332031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9" t="s">
        <v>237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13867.989240800001</v>
      </c>
      <c r="D6" s="201">
        <v>29578.163058729999</v>
      </c>
      <c r="E6" s="200">
        <v>43891.885704449996</v>
      </c>
      <c r="F6" s="200">
        <v>56294.26084286</v>
      </c>
      <c r="G6" s="200">
        <v>70446.145173940007</v>
      </c>
      <c r="H6" s="199">
        <v>85787.267101590012</v>
      </c>
      <c r="I6" s="199">
        <v>98943.811327699994</v>
      </c>
      <c r="J6" s="199">
        <v>114681.45281415002</v>
      </c>
      <c r="K6" s="199">
        <v>130611.46617825</v>
      </c>
      <c r="L6" s="199">
        <v>146937.76720318999</v>
      </c>
      <c r="M6" s="199">
        <v>165094.93813725997</v>
      </c>
      <c r="N6" s="198">
        <v>182116.27618431998</v>
      </c>
    </row>
    <row r="7" spans="1:14" x14ac:dyDescent="0.25">
      <c r="A7" s="197"/>
      <c r="B7" s="218" t="s">
        <v>229</v>
      </c>
      <c r="C7" s="186">
        <v>11302.1061458</v>
      </c>
      <c r="D7" s="185">
        <v>23704.270635729998</v>
      </c>
      <c r="E7" s="184">
        <v>35111.029910450001</v>
      </c>
      <c r="F7" s="184">
        <v>44916.27464037</v>
      </c>
      <c r="G7" s="184">
        <v>55786.826641449996</v>
      </c>
      <c r="H7" s="182">
        <v>67609.381524099997</v>
      </c>
      <c r="I7" s="182">
        <v>77662.728451809991</v>
      </c>
      <c r="J7" s="182">
        <v>89889.548914550003</v>
      </c>
      <c r="K7" s="182">
        <v>102639.97826164999</v>
      </c>
      <c r="L7" s="182">
        <v>115121.63720736001</v>
      </c>
      <c r="M7" s="182">
        <v>129260.95809713002</v>
      </c>
      <c r="N7" s="181">
        <v>142740.74570882999</v>
      </c>
    </row>
    <row r="8" spans="1:14" x14ac:dyDescent="0.25">
      <c r="A8" s="191"/>
      <c r="B8" s="187" t="s">
        <v>228</v>
      </c>
      <c r="C8" s="186">
        <v>8.7110599999999998</v>
      </c>
      <c r="D8" s="185">
        <v>19.869028</v>
      </c>
      <c r="E8" s="184">
        <v>95.356957999999992</v>
      </c>
      <c r="F8" s="184">
        <v>233.97550299999997</v>
      </c>
      <c r="G8" s="184">
        <v>241.11868800000002</v>
      </c>
      <c r="H8" s="182">
        <v>249.703991</v>
      </c>
      <c r="I8" s="182">
        <v>256.408141</v>
      </c>
      <c r="J8" s="182">
        <v>265.29695200000003</v>
      </c>
      <c r="K8" s="182">
        <v>320.03368999999998</v>
      </c>
      <c r="L8" s="182">
        <v>328.71269599999999</v>
      </c>
      <c r="M8" s="182">
        <v>357.30933399999998</v>
      </c>
      <c r="N8" s="181">
        <v>350.12474299999997</v>
      </c>
    </row>
    <row r="9" spans="1:14" x14ac:dyDescent="0.25">
      <c r="A9" s="189"/>
      <c r="B9" s="187" t="s">
        <v>227</v>
      </c>
      <c r="C9" s="186">
        <v>1163.02</v>
      </c>
      <c r="D9" s="185">
        <v>2438.7146560000001</v>
      </c>
      <c r="E9" s="184">
        <v>3924.7546560000001</v>
      </c>
      <c r="F9" s="184">
        <v>5205.794656</v>
      </c>
      <c r="G9" s="184">
        <v>6913.1484559999999</v>
      </c>
      <c r="H9" s="182">
        <v>8762.7685880000008</v>
      </c>
      <c r="I9" s="182">
        <v>10385.228529520002</v>
      </c>
      <c r="J9" s="182">
        <v>12349.588529520001</v>
      </c>
      <c r="K9" s="182">
        <v>14012.620581519999</v>
      </c>
      <c r="L9" s="182">
        <v>16155.224411520001</v>
      </c>
      <c r="M9" s="182">
        <v>18226.573124819999</v>
      </c>
      <c r="N9" s="181">
        <v>20585.653124819997</v>
      </c>
    </row>
    <row r="10" spans="1:14" x14ac:dyDescent="0.25">
      <c r="A10" s="189"/>
      <c r="B10" s="187" t="s">
        <v>226</v>
      </c>
      <c r="C10" s="186">
        <v>41.991275999999999</v>
      </c>
      <c r="D10" s="185">
        <v>489.09060600000004</v>
      </c>
      <c r="E10" s="184">
        <v>515.92664400000001</v>
      </c>
      <c r="F10" s="184">
        <v>538.10118799999998</v>
      </c>
      <c r="G10" s="184">
        <v>564.13363400000003</v>
      </c>
      <c r="H10" s="183">
        <v>596.46353499999998</v>
      </c>
      <c r="I10" s="183">
        <v>623.81021987999998</v>
      </c>
      <c r="J10" s="183">
        <v>652.60788320999995</v>
      </c>
      <c r="K10" s="182">
        <v>687.22021021</v>
      </c>
      <c r="L10" s="182">
        <v>719.31195921000005</v>
      </c>
      <c r="M10" s="182">
        <v>751.78573320999999</v>
      </c>
      <c r="N10" s="181">
        <v>392.06075857000002</v>
      </c>
    </row>
    <row r="11" spans="1:14" x14ac:dyDescent="0.25">
      <c r="A11" s="189"/>
      <c r="B11" s="187" t="s">
        <v>225</v>
      </c>
      <c r="C11" s="186">
        <v>507.685361</v>
      </c>
      <c r="D11" s="185">
        <v>1106.593059</v>
      </c>
      <c r="E11" s="184">
        <v>1504.1034750000001</v>
      </c>
      <c r="F11" s="184">
        <v>1993.7073489999998</v>
      </c>
      <c r="G11" s="184">
        <v>2795.337642</v>
      </c>
      <c r="H11" s="183">
        <v>3674.0270299999997</v>
      </c>
      <c r="I11" s="183">
        <v>4357.675279</v>
      </c>
      <c r="J11" s="183">
        <v>5032.5566359999993</v>
      </c>
      <c r="K11" s="182">
        <v>5650.635687</v>
      </c>
      <c r="L11" s="182">
        <v>6193.6440600000005</v>
      </c>
      <c r="M11" s="182">
        <v>6855.0614140000007</v>
      </c>
      <c r="N11" s="181">
        <v>7412.2677809999996</v>
      </c>
    </row>
    <row r="12" spans="1:14" x14ac:dyDescent="0.25">
      <c r="A12" s="189"/>
      <c r="B12" s="187" t="s">
        <v>234</v>
      </c>
      <c r="C12" s="186">
        <v>582.23501706999991</v>
      </c>
      <c r="D12" s="185">
        <v>1180.9199730799999</v>
      </c>
      <c r="E12" s="184">
        <v>1776.9382960299997</v>
      </c>
      <c r="F12" s="184">
        <v>2229.60318899</v>
      </c>
      <c r="G12" s="184">
        <v>2775.6791420999998</v>
      </c>
      <c r="H12" s="183">
        <v>3349.2690803199998</v>
      </c>
      <c r="I12" s="183">
        <v>3918.6330352999998</v>
      </c>
      <c r="J12" s="183">
        <v>4546.9110435042003</v>
      </c>
      <c r="K12" s="182">
        <v>5158.1618721442001</v>
      </c>
      <c r="L12" s="182">
        <v>5894.6775213741994</v>
      </c>
      <c r="M12" s="182">
        <v>6663.2622151242003</v>
      </c>
      <c r="N12" s="181">
        <v>7437.5086847041994</v>
      </c>
    </row>
    <row r="13" spans="1:14" x14ac:dyDescent="0.25">
      <c r="A13" s="189"/>
      <c r="B13" s="187" t="s">
        <v>233</v>
      </c>
      <c r="C13" s="186">
        <v>262.24038093000001</v>
      </c>
      <c r="D13" s="185">
        <v>638.70510092000006</v>
      </c>
      <c r="E13" s="184">
        <v>963.77576496999995</v>
      </c>
      <c r="F13" s="184">
        <v>1176.8043174999998</v>
      </c>
      <c r="G13" s="184">
        <v>1369.9009703899999</v>
      </c>
      <c r="H13" s="183">
        <v>1545.6533531700002</v>
      </c>
      <c r="I13" s="183">
        <v>1739.3276711900003</v>
      </c>
      <c r="J13" s="183">
        <v>1944.9428553657999</v>
      </c>
      <c r="K13" s="182">
        <v>2142.8158757257997</v>
      </c>
      <c r="L13" s="182">
        <v>2524.5593477257999</v>
      </c>
      <c r="M13" s="182">
        <v>2979.9882189758</v>
      </c>
      <c r="N13" s="181">
        <v>3197.9153833957998</v>
      </c>
    </row>
    <row r="14" spans="1:14" x14ac:dyDescent="0.25">
      <c r="A14" s="189"/>
      <c r="B14" s="177" t="s">
        <v>224</v>
      </c>
      <c r="C14" s="176">
        <v>24913.741268259997</v>
      </c>
      <c r="D14" s="175">
        <v>45060.2460145</v>
      </c>
      <c r="E14" s="174">
        <v>66692.376601659998</v>
      </c>
      <c r="F14" s="174">
        <v>86722.657157449998</v>
      </c>
      <c r="G14" s="174">
        <v>107747.76021277998</v>
      </c>
      <c r="H14" s="179">
        <v>131445.00680834</v>
      </c>
      <c r="I14" s="179">
        <v>152945.45129926997</v>
      </c>
      <c r="J14" s="179">
        <v>176317.68346950001</v>
      </c>
      <c r="K14" s="173">
        <v>202160.84105286998</v>
      </c>
      <c r="L14" s="173">
        <v>226687.66989341998</v>
      </c>
      <c r="M14" s="173">
        <v>253190.77690216</v>
      </c>
      <c r="N14" s="172">
        <v>286631.69753380993</v>
      </c>
    </row>
    <row r="15" spans="1:14" x14ac:dyDescent="0.25">
      <c r="A15" s="189"/>
      <c r="B15" s="187" t="s">
        <v>223</v>
      </c>
      <c r="C15" s="186">
        <v>11156.41794026</v>
      </c>
      <c r="D15" s="185">
        <v>18967.385416509998</v>
      </c>
      <c r="E15" s="184">
        <v>27040.278733179999</v>
      </c>
      <c r="F15" s="184">
        <v>34507.781636749998</v>
      </c>
      <c r="G15" s="184">
        <v>42073.764143929991</v>
      </c>
      <c r="H15" s="183">
        <v>51166.0598675</v>
      </c>
      <c r="I15" s="183">
        <v>60224.547366679995</v>
      </c>
      <c r="J15" s="183">
        <v>68805.088070180005</v>
      </c>
      <c r="K15" s="182">
        <v>78914.223372919994</v>
      </c>
      <c r="L15" s="182">
        <v>88702.78903243001</v>
      </c>
      <c r="M15" s="182">
        <v>99432.170536680002</v>
      </c>
      <c r="N15" s="181">
        <v>117554.06021119999</v>
      </c>
    </row>
    <row r="16" spans="1:14" x14ac:dyDescent="0.25">
      <c r="A16" s="189"/>
      <c r="B16" s="187" t="s">
        <v>222</v>
      </c>
      <c r="C16" s="186">
        <v>13757.323327999999</v>
      </c>
      <c r="D16" s="185">
        <v>26092.860597990002</v>
      </c>
      <c r="E16" s="184">
        <v>39652.097868480007</v>
      </c>
      <c r="F16" s="184">
        <v>52214.875520699992</v>
      </c>
      <c r="G16" s="184">
        <v>65673.99606885</v>
      </c>
      <c r="H16" s="183">
        <v>80278.946940840004</v>
      </c>
      <c r="I16" s="183">
        <v>92720.903932589994</v>
      </c>
      <c r="J16" s="183">
        <v>107512.59539932001</v>
      </c>
      <c r="K16" s="182">
        <v>123246.61767995</v>
      </c>
      <c r="L16" s="182">
        <v>137984.88086098997</v>
      </c>
      <c r="M16" s="182">
        <v>153758.60636548002</v>
      </c>
      <c r="N16" s="181">
        <v>169077.63732260998</v>
      </c>
    </row>
    <row r="17" spans="1:14" x14ac:dyDescent="0.25">
      <c r="A17" s="189"/>
      <c r="B17" s="177" t="s">
        <v>221</v>
      </c>
      <c r="C17" s="176">
        <v>11846.923241979999</v>
      </c>
      <c r="D17" s="175">
        <v>25815.09799437</v>
      </c>
      <c r="E17" s="174">
        <v>37691.862778720002</v>
      </c>
      <c r="F17" s="174">
        <v>48650.407149770013</v>
      </c>
      <c r="G17" s="174">
        <v>59268.374407660005</v>
      </c>
      <c r="H17" s="179">
        <v>70509.904898770008</v>
      </c>
      <c r="I17" s="179">
        <v>78194.839646029999</v>
      </c>
      <c r="J17" s="179">
        <v>90322.323856650008</v>
      </c>
      <c r="K17" s="173">
        <v>103071.25736267</v>
      </c>
      <c r="L17" s="173">
        <v>116178.91834537001</v>
      </c>
      <c r="M17" s="173">
        <v>132772.10958058998</v>
      </c>
      <c r="N17" s="172">
        <v>143067.97399753999</v>
      </c>
    </row>
    <row r="18" spans="1:14" x14ac:dyDescent="0.25">
      <c r="A18" s="189"/>
      <c r="B18" s="187" t="s">
        <v>220</v>
      </c>
      <c r="C18" s="186">
        <v>8904.2741825499998</v>
      </c>
      <c r="D18" s="185">
        <v>19261.406945939998</v>
      </c>
      <c r="E18" s="184">
        <v>28362.060878290002</v>
      </c>
      <c r="F18" s="184">
        <v>37174.554882340009</v>
      </c>
      <c r="G18" s="184">
        <v>45671.422881229999</v>
      </c>
      <c r="H18" s="182">
        <v>54371.784551240002</v>
      </c>
      <c r="I18" s="182">
        <v>60002.89589005</v>
      </c>
      <c r="J18" s="182">
        <v>69627.740622420009</v>
      </c>
      <c r="K18" s="182">
        <v>79662.82205694</v>
      </c>
      <c r="L18" s="182">
        <v>90033.536650639988</v>
      </c>
      <c r="M18" s="182">
        <v>103443.28230424999</v>
      </c>
      <c r="N18" s="181">
        <v>110883.56259264999</v>
      </c>
    </row>
    <row r="19" spans="1:14" x14ac:dyDescent="0.25">
      <c r="A19" s="189"/>
      <c r="B19" s="187" t="s">
        <v>219</v>
      </c>
      <c r="C19" s="186">
        <v>2942.6490594299999</v>
      </c>
      <c r="D19" s="185">
        <v>6553.6910484300006</v>
      </c>
      <c r="E19" s="184">
        <v>9329.8019004300004</v>
      </c>
      <c r="F19" s="184">
        <v>11475.85226743</v>
      </c>
      <c r="G19" s="184">
        <v>13596.951526429999</v>
      </c>
      <c r="H19" s="183">
        <v>16138.120347530003</v>
      </c>
      <c r="I19" s="183">
        <v>18191.943755979999</v>
      </c>
      <c r="J19" s="183">
        <v>20694.583234229998</v>
      </c>
      <c r="K19" s="182">
        <v>23408.43530573</v>
      </c>
      <c r="L19" s="182">
        <v>26145.38169473</v>
      </c>
      <c r="M19" s="182">
        <v>29328.827276339998</v>
      </c>
      <c r="N19" s="181">
        <v>32184.411404889997</v>
      </c>
    </row>
    <row r="20" spans="1:14" x14ac:dyDescent="0.25">
      <c r="A20" s="189"/>
      <c r="B20" s="177" t="s">
        <v>217</v>
      </c>
      <c r="C20" s="176">
        <v>153.31062513000001</v>
      </c>
      <c r="D20" s="175">
        <v>295.46626292000002</v>
      </c>
      <c r="E20" s="174">
        <v>404.81571769999999</v>
      </c>
      <c r="F20" s="174">
        <v>508.71481458999995</v>
      </c>
      <c r="G20" s="184">
        <v>608.18604323</v>
      </c>
      <c r="H20" s="183">
        <v>736.72990359000005</v>
      </c>
      <c r="I20" s="183">
        <v>881.85758285000009</v>
      </c>
      <c r="J20" s="183">
        <v>1064.06888542</v>
      </c>
      <c r="K20" s="182">
        <v>1268.1412773499999</v>
      </c>
      <c r="L20" s="182">
        <v>1503.5243511199999</v>
      </c>
      <c r="M20" s="182">
        <v>1666.59380457</v>
      </c>
      <c r="N20" s="181">
        <v>2003.2454352299999</v>
      </c>
    </row>
    <row r="21" spans="1:14" x14ac:dyDescent="0.25">
      <c r="A21" s="189"/>
      <c r="B21" s="177" t="s">
        <v>216</v>
      </c>
      <c r="C21" s="176">
        <v>19856.64710491</v>
      </c>
      <c r="D21" s="175">
        <v>29954.636651550001</v>
      </c>
      <c r="E21" s="174">
        <v>40699.758217729999</v>
      </c>
      <c r="F21" s="174">
        <v>53610.794076379985</v>
      </c>
      <c r="G21" s="174">
        <v>63394.019728719977</v>
      </c>
      <c r="H21" s="179">
        <v>116790.41581374002</v>
      </c>
      <c r="I21" s="179">
        <v>133224.83782179002</v>
      </c>
      <c r="J21" s="179">
        <v>144087.02655389998</v>
      </c>
      <c r="K21" s="173">
        <v>179006.46623414001</v>
      </c>
      <c r="L21" s="173">
        <v>193326.67890563005</v>
      </c>
      <c r="M21" s="173">
        <v>206276.12430131002</v>
      </c>
      <c r="N21" s="172">
        <v>251809.16625639005</v>
      </c>
    </row>
    <row r="22" spans="1:14" x14ac:dyDescent="0.25">
      <c r="A22" s="189"/>
      <c r="B22" s="187" t="s">
        <v>216</v>
      </c>
      <c r="C22" s="186">
        <v>13595.777271360002</v>
      </c>
      <c r="D22" s="185">
        <v>22534.113509129998</v>
      </c>
      <c r="E22" s="184">
        <v>32067.290818270005</v>
      </c>
      <c r="F22" s="184">
        <v>39817.277964759982</v>
      </c>
      <c r="G22" s="184">
        <v>48346.240104799988</v>
      </c>
      <c r="H22" s="182">
        <v>99987.381225130011</v>
      </c>
      <c r="I22" s="182">
        <v>110831.09123360002</v>
      </c>
      <c r="J22" s="182">
        <v>120225.27875029999</v>
      </c>
      <c r="K22" s="182">
        <v>153793.88058887998</v>
      </c>
      <c r="L22" s="182">
        <v>163046.08649719003</v>
      </c>
      <c r="M22" s="182">
        <v>174832.35198381002</v>
      </c>
      <c r="N22" s="181">
        <v>218890.19467749004</v>
      </c>
    </row>
    <row r="23" spans="1:14" x14ac:dyDescent="0.25">
      <c r="A23" s="189"/>
      <c r="B23" s="187" t="s">
        <v>214</v>
      </c>
      <c r="C23" s="186">
        <v>6260.8698335500003</v>
      </c>
      <c r="D23" s="185">
        <v>7420.5231424200001</v>
      </c>
      <c r="E23" s="184">
        <v>8632.467399459998</v>
      </c>
      <c r="F23" s="184">
        <v>13793.51611162</v>
      </c>
      <c r="G23" s="184">
        <v>15047.77962392</v>
      </c>
      <c r="H23" s="182">
        <v>16803.03458861</v>
      </c>
      <c r="I23" s="182">
        <v>22393.746588189999</v>
      </c>
      <c r="J23" s="182">
        <v>23861.747803599999</v>
      </c>
      <c r="K23" s="182">
        <v>25212.585645259998</v>
      </c>
      <c r="L23" s="182">
        <v>30280.592408439999</v>
      </c>
      <c r="M23" s="182">
        <v>31443.772317499999</v>
      </c>
      <c r="N23" s="181">
        <v>32918.971578900004</v>
      </c>
    </row>
    <row r="24" spans="1:14" x14ac:dyDescent="0.25">
      <c r="A24" s="189"/>
      <c r="B24" s="177" t="s">
        <v>212</v>
      </c>
      <c r="C24" s="176">
        <v>70638.611481079992</v>
      </c>
      <c r="D24" s="175">
        <v>130703.60998207</v>
      </c>
      <c r="E24" s="174">
        <v>189380.69902026001</v>
      </c>
      <c r="F24" s="174">
        <v>245786.83404105002</v>
      </c>
      <c r="G24" s="174">
        <v>301464.48556632997</v>
      </c>
      <c r="H24" s="179">
        <v>405269.32452602999</v>
      </c>
      <c r="I24" s="179">
        <v>464190.79767764005</v>
      </c>
      <c r="J24" s="179">
        <v>526472.55557962006</v>
      </c>
      <c r="K24" s="173">
        <v>616118.17210527998</v>
      </c>
      <c r="L24" s="173">
        <v>684634.55869872996</v>
      </c>
      <c r="M24" s="173">
        <v>759000.54272588994</v>
      </c>
      <c r="N24" s="172">
        <v>865628.35940728988</v>
      </c>
    </row>
    <row r="25" spans="1:14" x14ac:dyDescent="0.25">
      <c r="A25" s="189"/>
      <c r="B25" s="187" t="s">
        <v>46</v>
      </c>
      <c r="C25" s="186">
        <v>9083.9213976399988</v>
      </c>
      <c r="D25" s="185">
        <v>13108.029717590001</v>
      </c>
      <c r="E25" s="184">
        <v>19203.532262009998</v>
      </c>
      <c r="F25" s="184">
        <v>22284.845129339996</v>
      </c>
      <c r="G25" s="184">
        <v>25425.629027130002</v>
      </c>
      <c r="H25" s="183">
        <v>53717.523559189998</v>
      </c>
      <c r="I25" s="183">
        <v>50498.479743939999</v>
      </c>
      <c r="J25" s="183">
        <v>56298.645150100012</v>
      </c>
      <c r="K25" s="182">
        <v>67687.443039020014</v>
      </c>
      <c r="L25" s="182">
        <v>71618.171750540001</v>
      </c>
      <c r="M25" s="182">
        <v>77853.379618869993</v>
      </c>
      <c r="N25" s="181">
        <v>91720.345962010018</v>
      </c>
    </row>
    <row r="26" spans="1:14" x14ac:dyDescent="0.25">
      <c r="A26" s="189"/>
      <c r="B26" s="177" t="s">
        <v>211</v>
      </c>
      <c r="C26" s="176">
        <v>79722.532878719998</v>
      </c>
      <c r="D26" s="175">
        <v>143811.63969966001</v>
      </c>
      <c r="E26" s="174">
        <v>208584.23128226999</v>
      </c>
      <c r="F26" s="174">
        <v>268071.67917039001</v>
      </c>
      <c r="G26" s="174">
        <v>326890.11459345993</v>
      </c>
      <c r="H26" s="179">
        <v>458986.84808521997</v>
      </c>
      <c r="I26" s="179">
        <v>514689.27742158005</v>
      </c>
      <c r="J26" s="179">
        <v>582771.20072972006</v>
      </c>
      <c r="K26" s="173">
        <v>683805.61514430004</v>
      </c>
      <c r="L26" s="173">
        <v>756252.73044926999</v>
      </c>
      <c r="M26" s="173">
        <v>836853.92234475992</v>
      </c>
      <c r="N26" s="172">
        <v>957348.70536929986</v>
      </c>
    </row>
    <row r="27" spans="1:14" x14ac:dyDescent="0.25">
      <c r="A27" s="189"/>
      <c r="B27" s="187" t="s">
        <v>210</v>
      </c>
      <c r="C27" s="186">
        <v>10484.831158459998</v>
      </c>
      <c r="D27" s="185">
        <v>18420.133575699998</v>
      </c>
      <c r="E27" s="184">
        <v>22749.344861300004</v>
      </c>
      <c r="F27" s="184">
        <v>23905.562201610002</v>
      </c>
      <c r="G27" s="184">
        <v>27521.4730972</v>
      </c>
      <c r="H27" s="183">
        <v>31057.000430289998</v>
      </c>
      <c r="I27" s="183">
        <v>34744.443343760002</v>
      </c>
      <c r="J27" s="183">
        <v>35207.87318563</v>
      </c>
      <c r="K27" s="182">
        <v>35866.372811709996</v>
      </c>
      <c r="L27" s="182">
        <v>36290.741346130002</v>
      </c>
      <c r="M27" s="182">
        <v>38731.578260980008</v>
      </c>
      <c r="N27" s="181">
        <v>53302.527958430001</v>
      </c>
    </row>
    <row r="28" spans="1:14" ht="13.8" thickBot="1" x14ac:dyDescent="0.3">
      <c r="A28" s="171"/>
      <c r="B28" s="223" t="s">
        <v>209</v>
      </c>
      <c r="C28" s="167">
        <v>90207.364037179999</v>
      </c>
      <c r="D28" s="222">
        <v>162231.77327536</v>
      </c>
      <c r="E28" s="168">
        <v>231333.57614357001</v>
      </c>
      <c r="F28" s="168">
        <v>291977.24137200008</v>
      </c>
      <c r="G28" s="168">
        <v>354411.58769065992</v>
      </c>
      <c r="H28" s="221">
        <v>490043.84851550998</v>
      </c>
      <c r="I28" s="221">
        <v>549433.72076534003</v>
      </c>
      <c r="J28" s="221">
        <v>617979.07391535002</v>
      </c>
      <c r="K28" s="220">
        <v>719671.98795601004</v>
      </c>
      <c r="L28" s="220">
        <v>792543.47179539991</v>
      </c>
      <c r="M28" s="220">
        <v>875585.50060574</v>
      </c>
      <c r="N28" s="219">
        <v>1010651.2333277299</v>
      </c>
    </row>
    <row r="29" spans="1:14" ht="13.8" thickTop="1" x14ac:dyDescent="0.25">
      <c r="A29" s="267" t="s">
        <v>204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165"/>
      <c r="L29" s="165"/>
      <c r="M29" s="165"/>
      <c r="N29" s="165"/>
    </row>
    <row r="30" spans="1:14" x14ac:dyDescent="0.25">
      <c r="A30" s="267" t="s">
        <v>121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8" t="s">
        <v>59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</row>
  </sheetData>
  <mergeCells count="8">
    <mergeCell ref="A29:J29"/>
    <mergeCell ref="A30:J30"/>
    <mergeCell ref="A31:N31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zoomScale="130" zoomScaleNormal="130" workbookViewId="0">
      <pane xSplit="2" topLeftCell="C1" activePane="topRight" state="frozen"/>
      <selection activeCell="A10" sqref="A10"/>
      <selection pane="topRight" activeCell="P10" sqref="P10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225" bestFit="1" customWidth="1"/>
    <col min="9" max="9" width="7.77734375" style="164" customWidth="1"/>
    <col min="10" max="10" width="7.332031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9" t="s">
        <v>238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2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14651.871641140004</v>
      </c>
      <c r="D6" s="201">
        <v>30181.591271419991</v>
      </c>
      <c r="E6" s="200">
        <v>49635.981682570004</v>
      </c>
      <c r="F6" s="200">
        <v>61180.558046730002</v>
      </c>
      <c r="G6" s="200">
        <v>79593.913081139995</v>
      </c>
      <c r="H6" s="199">
        <v>95833.15587639001</v>
      </c>
      <c r="I6" s="199">
        <v>110094.53103951998</v>
      </c>
      <c r="J6" s="199">
        <v>127476.74251206001</v>
      </c>
      <c r="K6" s="199">
        <v>143970.67888843</v>
      </c>
      <c r="L6" s="199">
        <v>162391.71132301999</v>
      </c>
      <c r="M6" s="199">
        <v>181759.30674519995</v>
      </c>
      <c r="N6" s="198">
        <v>201023.63030340997</v>
      </c>
    </row>
    <row r="7" spans="1:14" x14ac:dyDescent="0.25">
      <c r="A7" s="197"/>
      <c r="B7" s="218" t="s">
        <v>229</v>
      </c>
      <c r="C7" s="186">
        <v>11157.05405214</v>
      </c>
      <c r="D7" s="185">
        <v>24226.199074419997</v>
      </c>
      <c r="E7" s="184">
        <v>40387.673602570001</v>
      </c>
      <c r="F7" s="184">
        <v>49290.000876730002</v>
      </c>
      <c r="G7" s="184">
        <v>63802.362650139999</v>
      </c>
      <c r="H7" s="182">
        <v>76941.97465289</v>
      </c>
      <c r="I7" s="182">
        <v>88370.473687019999</v>
      </c>
      <c r="J7" s="182">
        <v>102027.61873255999</v>
      </c>
      <c r="K7" s="182">
        <v>115090.07155692999</v>
      </c>
      <c r="L7" s="182">
        <v>129375.82900443001</v>
      </c>
      <c r="M7" s="182">
        <v>144262.14077310998</v>
      </c>
      <c r="N7" s="181">
        <v>159291.95760654999</v>
      </c>
    </row>
    <row r="8" spans="1:14" x14ac:dyDescent="0.25">
      <c r="A8" s="197"/>
      <c r="B8" s="218" t="s">
        <v>239</v>
      </c>
      <c r="C8" s="186"/>
      <c r="D8" s="185"/>
      <c r="E8" s="184"/>
      <c r="F8" s="184"/>
      <c r="G8" s="184"/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136.84261799999999</v>
      </c>
      <c r="N8" s="181">
        <v>450.68017600000002</v>
      </c>
    </row>
    <row r="9" spans="1:14" x14ac:dyDescent="0.25">
      <c r="A9" s="191"/>
      <c r="B9" s="187" t="s">
        <v>228</v>
      </c>
      <c r="C9" s="186">
        <v>15.054972000000001</v>
      </c>
      <c r="D9" s="185">
        <v>28.971260999999998</v>
      </c>
      <c r="E9" s="184">
        <v>42.983503999999996</v>
      </c>
      <c r="F9" s="184">
        <v>51.931484999999995</v>
      </c>
      <c r="G9" s="184">
        <v>61.991585999999998</v>
      </c>
      <c r="H9" s="182">
        <v>77.649687</v>
      </c>
      <c r="I9" s="182">
        <v>102.17503500000001</v>
      </c>
      <c r="J9" s="182">
        <v>150.38636400000001</v>
      </c>
      <c r="K9" s="182">
        <v>191.63235800000001</v>
      </c>
      <c r="L9" s="182">
        <v>223.43819300000001</v>
      </c>
      <c r="M9" s="182">
        <v>262.74809399999998</v>
      </c>
      <c r="N9" s="181">
        <v>291.65731199999999</v>
      </c>
    </row>
    <row r="10" spans="1:14" x14ac:dyDescent="0.25">
      <c r="A10" s="189"/>
      <c r="B10" s="187" t="s">
        <v>227</v>
      </c>
      <c r="C10" s="186">
        <v>1266.2244150000001</v>
      </c>
      <c r="D10" s="185">
        <v>2322.5970219999999</v>
      </c>
      <c r="E10" s="184">
        <v>3696.517022</v>
      </c>
      <c r="F10" s="184">
        <v>5131.0770219999995</v>
      </c>
      <c r="G10" s="184">
        <v>7165.9580220000007</v>
      </c>
      <c r="H10" s="182">
        <v>9242.4548590000013</v>
      </c>
      <c r="I10" s="182">
        <v>10541.816027999999</v>
      </c>
      <c r="J10" s="182">
        <v>12556.257118</v>
      </c>
      <c r="K10" s="182">
        <v>14262.497117999999</v>
      </c>
      <c r="L10" s="182">
        <v>16407.584498</v>
      </c>
      <c r="M10" s="182">
        <v>18417.661339999999</v>
      </c>
      <c r="N10" s="181">
        <v>20638.101710999999</v>
      </c>
    </row>
    <row r="11" spans="1:14" x14ac:dyDescent="0.25">
      <c r="A11" s="189"/>
      <c r="B11" s="187" t="s">
        <v>226</v>
      </c>
      <c r="C11" s="186">
        <v>742.40694999999994</v>
      </c>
      <c r="D11" s="185">
        <v>772.707401</v>
      </c>
      <c r="E11" s="184">
        <v>804.48961699999995</v>
      </c>
      <c r="F11" s="184">
        <v>823.60431800000003</v>
      </c>
      <c r="G11" s="184">
        <v>850.16304400000013</v>
      </c>
      <c r="H11" s="183">
        <v>185.93969999999999</v>
      </c>
      <c r="I11" s="183">
        <v>210.69376400000002</v>
      </c>
      <c r="J11" s="183">
        <v>256.68984</v>
      </c>
      <c r="K11" s="182">
        <v>288.13132899999999</v>
      </c>
      <c r="L11" s="182">
        <v>344.21202055000003</v>
      </c>
      <c r="M11" s="182">
        <v>514.04260654999996</v>
      </c>
      <c r="N11" s="181">
        <v>661.86301832000004</v>
      </c>
    </row>
    <row r="12" spans="1:14" x14ac:dyDescent="0.25">
      <c r="A12" s="189"/>
      <c r="B12" s="187" t="s">
        <v>225</v>
      </c>
      <c r="C12" s="186">
        <v>696.53400099999999</v>
      </c>
      <c r="D12" s="185">
        <v>1174.501299</v>
      </c>
      <c r="E12" s="184">
        <v>1722.7103549999999</v>
      </c>
      <c r="F12" s="184">
        <v>2100.2985269999999</v>
      </c>
      <c r="G12" s="184">
        <v>2872.25299</v>
      </c>
      <c r="H12" s="183">
        <v>3459.06484</v>
      </c>
      <c r="I12" s="183">
        <v>4039.0175040000004</v>
      </c>
      <c r="J12" s="183">
        <v>4654.1890189999995</v>
      </c>
      <c r="K12" s="182">
        <v>5200.0572160000002</v>
      </c>
      <c r="L12" s="182">
        <v>5675.477331</v>
      </c>
      <c r="M12" s="182">
        <v>6134.9412470000007</v>
      </c>
      <c r="N12" s="181">
        <v>6536.1103750000002</v>
      </c>
    </row>
    <row r="13" spans="1:14" x14ac:dyDescent="0.25">
      <c r="A13" s="189"/>
      <c r="B13" s="187" t="s">
        <v>234</v>
      </c>
      <c r="C13" s="186">
        <v>535.92554975999997</v>
      </c>
      <c r="D13" s="185">
        <v>1078.21188588</v>
      </c>
      <c r="E13" s="184">
        <v>1918.2441208600001</v>
      </c>
      <c r="F13" s="184">
        <v>2479.4914072299998</v>
      </c>
      <c r="G13" s="184">
        <v>3194.4832384400002</v>
      </c>
      <c r="H13" s="183">
        <v>3921.3402614899996</v>
      </c>
      <c r="I13" s="183">
        <v>4523.5831901399997</v>
      </c>
      <c r="J13" s="183">
        <v>5322.13315057</v>
      </c>
      <c r="K13" s="182">
        <v>6060.988103220001</v>
      </c>
      <c r="L13" s="182">
        <v>6973.7916860585992</v>
      </c>
      <c r="M13" s="182">
        <v>7934.0884177686003</v>
      </c>
      <c r="N13" s="181">
        <v>8842.053607428601</v>
      </c>
    </row>
    <row r="14" spans="1:14" x14ac:dyDescent="0.25">
      <c r="A14" s="189"/>
      <c r="B14" s="187" t="s">
        <v>233</v>
      </c>
      <c r="C14" s="186">
        <v>238.67170124</v>
      </c>
      <c r="D14" s="185">
        <v>578.40332811999997</v>
      </c>
      <c r="E14" s="184">
        <v>1063.36346114</v>
      </c>
      <c r="F14" s="184">
        <v>1304.1544107699999</v>
      </c>
      <c r="G14" s="184">
        <v>1646.70155056</v>
      </c>
      <c r="H14" s="183">
        <v>2004.73187601</v>
      </c>
      <c r="I14" s="183">
        <v>2306.7718313599999</v>
      </c>
      <c r="J14" s="183">
        <v>2509.4682879300003</v>
      </c>
      <c r="K14" s="182">
        <v>2877.3012072800002</v>
      </c>
      <c r="L14" s="182">
        <v>3391.3785899814002</v>
      </c>
      <c r="M14" s="182">
        <v>4096.8416487714003</v>
      </c>
      <c r="N14" s="181">
        <v>4311.2064971113996</v>
      </c>
    </row>
    <row r="15" spans="1:14" x14ac:dyDescent="0.25">
      <c r="A15" s="189"/>
      <c r="B15" s="177" t="s">
        <v>224</v>
      </c>
      <c r="C15" s="176">
        <v>23866.963376129999</v>
      </c>
      <c r="D15" s="175">
        <v>44692.759101460004</v>
      </c>
      <c r="E15" s="174">
        <v>69092.893856819996</v>
      </c>
      <c r="F15" s="174">
        <v>87332.439816130005</v>
      </c>
      <c r="G15" s="174">
        <v>115352.60477904999</v>
      </c>
      <c r="H15" s="179">
        <v>141547.10865581999</v>
      </c>
      <c r="I15" s="179">
        <v>164976.26759896002</v>
      </c>
      <c r="J15" s="179">
        <v>190731.80513675004</v>
      </c>
      <c r="K15" s="173">
        <v>218148.23423706001</v>
      </c>
      <c r="L15" s="173">
        <v>244625.22573267002</v>
      </c>
      <c r="M15" s="173">
        <v>275786.99141434004</v>
      </c>
      <c r="N15" s="172">
        <v>310450.48946065002</v>
      </c>
    </row>
    <row r="16" spans="1:14" x14ac:dyDescent="0.25">
      <c r="A16" s="189"/>
      <c r="B16" s="187" t="s">
        <v>223</v>
      </c>
      <c r="C16" s="186">
        <v>11489.16544936</v>
      </c>
      <c r="D16" s="185">
        <v>18981.374921350005</v>
      </c>
      <c r="E16" s="184">
        <v>26216.19925605</v>
      </c>
      <c r="F16" s="184">
        <v>34183.19080276</v>
      </c>
      <c r="G16" s="184">
        <v>45187.123264829992</v>
      </c>
      <c r="H16" s="183">
        <v>55520.197255380008</v>
      </c>
      <c r="I16" s="183">
        <v>65392.317906650016</v>
      </c>
      <c r="J16" s="183">
        <v>75337.268551780013</v>
      </c>
      <c r="K16" s="182">
        <v>87216.310758129985</v>
      </c>
      <c r="L16" s="182">
        <v>98462.853283320001</v>
      </c>
      <c r="M16" s="182">
        <v>112206.23958155999</v>
      </c>
      <c r="N16" s="181">
        <v>130101.27144700001</v>
      </c>
    </row>
    <row r="17" spans="1:14" x14ac:dyDescent="0.25">
      <c r="A17" s="189"/>
      <c r="B17" s="187" t="s">
        <v>222</v>
      </c>
      <c r="C17" s="186">
        <v>12377.797926770001</v>
      </c>
      <c r="D17" s="185">
        <v>25711.384180109999</v>
      </c>
      <c r="E17" s="184">
        <v>42876.694600769995</v>
      </c>
      <c r="F17" s="184">
        <v>53149.249013370005</v>
      </c>
      <c r="G17" s="184">
        <v>70165.481514219995</v>
      </c>
      <c r="H17" s="183">
        <v>86026.911400440003</v>
      </c>
      <c r="I17" s="183">
        <v>99583.949692309994</v>
      </c>
      <c r="J17" s="183">
        <v>115394.53658497</v>
      </c>
      <c r="K17" s="182">
        <v>130931.92347893</v>
      </c>
      <c r="L17" s="182">
        <v>146162.37244935002</v>
      </c>
      <c r="M17" s="182">
        <v>163580.75183278002</v>
      </c>
      <c r="N17" s="181">
        <v>180349.21801364998</v>
      </c>
    </row>
    <row r="18" spans="1:14" x14ac:dyDescent="0.25">
      <c r="A18" s="189"/>
      <c r="B18" s="177" t="s">
        <v>221</v>
      </c>
      <c r="C18" s="176">
        <v>11031.01030914</v>
      </c>
      <c r="D18" s="175">
        <v>21311.630857260003</v>
      </c>
      <c r="E18" s="174">
        <v>34715.40578614</v>
      </c>
      <c r="F18" s="174">
        <v>44457.52313216</v>
      </c>
      <c r="G18" s="174">
        <v>56672.690998490005</v>
      </c>
      <c r="H18" s="179">
        <v>68665.068492570004</v>
      </c>
      <c r="I18" s="179">
        <v>78515.644527740005</v>
      </c>
      <c r="J18" s="179">
        <v>91047.827812090007</v>
      </c>
      <c r="K18" s="173">
        <v>104415.74050767001</v>
      </c>
      <c r="L18" s="173">
        <v>119382.43911604999</v>
      </c>
      <c r="M18" s="173">
        <v>135500.55150914</v>
      </c>
      <c r="N18" s="172">
        <v>146352.16301648002</v>
      </c>
    </row>
    <row r="19" spans="1:14" x14ac:dyDescent="0.25">
      <c r="A19" s="189"/>
      <c r="B19" s="187" t="s">
        <v>220</v>
      </c>
      <c r="C19" s="186">
        <v>8384.8594614100002</v>
      </c>
      <c r="D19" s="185">
        <v>15548.704851530001</v>
      </c>
      <c r="E19" s="184">
        <v>24247.951788409999</v>
      </c>
      <c r="F19" s="184">
        <v>31936.91978443</v>
      </c>
      <c r="G19" s="184">
        <v>41093.995709720002</v>
      </c>
      <c r="H19" s="182">
        <v>50323.764689800002</v>
      </c>
      <c r="I19" s="182">
        <v>57539.706469050012</v>
      </c>
      <c r="J19" s="182">
        <v>67158.265652670001</v>
      </c>
      <c r="K19" s="182">
        <v>77370.412943060015</v>
      </c>
      <c r="L19" s="182">
        <v>89224.553049440001</v>
      </c>
      <c r="M19" s="182">
        <v>101417.06057564002</v>
      </c>
      <c r="N19" s="181">
        <v>109208.76801933002</v>
      </c>
    </row>
    <row r="20" spans="1:14" x14ac:dyDescent="0.25">
      <c r="A20" s="189"/>
      <c r="B20" s="187" t="s">
        <v>219</v>
      </c>
      <c r="C20" s="186">
        <v>2646.1508477300004</v>
      </c>
      <c r="D20" s="185">
        <v>5762.9260057299998</v>
      </c>
      <c r="E20" s="184">
        <v>10467.453997729999</v>
      </c>
      <c r="F20" s="184">
        <v>12520.603347729999</v>
      </c>
      <c r="G20" s="184">
        <v>15578.695288769999</v>
      </c>
      <c r="H20" s="183">
        <v>18341.303802770002</v>
      </c>
      <c r="I20" s="183">
        <v>20975.938058690001</v>
      </c>
      <c r="J20" s="183">
        <v>23889.562159419998</v>
      </c>
      <c r="K20" s="182">
        <v>27045.327564610001</v>
      </c>
      <c r="L20" s="182">
        <v>30157.886066610001</v>
      </c>
      <c r="M20" s="182">
        <v>34083.490933499997</v>
      </c>
      <c r="N20" s="181">
        <v>37143.394997150004</v>
      </c>
    </row>
    <row r="21" spans="1:14" x14ac:dyDescent="0.25">
      <c r="A21" s="189"/>
      <c r="B21" s="177" t="s">
        <v>217</v>
      </c>
      <c r="C21" s="176">
        <v>289.61728862000001</v>
      </c>
      <c r="D21" s="175">
        <v>609.11606222</v>
      </c>
      <c r="E21" s="174">
        <v>950.65631697999993</v>
      </c>
      <c r="F21" s="174">
        <v>1210.1236745199999</v>
      </c>
      <c r="G21" s="184">
        <v>1346.46924629</v>
      </c>
      <c r="H21" s="183">
        <v>1587.6117252399999</v>
      </c>
      <c r="I21" s="183">
        <v>1881.0482391099999</v>
      </c>
      <c r="J21" s="183">
        <v>2077.1333958499999</v>
      </c>
      <c r="K21" s="182">
        <v>2378.0899274600001</v>
      </c>
      <c r="L21" s="182">
        <v>2730.6665162400004</v>
      </c>
      <c r="M21" s="182">
        <v>2940.2871939100005</v>
      </c>
      <c r="N21" s="181">
        <v>3263.7929792800001</v>
      </c>
    </row>
    <row r="22" spans="1:14" x14ac:dyDescent="0.25">
      <c r="A22" s="189"/>
      <c r="B22" s="177" t="s">
        <v>216</v>
      </c>
      <c r="C22" s="176">
        <v>20335.733820820002</v>
      </c>
      <c r="D22" s="175">
        <v>31161.659793029994</v>
      </c>
      <c r="E22" s="174">
        <v>45067.198552399997</v>
      </c>
      <c r="F22" s="174">
        <v>60121.478296130001</v>
      </c>
      <c r="G22" s="174">
        <v>84220.955625269984</v>
      </c>
      <c r="H22" s="179">
        <v>135919.04207725002</v>
      </c>
      <c r="I22" s="179">
        <v>155027.95258320001</v>
      </c>
      <c r="J22" s="179">
        <v>167339.00719636999</v>
      </c>
      <c r="K22" s="173">
        <v>202202.75810982002</v>
      </c>
      <c r="L22" s="173">
        <v>217702.72510037004</v>
      </c>
      <c r="M22" s="173">
        <v>233051.96483859001</v>
      </c>
      <c r="N22" s="172">
        <v>283464.61031137995</v>
      </c>
    </row>
    <row r="23" spans="1:14" x14ac:dyDescent="0.25">
      <c r="A23" s="189"/>
      <c r="B23" s="187" t="s">
        <v>216</v>
      </c>
      <c r="C23" s="186">
        <v>13611.622154450004</v>
      </c>
      <c r="D23" s="185">
        <v>23039.050974839993</v>
      </c>
      <c r="E23" s="184">
        <v>35607.734161189997</v>
      </c>
      <c r="F23" s="184">
        <v>44201.304642510004</v>
      </c>
      <c r="G23" s="184">
        <v>66951.339806989985</v>
      </c>
      <c r="H23" s="182">
        <v>117024.50155401001</v>
      </c>
      <c r="I23" s="182">
        <v>129297.39698732001</v>
      </c>
      <c r="J23" s="182">
        <v>140321.17356398</v>
      </c>
      <c r="K23" s="182">
        <v>173831.84496091001</v>
      </c>
      <c r="L23" s="182">
        <v>183575.90717877002</v>
      </c>
      <c r="M23" s="182">
        <v>197818.83233125001</v>
      </c>
      <c r="N23" s="181">
        <v>246626.11850319995</v>
      </c>
    </row>
    <row r="24" spans="1:14" x14ac:dyDescent="0.25">
      <c r="A24" s="189"/>
      <c r="B24" s="187" t="s">
        <v>214</v>
      </c>
      <c r="C24" s="186">
        <v>6724.1116663699995</v>
      </c>
      <c r="D24" s="185">
        <v>8122.6088181899995</v>
      </c>
      <c r="E24" s="184">
        <v>9459.4643912099982</v>
      </c>
      <c r="F24" s="184">
        <v>15920.173653620001</v>
      </c>
      <c r="G24" s="184">
        <v>17269.615818279999</v>
      </c>
      <c r="H24" s="182">
        <v>18894.540523240001</v>
      </c>
      <c r="I24" s="182">
        <v>25730.555595880003</v>
      </c>
      <c r="J24" s="182">
        <v>27017.833632389997</v>
      </c>
      <c r="K24" s="182">
        <v>28370.91314891</v>
      </c>
      <c r="L24" s="182">
        <v>34126.817921599999</v>
      </c>
      <c r="M24" s="182">
        <v>35233.13250734</v>
      </c>
      <c r="N24" s="181">
        <v>36838.491808179999</v>
      </c>
    </row>
    <row r="25" spans="1:14" x14ac:dyDescent="0.25">
      <c r="A25" s="189"/>
      <c r="B25" s="177" t="s">
        <v>212</v>
      </c>
      <c r="C25" s="176">
        <v>70175.196435850012</v>
      </c>
      <c r="D25" s="175">
        <v>127956.75708539</v>
      </c>
      <c r="E25" s="174">
        <v>199462.13619490998</v>
      </c>
      <c r="F25" s="174">
        <v>254302.12296567002</v>
      </c>
      <c r="G25" s="174">
        <v>337186.63373023993</v>
      </c>
      <c r="H25" s="179">
        <v>443551.98682727001</v>
      </c>
      <c r="I25" s="179">
        <v>510495.44398852997</v>
      </c>
      <c r="J25" s="179">
        <v>578672.51605312002</v>
      </c>
      <c r="K25" s="173">
        <v>671115.50167043996</v>
      </c>
      <c r="L25" s="173">
        <v>746832.76778835</v>
      </c>
      <c r="M25" s="173">
        <v>829039.10170117998</v>
      </c>
      <c r="N25" s="172">
        <v>944554.68607119995</v>
      </c>
    </row>
    <row r="26" spans="1:14" x14ac:dyDescent="0.25">
      <c r="A26" s="189"/>
      <c r="B26" s="187" t="s">
        <v>46</v>
      </c>
      <c r="C26" s="186">
        <v>8698.8954392100004</v>
      </c>
      <c r="D26" s="185">
        <v>13120.48739984</v>
      </c>
      <c r="E26" s="184">
        <v>19652.965281820001</v>
      </c>
      <c r="F26" s="184">
        <v>22337.785695499999</v>
      </c>
      <c r="G26" s="184">
        <v>26242.523424589999</v>
      </c>
      <c r="H26" s="183">
        <v>52947.819298279996</v>
      </c>
      <c r="I26" s="183">
        <v>56907.578222839998</v>
      </c>
      <c r="J26" s="183">
        <v>60373.525251899999</v>
      </c>
      <c r="K26" s="182">
        <v>76925.591712160007</v>
      </c>
      <c r="L26" s="182">
        <v>85100.363600040015</v>
      </c>
      <c r="M26" s="182">
        <v>90150.789363399992</v>
      </c>
      <c r="N26" s="181">
        <v>114341.65523832</v>
      </c>
    </row>
    <row r="27" spans="1:14" x14ac:dyDescent="0.25">
      <c r="A27" s="189"/>
      <c r="B27" s="177" t="s">
        <v>211</v>
      </c>
      <c r="C27" s="176">
        <v>78874.09187506001</v>
      </c>
      <c r="D27" s="175">
        <v>141077.24448523001</v>
      </c>
      <c r="E27" s="174">
        <v>219115.10147672999</v>
      </c>
      <c r="F27" s="174">
        <v>276639.90866117005</v>
      </c>
      <c r="G27" s="174">
        <v>363429.15715482994</v>
      </c>
      <c r="H27" s="179">
        <v>496499.80612555007</v>
      </c>
      <c r="I27" s="179">
        <v>567403.02221136994</v>
      </c>
      <c r="J27" s="179">
        <v>639046.0413050201</v>
      </c>
      <c r="K27" s="173">
        <v>748041.0933826</v>
      </c>
      <c r="L27" s="173">
        <v>831933.13138839009</v>
      </c>
      <c r="M27" s="173">
        <v>919189.89106457995</v>
      </c>
      <c r="N27" s="172">
        <v>1058896.34130952</v>
      </c>
    </row>
    <row r="28" spans="1:14" x14ac:dyDescent="0.25">
      <c r="A28" s="189"/>
      <c r="B28" s="187" t="s">
        <v>210</v>
      </c>
      <c r="C28" s="186">
        <v>9264.8403126199992</v>
      </c>
      <c r="D28" s="185">
        <v>13158.811979709999</v>
      </c>
      <c r="E28" s="184">
        <v>15455.473051860001</v>
      </c>
      <c r="F28" s="184">
        <v>16257.86532526</v>
      </c>
      <c r="G28" s="184">
        <v>17736.939268080001</v>
      </c>
      <c r="H28" s="183">
        <v>18897.79079522</v>
      </c>
      <c r="I28" s="183">
        <v>21398.261546310001</v>
      </c>
      <c r="J28" s="183">
        <v>22028.84992176</v>
      </c>
      <c r="K28" s="182">
        <v>22237.413354910004</v>
      </c>
      <c r="L28" s="182">
        <v>22336.759567459998</v>
      </c>
      <c r="M28" s="182">
        <v>22651.419458939999</v>
      </c>
      <c r="N28" s="181">
        <v>23853.132420220001</v>
      </c>
    </row>
    <row r="29" spans="1:14" ht="13.8" thickBot="1" x14ac:dyDescent="0.3">
      <c r="A29" s="171"/>
      <c r="B29" s="223" t="s">
        <v>209</v>
      </c>
      <c r="C29" s="167">
        <v>88138.93218768001</v>
      </c>
      <c r="D29" s="222">
        <v>154236.05646494002</v>
      </c>
      <c r="E29" s="168">
        <v>234570.57452858999</v>
      </c>
      <c r="F29" s="168">
        <v>292897.77398643002</v>
      </c>
      <c r="G29" s="168">
        <v>381166.09642290993</v>
      </c>
      <c r="H29" s="221">
        <v>515397.59692077001</v>
      </c>
      <c r="I29" s="221">
        <v>588801.28375767998</v>
      </c>
      <c r="J29" s="221">
        <v>661074.89122678002</v>
      </c>
      <c r="K29" s="220">
        <v>770278.50673750998</v>
      </c>
      <c r="L29" s="220">
        <v>854269.89095585013</v>
      </c>
      <c r="M29" s="220">
        <v>941841.31052351999</v>
      </c>
      <c r="N29" s="219">
        <v>1082749.4737297399</v>
      </c>
    </row>
    <row r="30" spans="1:14" ht="13.8" thickTop="1" x14ac:dyDescent="0.25">
      <c r="A30" s="267" t="s">
        <v>204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7" t="s">
        <v>121</v>
      </c>
      <c r="B31" s="267"/>
      <c r="C31" s="267"/>
      <c r="D31" s="267"/>
      <c r="E31" s="267"/>
      <c r="F31" s="267"/>
      <c r="G31" s="267"/>
      <c r="H31" s="267"/>
      <c r="I31" s="267"/>
      <c r="J31" s="267"/>
      <c r="K31" s="165"/>
      <c r="L31" s="165"/>
      <c r="M31" s="165"/>
      <c r="N31" s="165"/>
    </row>
    <row r="32" spans="1:14" x14ac:dyDescent="0.25">
      <c r="A32" s="268" t="s">
        <v>59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</row>
  </sheetData>
  <mergeCells count="8">
    <mergeCell ref="A31:J31"/>
    <mergeCell ref="A32:N32"/>
    <mergeCell ref="A1:N1"/>
    <mergeCell ref="A2:N2"/>
    <mergeCell ref="A3:N3"/>
    <mergeCell ref="A4:B5"/>
    <mergeCell ref="C4:N4"/>
    <mergeCell ref="A30:J30"/>
  </mergeCells>
  <printOptions horizontalCentered="1"/>
  <pageMargins left="1.3" right="1.3" top="1.5" bottom="1.5" header="0.3" footer="0.3"/>
  <pageSetup paperSize="9" scale="5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tabSelected="1" zoomScale="130" zoomScaleNormal="130" workbookViewId="0">
      <pane xSplit="2" topLeftCell="D1" activePane="topRight" state="frozen"/>
      <selection activeCell="A10" sqref="A10"/>
      <selection pane="topRight" activeCell="A3" sqref="A3:N3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225" bestFit="1" customWidth="1"/>
    <col min="9" max="9" width="7.77734375" style="164" customWidth="1"/>
    <col min="10" max="10" width="7.332031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9" t="s">
        <v>240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27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15895.068043979996</v>
      </c>
      <c r="D6" s="201">
        <v>32923.047778990011</v>
      </c>
      <c r="E6" s="200">
        <v>51977.686965820001</v>
      </c>
      <c r="F6" s="200">
        <v>67609.069943559996</v>
      </c>
      <c r="G6" s="200">
        <v>85895.955697369995</v>
      </c>
      <c r="H6" s="199">
        <v>107374.09687693999</v>
      </c>
      <c r="I6" s="199">
        <v>125850.68483573999</v>
      </c>
      <c r="J6" s="199">
        <v>144182.1258377</v>
      </c>
      <c r="K6" s="199">
        <v>163692.08979919998</v>
      </c>
      <c r="L6" s="199"/>
      <c r="M6" s="199"/>
      <c r="N6" s="198"/>
    </row>
    <row r="7" spans="1:14" x14ac:dyDescent="0.25">
      <c r="A7" s="197"/>
      <c r="B7" s="218" t="s">
        <v>229</v>
      </c>
      <c r="C7" s="186">
        <v>12895.316891979999</v>
      </c>
      <c r="D7" s="185">
        <v>26763.087044990003</v>
      </c>
      <c r="E7" s="184">
        <v>42134.976005510005</v>
      </c>
      <c r="F7" s="184">
        <v>54468.941297619996</v>
      </c>
      <c r="G7" s="184">
        <v>68916.429674899991</v>
      </c>
      <c r="H7" s="182">
        <v>85706.823407999997</v>
      </c>
      <c r="I7" s="182">
        <v>100343.33956061999</v>
      </c>
      <c r="J7" s="182">
        <v>115088.99295658001</v>
      </c>
      <c r="K7" s="182">
        <v>130774.06128908</v>
      </c>
      <c r="L7" s="182"/>
      <c r="M7" s="182"/>
      <c r="N7" s="181"/>
    </row>
    <row r="8" spans="1:14" x14ac:dyDescent="0.25">
      <c r="A8" s="197"/>
      <c r="B8" s="218" t="s">
        <v>239</v>
      </c>
      <c r="C8" s="186">
        <v>0</v>
      </c>
      <c r="D8" s="185">
        <v>0</v>
      </c>
      <c r="E8" s="184">
        <v>0</v>
      </c>
      <c r="F8" s="184">
        <v>0</v>
      </c>
      <c r="G8" s="184">
        <v>0</v>
      </c>
      <c r="H8" s="182">
        <v>0</v>
      </c>
      <c r="I8" s="182">
        <v>0</v>
      </c>
      <c r="J8" s="182">
        <v>0</v>
      </c>
      <c r="K8" s="182">
        <v>0</v>
      </c>
      <c r="L8" s="182"/>
      <c r="M8" s="182"/>
      <c r="N8" s="181"/>
    </row>
    <row r="9" spans="1:14" x14ac:dyDescent="0.25">
      <c r="A9" s="191"/>
      <c r="B9" s="187" t="s">
        <v>228</v>
      </c>
      <c r="C9" s="186">
        <v>119.54072699999999</v>
      </c>
      <c r="D9" s="185">
        <v>157.46126799999999</v>
      </c>
      <c r="E9" s="184">
        <v>178.91632999999999</v>
      </c>
      <c r="F9" s="184">
        <v>222.216149</v>
      </c>
      <c r="G9" s="184">
        <v>244.87341000000001</v>
      </c>
      <c r="H9" s="182">
        <v>340.62679800000001</v>
      </c>
      <c r="I9" s="182">
        <v>402.33073400000001</v>
      </c>
      <c r="J9" s="182">
        <v>414.26174400000002</v>
      </c>
      <c r="K9" s="182">
        <v>490.97444200000001</v>
      </c>
      <c r="L9" s="182"/>
      <c r="M9" s="182"/>
      <c r="N9" s="181"/>
    </row>
    <row r="10" spans="1:14" x14ac:dyDescent="0.25">
      <c r="A10" s="189"/>
      <c r="B10" s="187" t="s">
        <v>227</v>
      </c>
      <c r="C10" s="186">
        <v>1295.7678840000001</v>
      </c>
      <c r="D10" s="185">
        <v>2608.7783469999999</v>
      </c>
      <c r="E10" s="184">
        <v>4227.9023993999999</v>
      </c>
      <c r="F10" s="184">
        <v>5670.3687104000001</v>
      </c>
      <c r="G10" s="184">
        <v>7400.9454034999999</v>
      </c>
      <c r="H10" s="182">
        <v>9817.1854034999997</v>
      </c>
      <c r="I10" s="182">
        <v>11690.313329500001</v>
      </c>
      <c r="J10" s="182">
        <v>13419.973329500001</v>
      </c>
      <c r="K10" s="182">
        <v>15335.756886500001</v>
      </c>
      <c r="L10" s="182"/>
      <c r="M10" s="182"/>
      <c r="N10" s="181"/>
    </row>
    <row r="11" spans="1:14" x14ac:dyDescent="0.25">
      <c r="A11" s="189"/>
      <c r="B11" s="187" t="s">
        <v>226</v>
      </c>
      <c r="C11" s="186">
        <v>40.645069999999997</v>
      </c>
      <c r="D11" s="185">
        <v>72.739050999999989</v>
      </c>
      <c r="E11" s="184">
        <v>181.55824791000001</v>
      </c>
      <c r="F11" s="184">
        <v>247.20506253999997</v>
      </c>
      <c r="G11" s="184">
        <v>281.52819347000002</v>
      </c>
      <c r="H11" s="183">
        <v>327.78867447000005</v>
      </c>
      <c r="I11" s="183">
        <v>370.79344516999998</v>
      </c>
      <c r="J11" s="183">
        <v>437.78969717000001</v>
      </c>
      <c r="K11" s="182">
        <v>481.40653317000005</v>
      </c>
      <c r="L11" s="182"/>
      <c r="M11" s="182"/>
      <c r="N11" s="181"/>
    </row>
    <row r="12" spans="1:14" x14ac:dyDescent="0.25">
      <c r="A12" s="189"/>
      <c r="B12" s="187" t="s">
        <v>225</v>
      </c>
      <c r="C12" s="186">
        <v>484.98837599999996</v>
      </c>
      <c r="D12" s="185">
        <v>897.40688900000009</v>
      </c>
      <c r="E12" s="184">
        <v>1348.329512</v>
      </c>
      <c r="F12" s="184">
        <v>1973.481456</v>
      </c>
      <c r="G12" s="184">
        <v>2864.9349320000001</v>
      </c>
      <c r="H12" s="183">
        <v>3688.1563179999998</v>
      </c>
      <c r="I12" s="183">
        <v>4428.7966480000005</v>
      </c>
      <c r="J12" s="183">
        <v>5060.5118940000002</v>
      </c>
      <c r="K12" s="182">
        <v>5609.8478100000002</v>
      </c>
      <c r="L12" s="182"/>
      <c r="M12" s="182"/>
      <c r="N12" s="181"/>
    </row>
    <row r="13" spans="1:14" x14ac:dyDescent="0.25">
      <c r="A13" s="189"/>
      <c r="B13" s="187" t="s">
        <v>234</v>
      </c>
      <c r="C13" s="186">
        <v>730.52537594</v>
      </c>
      <c r="D13" s="185">
        <v>1568.6863651200001</v>
      </c>
      <c r="E13" s="184">
        <v>2548.96902219</v>
      </c>
      <c r="F13" s="184">
        <v>3316.34629219</v>
      </c>
      <c r="G13" s="184">
        <v>4057.9946188149997</v>
      </c>
      <c r="H13" s="183">
        <v>4966.998560385</v>
      </c>
      <c r="I13" s="183">
        <v>5745.2041986482009</v>
      </c>
      <c r="J13" s="183">
        <v>6528.6920729182002</v>
      </c>
      <c r="K13" s="182">
        <v>7365.8327834182001</v>
      </c>
      <c r="L13" s="182"/>
      <c r="M13" s="182"/>
      <c r="N13" s="181"/>
    </row>
    <row r="14" spans="1:14" x14ac:dyDescent="0.25">
      <c r="A14" s="189"/>
      <c r="B14" s="187" t="s">
        <v>233</v>
      </c>
      <c r="C14" s="186">
        <v>328.28371906000001</v>
      </c>
      <c r="D14" s="185">
        <v>854.88881388000004</v>
      </c>
      <c r="E14" s="184">
        <v>1357.0354488099999</v>
      </c>
      <c r="F14" s="184">
        <v>1710.51097581</v>
      </c>
      <c r="G14" s="184">
        <v>2129.249464685</v>
      </c>
      <c r="H14" s="183">
        <v>2526.5177145850002</v>
      </c>
      <c r="I14" s="183">
        <v>2869.9069198017996</v>
      </c>
      <c r="J14" s="183">
        <v>3231.9041435317999</v>
      </c>
      <c r="K14" s="182">
        <v>3634.2100550318</v>
      </c>
      <c r="L14" s="182"/>
      <c r="M14" s="182"/>
      <c r="N14" s="181"/>
    </row>
    <row r="15" spans="1:14" x14ac:dyDescent="0.25">
      <c r="A15" s="189"/>
      <c r="B15" s="177" t="s">
        <v>224</v>
      </c>
      <c r="C15" s="176">
        <v>26340.885840699997</v>
      </c>
      <c r="D15" s="175">
        <v>50170.086010590006</v>
      </c>
      <c r="E15" s="174">
        <v>75088.847600160007</v>
      </c>
      <c r="F15" s="174">
        <v>98759.615354409994</v>
      </c>
      <c r="G15" s="174">
        <v>125146.04180109999</v>
      </c>
      <c r="H15" s="179">
        <v>154848.57441304001</v>
      </c>
      <c r="I15" s="179">
        <v>182600.13773749</v>
      </c>
      <c r="J15" s="179">
        <v>210092.20158472998</v>
      </c>
      <c r="K15" s="173">
        <v>239873.81973545998</v>
      </c>
      <c r="L15" s="173"/>
      <c r="M15" s="173"/>
      <c r="N15" s="172"/>
    </row>
    <row r="16" spans="1:14" x14ac:dyDescent="0.25">
      <c r="A16" s="189"/>
      <c r="B16" s="187" t="s">
        <v>223</v>
      </c>
      <c r="C16" s="186">
        <v>12969.108956649996</v>
      </c>
      <c r="D16" s="185">
        <v>22203.296915840005</v>
      </c>
      <c r="E16" s="184">
        <v>31355.491532780004</v>
      </c>
      <c r="F16" s="184">
        <v>41456.025774819995</v>
      </c>
      <c r="G16" s="184">
        <v>52850.244308350004</v>
      </c>
      <c r="H16" s="183">
        <v>64751.073492690004</v>
      </c>
      <c r="I16" s="183">
        <v>76226.754380510014</v>
      </c>
      <c r="J16" s="183">
        <v>87571.390934339986</v>
      </c>
      <c r="K16" s="182">
        <v>100881.9182196</v>
      </c>
      <c r="L16" s="182"/>
      <c r="M16" s="182"/>
      <c r="N16" s="181"/>
    </row>
    <row r="17" spans="1:14" x14ac:dyDescent="0.25">
      <c r="A17" s="189"/>
      <c r="B17" s="187" t="s">
        <v>222</v>
      </c>
      <c r="C17" s="186">
        <v>13371.776884049998</v>
      </c>
      <c r="D17" s="185">
        <v>27966.789094750002</v>
      </c>
      <c r="E17" s="184">
        <v>43733.356067379995</v>
      </c>
      <c r="F17" s="184">
        <v>57303.589579589992</v>
      </c>
      <c r="G17" s="184">
        <v>72295.797492750004</v>
      </c>
      <c r="H17" s="183">
        <v>90097.500920350009</v>
      </c>
      <c r="I17" s="183">
        <v>106373.38335698</v>
      </c>
      <c r="J17" s="183">
        <v>122520.81065038999</v>
      </c>
      <c r="K17" s="182">
        <v>138991.90151585999</v>
      </c>
      <c r="L17" s="182"/>
      <c r="M17" s="182"/>
      <c r="N17" s="181"/>
    </row>
    <row r="18" spans="1:14" x14ac:dyDescent="0.25">
      <c r="A18" s="189"/>
      <c r="B18" s="177" t="s">
        <v>221</v>
      </c>
      <c r="C18" s="176">
        <v>12101.88225447</v>
      </c>
      <c r="D18" s="175">
        <v>25316.195489310001</v>
      </c>
      <c r="E18" s="174">
        <v>39974.258716330005</v>
      </c>
      <c r="F18" s="174">
        <v>55315.033881290001</v>
      </c>
      <c r="G18" s="174">
        <v>69149.989083749999</v>
      </c>
      <c r="H18" s="179">
        <v>83388.536159249998</v>
      </c>
      <c r="I18" s="179">
        <v>95090.045134259999</v>
      </c>
      <c r="J18" s="179">
        <v>108876.40696496</v>
      </c>
      <c r="K18" s="173">
        <v>123981.24635663998</v>
      </c>
      <c r="L18" s="173"/>
      <c r="M18" s="173"/>
      <c r="N18" s="172"/>
    </row>
    <row r="19" spans="1:14" x14ac:dyDescent="0.25">
      <c r="A19" s="189"/>
      <c r="B19" s="187" t="s">
        <v>220</v>
      </c>
      <c r="C19" s="186">
        <v>8753.7715063100004</v>
      </c>
      <c r="D19" s="185">
        <v>17758.008001150003</v>
      </c>
      <c r="E19" s="184">
        <v>27654.61377593</v>
      </c>
      <c r="F19" s="184">
        <v>39555.664747849994</v>
      </c>
      <c r="G19" s="184">
        <v>49985.129201310003</v>
      </c>
      <c r="H19" s="182">
        <v>60823.114218179995</v>
      </c>
      <c r="I19" s="182">
        <v>69600.004482839999</v>
      </c>
      <c r="J19" s="182">
        <v>80027.246083360005</v>
      </c>
      <c r="K19" s="182">
        <v>91496.061933839999</v>
      </c>
      <c r="L19" s="182"/>
      <c r="M19" s="182"/>
      <c r="N19" s="181"/>
    </row>
    <row r="20" spans="1:14" x14ac:dyDescent="0.25">
      <c r="A20" s="189"/>
      <c r="B20" s="187" t="s">
        <v>219</v>
      </c>
      <c r="C20" s="186">
        <v>3348.1107481599997</v>
      </c>
      <c r="D20" s="185">
        <v>7558.1874881599997</v>
      </c>
      <c r="E20" s="184">
        <v>12319.6449404</v>
      </c>
      <c r="F20" s="184">
        <v>15759.369133440001</v>
      </c>
      <c r="G20" s="184">
        <v>19164.85988244</v>
      </c>
      <c r="H20" s="183">
        <v>22565.421941069999</v>
      </c>
      <c r="I20" s="183">
        <v>25490.040651419997</v>
      </c>
      <c r="J20" s="183">
        <v>28849.160881600001</v>
      </c>
      <c r="K20" s="182">
        <v>32485.184422799997</v>
      </c>
      <c r="L20" s="182"/>
      <c r="M20" s="182"/>
      <c r="N20" s="181"/>
    </row>
    <row r="21" spans="1:14" x14ac:dyDescent="0.25">
      <c r="A21" s="189"/>
      <c r="B21" s="177" t="s">
        <v>217</v>
      </c>
      <c r="C21" s="176">
        <v>245.59178215999995</v>
      </c>
      <c r="D21" s="175">
        <v>650.09112086000005</v>
      </c>
      <c r="E21" s="174">
        <v>1085.72587056</v>
      </c>
      <c r="F21" s="174">
        <v>1277.4919216499998</v>
      </c>
      <c r="G21" s="184">
        <v>1495.8456365</v>
      </c>
      <c r="H21" s="183">
        <v>1849.66918048</v>
      </c>
      <c r="I21" s="183">
        <v>2140.4161959900002</v>
      </c>
      <c r="J21" s="183">
        <v>2387.6721238300001</v>
      </c>
      <c r="K21" s="182">
        <v>2980.7988812499998</v>
      </c>
      <c r="L21" s="182"/>
      <c r="M21" s="182"/>
      <c r="N21" s="181"/>
    </row>
    <row r="22" spans="1:14" x14ac:dyDescent="0.25">
      <c r="A22" s="189"/>
      <c r="B22" s="177" t="s">
        <v>216</v>
      </c>
      <c r="C22" s="176">
        <v>22829.303689059998</v>
      </c>
      <c r="D22" s="175">
        <v>36133.911617379999</v>
      </c>
      <c r="E22" s="174">
        <v>51556.440932819984</v>
      </c>
      <c r="F22" s="174">
        <v>66938.311994620002</v>
      </c>
      <c r="G22" s="174">
        <v>80892.634518650011</v>
      </c>
      <c r="H22" s="179">
        <v>141938.29353624003</v>
      </c>
      <c r="I22" s="179">
        <v>159962.29887317002</v>
      </c>
      <c r="J22" s="179">
        <v>173260.51954751002</v>
      </c>
      <c r="K22" s="173">
        <v>213607.25542650995</v>
      </c>
      <c r="L22" s="173"/>
      <c r="M22" s="173"/>
      <c r="N22" s="172"/>
    </row>
    <row r="23" spans="1:14" x14ac:dyDescent="0.25">
      <c r="A23" s="189"/>
      <c r="B23" s="187" t="s">
        <v>216</v>
      </c>
      <c r="C23" s="186">
        <v>16115.377381569997</v>
      </c>
      <c r="D23" s="185">
        <v>28462.587624479998</v>
      </c>
      <c r="E23" s="184">
        <v>42820.317247089981</v>
      </c>
      <c r="F23" s="184">
        <v>52837.422010150003</v>
      </c>
      <c r="G23" s="184">
        <v>65912.62615507</v>
      </c>
      <c r="H23" s="182">
        <v>125815.77164229003</v>
      </c>
      <c r="I23" s="182">
        <v>138304.98676234001</v>
      </c>
      <c r="J23" s="182">
        <v>150665.92398026001</v>
      </c>
      <c r="K23" s="182">
        <v>189981.47294572997</v>
      </c>
      <c r="L23" s="182"/>
      <c r="M23" s="182"/>
      <c r="N23" s="181"/>
    </row>
    <row r="24" spans="1:14" x14ac:dyDescent="0.25">
      <c r="A24" s="189"/>
      <c r="B24" s="187" t="s">
        <v>214</v>
      </c>
      <c r="C24" s="186">
        <v>6713.9263074899991</v>
      </c>
      <c r="D24" s="185">
        <v>7671.3239929000001</v>
      </c>
      <c r="E24" s="184">
        <v>8736.1236857299991</v>
      </c>
      <c r="F24" s="184">
        <v>14100.889984470001</v>
      </c>
      <c r="G24" s="184">
        <v>14980.00836358</v>
      </c>
      <c r="H24" s="182">
        <v>16122.521893950001</v>
      </c>
      <c r="I24" s="182">
        <v>21657.312110830004</v>
      </c>
      <c r="J24" s="182">
        <v>22594.595567249999</v>
      </c>
      <c r="K24" s="182">
        <v>23625.782480779999</v>
      </c>
      <c r="L24" s="182"/>
      <c r="M24" s="182"/>
      <c r="N24" s="181"/>
    </row>
    <row r="25" spans="1:14" x14ac:dyDescent="0.25">
      <c r="A25" s="189"/>
      <c r="B25" s="177" t="s">
        <v>212</v>
      </c>
      <c r="C25" s="176">
        <v>77412.731610369985</v>
      </c>
      <c r="D25" s="175">
        <v>145193.33201713001</v>
      </c>
      <c r="E25" s="174">
        <v>219682.96008568996</v>
      </c>
      <c r="F25" s="174">
        <v>289899.52309552999</v>
      </c>
      <c r="G25" s="174">
        <v>362580.46673737001</v>
      </c>
      <c r="H25" s="179">
        <v>489399.17016595008</v>
      </c>
      <c r="I25" s="179">
        <v>565643.58277665009</v>
      </c>
      <c r="J25" s="179">
        <v>638798.92605872999</v>
      </c>
      <c r="K25" s="173">
        <v>744135.21019905992</v>
      </c>
      <c r="L25" s="173"/>
      <c r="M25" s="173"/>
      <c r="N25" s="172"/>
    </row>
    <row r="26" spans="1:14" x14ac:dyDescent="0.25">
      <c r="A26" s="189"/>
      <c r="B26" s="187" t="s">
        <v>46</v>
      </c>
      <c r="C26" s="186">
        <v>17330.244466119999</v>
      </c>
      <c r="D26" s="185">
        <v>21194.284432139997</v>
      </c>
      <c r="E26" s="184">
        <v>28577.10682854</v>
      </c>
      <c r="F26" s="184">
        <v>33340.520376749999</v>
      </c>
      <c r="G26" s="184">
        <v>37018.454786369999</v>
      </c>
      <c r="H26" s="183">
        <v>70208.218386220004</v>
      </c>
      <c r="I26" s="183">
        <v>77210.306077889996</v>
      </c>
      <c r="J26" s="183">
        <v>81547.703574420011</v>
      </c>
      <c r="K26" s="182">
        <v>87235.387399910003</v>
      </c>
      <c r="L26" s="182"/>
      <c r="M26" s="182"/>
      <c r="N26" s="181"/>
    </row>
    <row r="27" spans="1:14" x14ac:dyDescent="0.25">
      <c r="A27" s="189"/>
      <c r="B27" s="177" t="s">
        <v>211</v>
      </c>
      <c r="C27" s="176">
        <v>94742.976076489984</v>
      </c>
      <c r="D27" s="175">
        <v>166387.61644926999</v>
      </c>
      <c r="E27" s="174">
        <v>248260.06691422997</v>
      </c>
      <c r="F27" s="174">
        <v>323240.04347227997</v>
      </c>
      <c r="G27" s="174">
        <v>399598.92152373999</v>
      </c>
      <c r="H27" s="179">
        <v>559607.38855217001</v>
      </c>
      <c r="I27" s="179">
        <v>642853.88885454007</v>
      </c>
      <c r="J27" s="179">
        <v>720346.62963315006</v>
      </c>
      <c r="K27" s="173">
        <v>831370.59759896994</v>
      </c>
      <c r="L27" s="173"/>
      <c r="M27" s="173"/>
      <c r="N27" s="172"/>
    </row>
    <row r="28" spans="1:14" x14ac:dyDescent="0.25">
      <c r="A28" s="189"/>
      <c r="B28" s="187" t="s">
        <v>210</v>
      </c>
      <c r="C28" s="186">
        <v>2214.1016685700001</v>
      </c>
      <c r="D28" s="185">
        <v>3130.2520343800002</v>
      </c>
      <c r="E28" s="184">
        <v>4753.3388076000001</v>
      </c>
      <c r="F28" s="184">
        <v>5775.5083044800003</v>
      </c>
      <c r="G28" s="184">
        <v>6174.1940918400005</v>
      </c>
      <c r="H28" s="183">
        <v>7789.8703742900007</v>
      </c>
      <c r="I28" s="183">
        <v>8055.6431084800006</v>
      </c>
      <c r="J28" s="183">
        <v>9312.128152790001</v>
      </c>
      <c r="K28" s="182">
        <v>9762.7303519599991</v>
      </c>
      <c r="L28" s="182"/>
      <c r="M28" s="182"/>
      <c r="N28" s="181"/>
    </row>
    <row r="29" spans="1:14" ht="13.8" thickBot="1" x14ac:dyDescent="0.3">
      <c r="A29" s="171"/>
      <c r="B29" s="223" t="s">
        <v>209</v>
      </c>
      <c r="C29" s="167">
        <v>96957.07774506</v>
      </c>
      <c r="D29" s="222">
        <v>169517.86848365</v>
      </c>
      <c r="E29" s="168">
        <v>253013.40572182997</v>
      </c>
      <c r="F29" s="168">
        <v>329015.55177675997</v>
      </c>
      <c r="G29" s="168">
        <v>405773.11561558</v>
      </c>
      <c r="H29" s="221">
        <v>567397.25892646005</v>
      </c>
      <c r="I29" s="221">
        <v>650909.53196301998</v>
      </c>
      <c r="J29" s="221">
        <v>729658.75778594008</v>
      </c>
      <c r="K29" s="220">
        <v>841133.32795092987</v>
      </c>
      <c r="L29" s="220"/>
      <c r="M29" s="220"/>
      <c r="N29" s="219"/>
    </row>
    <row r="30" spans="1:14" ht="13.8" thickTop="1" x14ac:dyDescent="0.25">
      <c r="A30" s="267" t="s">
        <v>204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7" t="s">
        <v>121</v>
      </c>
      <c r="B31" s="267"/>
      <c r="C31" s="267"/>
      <c r="D31" s="267"/>
      <c r="E31" s="267"/>
      <c r="F31" s="267"/>
      <c r="G31" s="267"/>
      <c r="H31" s="267"/>
      <c r="I31" s="267"/>
      <c r="J31" s="267"/>
      <c r="K31" s="165"/>
      <c r="L31" s="165"/>
      <c r="M31" s="165"/>
      <c r="N31" s="165"/>
    </row>
    <row r="32" spans="1:14" x14ac:dyDescent="0.25">
      <c r="A32" s="268" t="s">
        <v>59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</row>
  </sheetData>
  <mergeCells count="8">
    <mergeCell ref="A31:J31"/>
    <mergeCell ref="A32:N32"/>
    <mergeCell ref="A1:N1"/>
    <mergeCell ref="A2:N2"/>
    <mergeCell ref="A3:N3"/>
    <mergeCell ref="A4:B5"/>
    <mergeCell ref="C4:N4"/>
    <mergeCell ref="A30:J30"/>
  </mergeCells>
  <printOptions horizontalCentered="1"/>
  <pageMargins left="1.3" right="1.3" top="1.5" bottom="1.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S36" sqref="S36"/>
    </sheetView>
  </sheetViews>
  <sheetFormatPr defaultRowHeight="7.8" x14ac:dyDescent="0.15"/>
  <cols>
    <col min="1" max="1" width="2.5546875" style="45" customWidth="1"/>
    <col min="2" max="2" width="22.109375" style="2" bestFit="1" customWidth="1"/>
    <col min="3" max="14" width="9.6640625" style="2" customWidth="1"/>
    <col min="15" max="15" width="9" style="2" customWidth="1"/>
    <col min="16" max="256" width="9.109375" style="2"/>
    <col min="257" max="257" width="2.5546875" style="2" customWidth="1"/>
    <col min="258" max="258" width="22.109375" style="2" bestFit="1" customWidth="1"/>
    <col min="259" max="270" width="9.6640625" style="2" customWidth="1"/>
    <col min="271" max="271" width="9" style="2" customWidth="1"/>
    <col min="272" max="512" width="9.109375" style="2"/>
    <col min="513" max="513" width="2.5546875" style="2" customWidth="1"/>
    <col min="514" max="514" width="22.109375" style="2" bestFit="1" customWidth="1"/>
    <col min="515" max="526" width="9.6640625" style="2" customWidth="1"/>
    <col min="527" max="527" width="9" style="2" customWidth="1"/>
    <col min="528" max="768" width="9.109375" style="2"/>
    <col min="769" max="769" width="2.5546875" style="2" customWidth="1"/>
    <col min="770" max="770" width="22.109375" style="2" bestFit="1" customWidth="1"/>
    <col min="771" max="782" width="9.6640625" style="2" customWidth="1"/>
    <col min="783" max="783" width="9" style="2" customWidth="1"/>
    <col min="784" max="1024" width="9.109375" style="2"/>
    <col min="1025" max="1025" width="2.5546875" style="2" customWidth="1"/>
    <col min="1026" max="1026" width="22.109375" style="2" bestFit="1" customWidth="1"/>
    <col min="1027" max="1038" width="9.6640625" style="2" customWidth="1"/>
    <col min="1039" max="1039" width="9" style="2" customWidth="1"/>
    <col min="1040" max="1280" width="9.109375" style="2"/>
    <col min="1281" max="1281" width="2.5546875" style="2" customWidth="1"/>
    <col min="1282" max="1282" width="22.109375" style="2" bestFit="1" customWidth="1"/>
    <col min="1283" max="1294" width="9.6640625" style="2" customWidth="1"/>
    <col min="1295" max="1295" width="9" style="2" customWidth="1"/>
    <col min="1296" max="1536" width="9.109375" style="2"/>
    <col min="1537" max="1537" width="2.5546875" style="2" customWidth="1"/>
    <col min="1538" max="1538" width="22.109375" style="2" bestFit="1" customWidth="1"/>
    <col min="1539" max="1550" width="9.6640625" style="2" customWidth="1"/>
    <col min="1551" max="1551" width="9" style="2" customWidth="1"/>
    <col min="1552" max="1792" width="9.109375" style="2"/>
    <col min="1793" max="1793" width="2.5546875" style="2" customWidth="1"/>
    <col min="1794" max="1794" width="22.109375" style="2" bestFit="1" customWidth="1"/>
    <col min="1795" max="1806" width="9.6640625" style="2" customWidth="1"/>
    <col min="1807" max="1807" width="9" style="2" customWidth="1"/>
    <col min="1808" max="2048" width="9.109375" style="2"/>
    <col min="2049" max="2049" width="2.5546875" style="2" customWidth="1"/>
    <col min="2050" max="2050" width="22.109375" style="2" bestFit="1" customWidth="1"/>
    <col min="2051" max="2062" width="9.6640625" style="2" customWidth="1"/>
    <col min="2063" max="2063" width="9" style="2" customWidth="1"/>
    <col min="2064" max="2304" width="9.109375" style="2"/>
    <col min="2305" max="2305" width="2.5546875" style="2" customWidth="1"/>
    <col min="2306" max="2306" width="22.109375" style="2" bestFit="1" customWidth="1"/>
    <col min="2307" max="2318" width="9.6640625" style="2" customWidth="1"/>
    <col min="2319" max="2319" width="9" style="2" customWidth="1"/>
    <col min="2320" max="2560" width="9.109375" style="2"/>
    <col min="2561" max="2561" width="2.5546875" style="2" customWidth="1"/>
    <col min="2562" max="2562" width="22.109375" style="2" bestFit="1" customWidth="1"/>
    <col min="2563" max="2574" width="9.6640625" style="2" customWidth="1"/>
    <col min="2575" max="2575" width="9" style="2" customWidth="1"/>
    <col min="2576" max="2816" width="9.109375" style="2"/>
    <col min="2817" max="2817" width="2.5546875" style="2" customWidth="1"/>
    <col min="2818" max="2818" width="22.109375" style="2" bestFit="1" customWidth="1"/>
    <col min="2819" max="2830" width="9.6640625" style="2" customWidth="1"/>
    <col min="2831" max="2831" width="9" style="2" customWidth="1"/>
    <col min="2832" max="3072" width="9.109375" style="2"/>
    <col min="3073" max="3073" width="2.5546875" style="2" customWidth="1"/>
    <col min="3074" max="3074" width="22.109375" style="2" bestFit="1" customWidth="1"/>
    <col min="3075" max="3086" width="9.6640625" style="2" customWidth="1"/>
    <col min="3087" max="3087" width="9" style="2" customWidth="1"/>
    <col min="3088" max="3328" width="9.109375" style="2"/>
    <col min="3329" max="3329" width="2.5546875" style="2" customWidth="1"/>
    <col min="3330" max="3330" width="22.109375" style="2" bestFit="1" customWidth="1"/>
    <col min="3331" max="3342" width="9.6640625" style="2" customWidth="1"/>
    <col min="3343" max="3343" width="9" style="2" customWidth="1"/>
    <col min="3344" max="3584" width="9.109375" style="2"/>
    <col min="3585" max="3585" width="2.5546875" style="2" customWidth="1"/>
    <col min="3586" max="3586" width="22.109375" style="2" bestFit="1" customWidth="1"/>
    <col min="3587" max="3598" width="9.6640625" style="2" customWidth="1"/>
    <col min="3599" max="3599" width="9" style="2" customWidth="1"/>
    <col min="3600" max="3840" width="9.109375" style="2"/>
    <col min="3841" max="3841" width="2.5546875" style="2" customWidth="1"/>
    <col min="3842" max="3842" width="22.109375" style="2" bestFit="1" customWidth="1"/>
    <col min="3843" max="3854" width="9.6640625" style="2" customWidth="1"/>
    <col min="3855" max="3855" width="9" style="2" customWidth="1"/>
    <col min="3856" max="4096" width="9.109375" style="2"/>
    <col min="4097" max="4097" width="2.5546875" style="2" customWidth="1"/>
    <col min="4098" max="4098" width="22.109375" style="2" bestFit="1" customWidth="1"/>
    <col min="4099" max="4110" width="9.6640625" style="2" customWidth="1"/>
    <col min="4111" max="4111" width="9" style="2" customWidth="1"/>
    <col min="4112" max="4352" width="9.109375" style="2"/>
    <col min="4353" max="4353" width="2.5546875" style="2" customWidth="1"/>
    <col min="4354" max="4354" width="22.109375" style="2" bestFit="1" customWidth="1"/>
    <col min="4355" max="4366" width="9.6640625" style="2" customWidth="1"/>
    <col min="4367" max="4367" width="9" style="2" customWidth="1"/>
    <col min="4368" max="4608" width="9.109375" style="2"/>
    <col min="4609" max="4609" width="2.5546875" style="2" customWidth="1"/>
    <col min="4610" max="4610" width="22.109375" style="2" bestFit="1" customWidth="1"/>
    <col min="4611" max="4622" width="9.6640625" style="2" customWidth="1"/>
    <col min="4623" max="4623" width="9" style="2" customWidth="1"/>
    <col min="4624" max="4864" width="9.109375" style="2"/>
    <col min="4865" max="4865" width="2.5546875" style="2" customWidth="1"/>
    <col min="4866" max="4866" width="22.109375" style="2" bestFit="1" customWidth="1"/>
    <col min="4867" max="4878" width="9.6640625" style="2" customWidth="1"/>
    <col min="4879" max="4879" width="9" style="2" customWidth="1"/>
    <col min="4880" max="5120" width="9.109375" style="2"/>
    <col min="5121" max="5121" width="2.5546875" style="2" customWidth="1"/>
    <col min="5122" max="5122" width="22.109375" style="2" bestFit="1" customWidth="1"/>
    <col min="5123" max="5134" width="9.6640625" style="2" customWidth="1"/>
    <col min="5135" max="5135" width="9" style="2" customWidth="1"/>
    <col min="5136" max="5376" width="9.109375" style="2"/>
    <col min="5377" max="5377" width="2.5546875" style="2" customWidth="1"/>
    <col min="5378" max="5378" width="22.109375" style="2" bestFit="1" customWidth="1"/>
    <col min="5379" max="5390" width="9.6640625" style="2" customWidth="1"/>
    <col min="5391" max="5391" width="9" style="2" customWidth="1"/>
    <col min="5392" max="5632" width="9.109375" style="2"/>
    <col min="5633" max="5633" width="2.5546875" style="2" customWidth="1"/>
    <col min="5634" max="5634" width="22.109375" style="2" bestFit="1" customWidth="1"/>
    <col min="5635" max="5646" width="9.6640625" style="2" customWidth="1"/>
    <col min="5647" max="5647" width="9" style="2" customWidth="1"/>
    <col min="5648" max="5888" width="9.109375" style="2"/>
    <col min="5889" max="5889" width="2.5546875" style="2" customWidth="1"/>
    <col min="5890" max="5890" width="22.109375" style="2" bestFit="1" customWidth="1"/>
    <col min="5891" max="5902" width="9.6640625" style="2" customWidth="1"/>
    <col min="5903" max="5903" width="9" style="2" customWidth="1"/>
    <col min="5904" max="6144" width="9.109375" style="2"/>
    <col min="6145" max="6145" width="2.5546875" style="2" customWidth="1"/>
    <col min="6146" max="6146" width="22.109375" style="2" bestFit="1" customWidth="1"/>
    <col min="6147" max="6158" width="9.6640625" style="2" customWidth="1"/>
    <col min="6159" max="6159" width="9" style="2" customWidth="1"/>
    <col min="6160" max="6400" width="9.109375" style="2"/>
    <col min="6401" max="6401" width="2.5546875" style="2" customWidth="1"/>
    <col min="6402" max="6402" width="22.109375" style="2" bestFit="1" customWidth="1"/>
    <col min="6403" max="6414" width="9.6640625" style="2" customWidth="1"/>
    <col min="6415" max="6415" width="9" style="2" customWidth="1"/>
    <col min="6416" max="6656" width="9.109375" style="2"/>
    <col min="6657" max="6657" width="2.5546875" style="2" customWidth="1"/>
    <col min="6658" max="6658" width="22.109375" style="2" bestFit="1" customWidth="1"/>
    <col min="6659" max="6670" width="9.6640625" style="2" customWidth="1"/>
    <col min="6671" max="6671" width="9" style="2" customWidth="1"/>
    <col min="6672" max="6912" width="9.109375" style="2"/>
    <col min="6913" max="6913" width="2.5546875" style="2" customWidth="1"/>
    <col min="6914" max="6914" width="22.109375" style="2" bestFit="1" customWidth="1"/>
    <col min="6915" max="6926" width="9.6640625" style="2" customWidth="1"/>
    <col min="6927" max="6927" width="9" style="2" customWidth="1"/>
    <col min="6928" max="7168" width="9.109375" style="2"/>
    <col min="7169" max="7169" width="2.5546875" style="2" customWidth="1"/>
    <col min="7170" max="7170" width="22.109375" style="2" bestFit="1" customWidth="1"/>
    <col min="7171" max="7182" width="9.6640625" style="2" customWidth="1"/>
    <col min="7183" max="7183" width="9" style="2" customWidth="1"/>
    <col min="7184" max="7424" width="9.109375" style="2"/>
    <col min="7425" max="7425" width="2.5546875" style="2" customWidth="1"/>
    <col min="7426" max="7426" width="22.109375" style="2" bestFit="1" customWidth="1"/>
    <col min="7427" max="7438" width="9.6640625" style="2" customWidth="1"/>
    <col min="7439" max="7439" width="9" style="2" customWidth="1"/>
    <col min="7440" max="7680" width="9.109375" style="2"/>
    <col min="7681" max="7681" width="2.5546875" style="2" customWidth="1"/>
    <col min="7682" max="7682" width="22.109375" style="2" bestFit="1" customWidth="1"/>
    <col min="7683" max="7694" width="9.6640625" style="2" customWidth="1"/>
    <col min="7695" max="7695" width="9" style="2" customWidth="1"/>
    <col min="7696" max="7936" width="9.109375" style="2"/>
    <col min="7937" max="7937" width="2.5546875" style="2" customWidth="1"/>
    <col min="7938" max="7938" width="22.109375" style="2" bestFit="1" customWidth="1"/>
    <col min="7939" max="7950" width="9.6640625" style="2" customWidth="1"/>
    <col min="7951" max="7951" width="9" style="2" customWidth="1"/>
    <col min="7952" max="8192" width="9.109375" style="2"/>
    <col min="8193" max="8193" width="2.5546875" style="2" customWidth="1"/>
    <col min="8194" max="8194" width="22.109375" style="2" bestFit="1" customWidth="1"/>
    <col min="8195" max="8206" width="9.6640625" style="2" customWidth="1"/>
    <col min="8207" max="8207" width="9" style="2" customWidth="1"/>
    <col min="8208" max="8448" width="9.109375" style="2"/>
    <col min="8449" max="8449" width="2.5546875" style="2" customWidth="1"/>
    <col min="8450" max="8450" width="22.109375" style="2" bestFit="1" customWidth="1"/>
    <col min="8451" max="8462" width="9.6640625" style="2" customWidth="1"/>
    <col min="8463" max="8463" width="9" style="2" customWidth="1"/>
    <col min="8464" max="8704" width="9.109375" style="2"/>
    <col min="8705" max="8705" width="2.5546875" style="2" customWidth="1"/>
    <col min="8706" max="8706" width="22.109375" style="2" bestFit="1" customWidth="1"/>
    <col min="8707" max="8718" width="9.6640625" style="2" customWidth="1"/>
    <col min="8719" max="8719" width="9" style="2" customWidth="1"/>
    <col min="8720" max="8960" width="9.109375" style="2"/>
    <col min="8961" max="8961" width="2.5546875" style="2" customWidth="1"/>
    <col min="8962" max="8962" width="22.109375" style="2" bestFit="1" customWidth="1"/>
    <col min="8963" max="8974" width="9.6640625" style="2" customWidth="1"/>
    <col min="8975" max="8975" width="9" style="2" customWidth="1"/>
    <col min="8976" max="9216" width="9.109375" style="2"/>
    <col min="9217" max="9217" width="2.5546875" style="2" customWidth="1"/>
    <col min="9218" max="9218" width="22.109375" style="2" bestFit="1" customWidth="1"/>
    <col min="9219" max="9230" width="9.6640625" style="2" customWidth="1"/>
    <col min="9231" max="9231" width="9" style="2" customWidth="1"/>
    <col min="9232" max="9472" width="9.109375" style="2"/>
    <col min="9473" max="9473" width="2.5546875" style="2" customWidth="1"/>
    <col min="9474" max="9474" width="22.109375" style="2" bestFit="1" customWidth="1"/>
    <col min="9475" max="9486" width="9.6640625" style="2" customWidth="1"/>
    <col min="9487" max="9487" width="9" style="2" customWidth="1"/>
    <col min="9488" max="9728" width="9.109375" style="2"/>
    <col min="9729" max="9729" width="2.5546875" style="2" customWidth="1"/>
    <col min="9730" max="9730" width="22.109375" style="2" bestFit="1" customWidth="1"/>
    <col min="9731" max="9742" width="9.6640625" style="2" customWidth="1"/>
    <col min="9743" max="9743" width="9" style="2" customWidth="1"/>
    <col min="9744" max="9984" width="9.109375" style="2"/>
    <col min="9985" max="9985" width="2.5546875" style="2" customWidth="1"/>
    <col min="9986" max="9986" width="22.109375" style="2" bestFit="1" customWidth="1"/>
    <col min="9987" max="9998" width="9.6640625" style="2" customWidth="1"/>
    <col min="9999" max="9999" width="9" style="2" customWidth="1"/>
    <col min="10000" max="10240" width="9.109375" style="2"/>
    <col min="10241" max="10241" width="2.5546875" style="2" customWidth="1"/>
    <col min="10242" max="10242" width="22.109375" style="2" bestFit="1" customWidth="1"/>
    <col min="10243" max="10254" width="9.6640625" style="2" customWidth="1"/>
    <col min="10255" max="10255" width="9" style="2" customWidth="1"/>
    <col min="10256" max="10496" width="9.109375" style="2"/>
    <col min="10497" max="10497" width="2.5546875" style="2" customWidth="1"/>
    <col min="10498" max="10498" width="22.109375" style="2" bestFit="1" customWidth="1"/>
    <col min="10499" max="10510" width="9.6640625" style="2" customWidth="1"/>
    <col min="10511" max="10511" width="9" style="2" customWidth="1"/>
    <col min="10512" max="10752" width="9.109375" style="2"/>
    <col min="10753" max="10753" width="2.5546875" style="2" customWidth="1"/>
    <col min="10754" max="10754" width="22.109375" style="2" bestFit="1" customWidth="1"/>
    <col min="10755" max="10766" width="9.6640625" style="2" customWidth="1"/>
    <col min="10767" max="10767" width="9" style="2" customWidth="1"/>
    <col min="10768" max="11008" width="9.109375" style="2"/>
    <col min="11009" max="11009" width="2.5546875" style="2" customWidth="1"/>
    <col min="11010" max="11010" width="22.109375" style="2" bestFit="1" customWidth="1"/>
    <col min="11011" max="11022" width="9.6640625" style="2" customWidth="1"/>
    <col min="11023" max="11023" width="9" style="2" customWidth="1"/>
    <col min="11024" max="11264" width="9.109375" style="2"/>
    <col min="11265" max="11265" width="2.5546875" style="2" customWidth="1"/>
    <col min="11266" max="11266" width="22.109375" style="2" bestFit="1" customWidth="1"/>
    <col min="11267" max="11278" width="9.6640625" style="2" customWidth="1"/>
    <col min="11279" max="11279" width="9" style="2" customWidth="1"/>
    <col min="11280" max="11520" width="9.109375" style="2"/>
    <col min="11521" max="11521" width="2.5546875" style="2" customWidth="1"/>
    <col min="11522" max="11522" width="22.109375" style="2" bestFit="1" customWidth="1"/>
    <col min="11523" max="11534" width="9.6640625" style="2" customWidth="1"/>
    <col min="11535" max="11535" width="9" style="2" customWidth="1"/>
    <col min="11536" max="11776" width="9.109375" style="2"/>
    <col min="11777" max="11777" width="2.5546875" style="2" customWidth="1"/>
    <col min="11778" max="11778" width="22.109375" style="2" bestFit="1" customWidth="1"/>
    <col min="11779" max="11790" width="9.6640625" style="2" customWidth="1"/>
    <col min="11791" max="11791" width="9" style="2" customWidth="1"/>
    <col min="11792" max="12032" width="9.109375" style="2"/>
    <col min="12033" max="12033" width="2.5546875" style="2" customWidth="1"/>
    <col min="12034" max="12034" width="22.109375" style="2" bestFit="1" customWidth="1"/>
    <col min="12035" max="12046" width="9.6640625" style="2" customWidth="1"/>
    <col min="12047" max="12047" width="9" style="2" customWidth="1"/>
    <col min="12048" max="12288" width="9.109375" style="2"/>
    <col min="12289" max="12289" width="2.5546875" style="2" customWidth="1"/>
    <col min="12290" max="12290" width="22.109375" style="2" bestFit="1" customWidth="1"/>
    <col min="12291" max="12302" width="9.6640625" style="2" customWidth="1"/>
    <col min="12303" max="12303" width="9" style="2" customWidth="1"/>
    <col min="12304" max="12544" width="9.109375" style="2"/>
    <col min="12545" max="12545" width="2.5546875" style="2" customWidth="1"/>
    <col min="12546" max="12546" width="22.109375" style="2" bestFit="1" customWidth="1"/>
    <col min="12547" max="12558" width="9.6640625" style="2" customWidth="1"/>
    <col min="12559" max="12559" width="9" style="2" customWidth="1"/>
    <col min="12560" max="12800" width="9.109375" style="2"/>
    <col min="12801" max="12801" width="2.5546875" style="2" customWidth="1"/>
    <col min="12802" max="12802" width="22.109375" style="2" bestFit="1" customWidth="1"/>
    <col min="12803" max="12814" width="9.6640625" style="2" customWidth="1"/>
    <col min="12815" max="12815" width="9" style="2" customWidth="1"/>
    <col min="12816" max="13056" width="9.109375" style="2"/>
    <col min="13057" max="13057" width="2.5546875" style="2" customWidth="1"/>
    <col min="13058" max="13058" width="22.109375" style="2" bestFit="1" customWidth="1"/>
    <col min="13059" max="13070" width="9.6640625" style="2" customWidth="1"/>
    <col min="13071" max="13071" width="9" style="2" customWidth="1"/>
    <col min="13072" max="13312" width="9.109375" style="2"/>
    <col min="13313" max="13313" width="2.5546875" style="2" customWidth="1"/>
    <col min="13314" max="13314" width="22.109375" style="2" bestFit="1" customWidth="1"/>
    <col min="13315" max="13326" width="9.6640625" style="2" customWidth="1"/>
    <col min="13327" max="13327" width="9" style="2" customWidth="1"/>
    <col min="13328" max="13568" width="9.109375" style="2"/>
    <col min="13569" max="13569" width="2.5546875" style="2" customWidth="1"/>
    <col min="13570" max="13570" width="22.109375" style="2" bestFit="1" customWidth="1"/>
    <col min="13571" max="13582" width="9.6640625" style="2" customWidth="1"/>
    <col min="13583" max="13583" width="9" style="2" customWidth="1"/>
    <col min="13584" max="13824" width="9.109375" style="2"/>
    <col min="13825" max="13825" width="2.5546875" style="2" customWidth="1"/>
    <col min="13826" max="13826" width="22.109375" style="2" bestFit="1" customWidth="1"/>
    <col min="13827" max="13838" width="9.6640625" style="2" customWidth="1"/>
    <col min="13839" max="13839" width="9" style="2" customWidth="1"/>
    <col min="13840" max="14080" width="9.109375" style="2"/>
    <col min="14081" max="14081" width="2.5546875" style="2" customWidth="1"/>
    <col min="14082" max="14082" width="22.109375" style="2" bestFit="1" customWidth="1"/>
    <col min="14083" max="14094" width="9.6640625" style="2" customWidth="1"/>
    <col min="14095" max="14095" width="9" style="2" customWidth="1"/>
    <col min="14096" max="14336" width="9.109375" style="2"/>
    <col min="14337" max="14337" width="2.5546875" style="2" customWidth="1"/>
    <col min="14338" max="14338" width="22.109375" style="2" bestFit="1" customWidth="1"/>
    <col min="14339" max="14350" width="9.6640625" style="2" customWidth="1"/>
    <col min="14351" max="14351" width="9" style="2" customWidth="1"/>
    <col min="14352" max="14592" width="9.109375" style="2"/>
    <col min="14593" max="14593" width="2.5546875" style="2" customWidth="1"/>
    <col min="14594" max="14594" width="22.109375" style="2" bestFit="1" customWidth="1"/>
    <col min="14595" max="14606" width="9.6640625" style="2" customWidth="1"/>
    <col min="14607" max="14607" width="9" style="2" customWidth="1"/>
    <col min="14608" max="14848" width="9.109375" style="2"/>
    <col min="14849" max="14849" width="2.5546875" style="2" customWidth="1"/>
    <col min="14850" max="14850" width="22.109375" style="2" bestFit="1" customWidth="1"/>
    <col min="14851" max="14862" width="9.6640625" style="2" customWidth="1"/>
    <col min="14863" max="14863" width="9" style="2" customWidth="1"/>
    <col min="14864" max="15104" width="9.109375" style="2"/>
    <col min="15105" max="15105" width="2.5546875" style="2" customWidth="1"/>
    <col min="15106" max="15106" width="22.109375" style="2" bestFit="1" customWidth="1"/>
    <col min="15107" max="15118" width="9.6640625" style="2" customWidth="1"/>
    <col min="15119" max="15119" width="9" style="2" customWidth="1"/>
    <col min="15120" max="15360" width="9.109375" style="2"/>
    <col min="15361" max="15361" width="2.5546875" style="2" customWidth="1"/>
    <col min="15362" max="15362" width="22.109375" style="2" bestFit="1" customWidth="1"/>
    <col min="15363" max="15374" width="9.6640625" style="2" customWidth="1"/>
    <col min="15375" max="15375" width="9" style="2" customWidth="1"/>
    <col min="15376" max="15616" width="9.109375" style="2"/>
    <col min="15617" max="15617" width="2.5546875" style="2" customWidth="1"/>
    <col min="15618" max="15618" width="22.109375" style="2" bestFit="1" customWidth="1"/>
    <col min="15619" max="15630" width="9.6640625" style="2" customWidth="1"/>
    <col min="15631" max="15631" width="9" style="2" customWidth="1"/>
    <col min="15632" max="15872" width="9.109375" style="2"/>
    <col min="15873" max="15873" width="2.5546875" style="2" customWidth="1"/>
    <col min="15874" max="15874" width="22.109375" style="2" bestFit="1" customWidth="1"/>
    <col min="15875" max="15886" width="9.6640625" style="2" customWidth="1"/>
    <col min="15887" max="15887" width="9" style="2" customWidth="1"/>
    <col min="15888" max="16128" width="9.109375" style="2"/>
    <col min="16129" max="16129" width="2.5546875" style="2" customWidth="1"/>
    <col min="16130" max="16130" width="22.109375" style="2" bestFit="1" customWidth="1"/>
    <col min="16131" max="16142" width="9.6640625" style="2" customWidth="1"/>
    <col min="16143" max="16143" width="9" style="2" customWidth="1"/>
    <col min="16144" max="16384" width="9.109375" style="2"/>
  </cols>
  <sheetData>
    <row r="1" spans="1:26" s="1" customFormat="1" ht="21" x14ac:dyDescent="0.4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26" ht="15.6" x14ac:dyDescent="0.3">
      <c r="A2" s="44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26" ht="13.8" thickBot="1" x14ac:dyDescent="0.3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26" s="3" customFormat="1" ht="10.8" thickTop="1" x14ac:dyDescent="0.2">
      <c r="A4" s="233" t="s">
        <v>2</v>
      </c>
      <c r="B4" s="234"/>
      <c r="C4" s="228" t="s">
        <v>60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  <c r="O4" s="228" t="s">
        <v>61</v>
      </c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9"/>
    </row>
    <row r="5" spans="1:26" s="6" customFormat="1" ht="10.199999999999999" x14ac:dyDescent="0.2">
      <c r="A5" s="235"/>
      <c r="B5" s="236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5" t="s">
        <v>17</v>
      </c>
      <c r="O5" s="4" t="s">
        <v>62</v>
      </c>
      <c r="P5" s="4" t="s">
        <v>7</v>
      </c>
      <c r="Q5" s="4" t="s">
        <v>8</v>
      </c>
      <c r="R5" s="4" t="s">
        <v>9</v>
      </c>
      <c r="S5" s="4" t="s">
        <v>10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5" t="s">
        <v>17</v>
      </c>
    </row>
    <row r="6" spans="1:26" s="6" customFormat="1" ht="10.199999999999999" x14ac:dyDescent="0.2">
      <c r="A6" s="7" t="s">
        <v>18</v>
      </c>
      <c r="B6" s="8" t="s">
        <v>19</v>
      </c>
      <c r="C6" s="9">
        <v>1726.7</v>
      </c>
      <c r="D6" s="10">
        <v>4955.6000000000004</v>
      </c>
      <c r="E6" s="10">
        <v>7764.4</v>
      </c>
      <c r="F6" s="9">
        <v>10726.2</v>
      </c>
      <c r="G6" s="9">
        <v>13566.8</v>
      </c>
      <c r="H6" s="9">
        <v>17087.7</v>
      </c>
      <c r="I6" s="9">
        <v>20165.2</v>
      </c>
      <c r="J6" s="9">
        <v>22833.599999999999</v>
      </c>
      <c r="K6" s="9">
        <v>26822.799999999999</v>
      </c>
      <c r="L6" s="9">
        <v>30082.7</v>
      </c>
      <c r="M6" s="9">
        <v>32964.800000000003</v>
      </c>
      <c r="N6" s="11">
        <v>38865</v>
      </c>
      <c r="O6" s="9">
        <f t="shared" ref="O6:U6" si="0">O7+O26</f>
        <v>2549.1</v>
      </c>
      <c r="P6" s="10">
        <f t="shared" si="0"/>
        <v>5029.5</v>
      </c>
      <c r="Q6" s="10">
        <f t="shared" si="0"/>
        <v>8405.6</v>
      </c>
      <c r="R6" s="9">
        <f t="shared" si="0"/>
        <v>11160.9</v>
      </c>
      <c r="S6" s="9">
        <f t="shared" si="0"/>
        <v>14060</v>
      </c>
      <c r="T6" s="9">
        <f t="shared" si="0"/>
        <v>18041.2</v>
      </c>
      <c r="U6" s="9">
        <f t="shared" si="0"/>
        <v>21109.899999999998</v>
      </c>
      <c r="V6" s="9">
        <f>V26+V7</f>
        <v>23858.1</v>
      </c>
      <c r="W6" s="9">
        <f>W7+W26</f>
        <v>27601.3</v>
      </c>
      <c r="X6" s="9">
        <f>X7+X26</f>
        <v>30450</v>
      </c>
      <c r="Y6" s="9">
        <f>Y7+Y26</f>
        <v>33606.200000000004</v>
      </c>
      <c r="Z6" s="11">
        <f>Z7+Z26</f>
        <v>39332.200000000004</v>
      </c>
    </row>
    <row r="7" spans="1:26" s="6" customFormat="1" ht="10.8" x14ac:dyDescent="0.25">
      <c r="A7" s="12"/>
      <c r="B7" s="13" t="s">
        <v>20</v>
      </c>
      <c r="C7" s="14">
        <v>1541.4</v>
      </c>
      <c r="D7" s="15">
        <v>4196.8</v>
      </c>
      <c r="E7" s="15">
        <v>6331.4</v>
      </c>
      <c r="F7" s="14">
        <v>8732.7000000000007</v>
      </c>
      <c r="G7" s="14">
        <v>11032.8</v>
      </c>
      <c r="H7" s="14">
        <v>13197.5</v>
      </c>
      <c r="I7" s="14">
        <v>15885</v>
      </c>
      <c r="J7" s="14">
        <v>18036.7</v>
      </c>
      <c r="K7" s="14">
        <v>20672.400000000001</v>
      </c>
      <c r="L7" s="14">
        <v>23465</v>
      </c>
      <c r="M7" s="14">
        <v>25738.400000000001</v>
      </c>
      <c r="N7" s="16">
        <v>29095.3</v>
      </c>
      <c r="O7" s="14">
        <f t="shared" ref="O7:Z7" si="1">O8+O14+O18+O22+O23+O24+O25</f>
        <v>2171.6</v>
      </c>
      <c r="P7" s="15">
        <f t="shared" si="1"/>
        <v>4237.8999999999996</v>
      </c>
      <c r="Q7" s="15">
        <f t="shared" si="1"/>
        <v>6774.8</v>
      </c>
      <c r="R7" s="14">
        <f t="shared" si="1"/>
        <v>9013.4</v>
      </c>
      <c r="S7" s="14">
        <f t="shared" si="1"/>
        <v>11398.8</v>
      </c>
      <c r="T7" s="14">
        <f t="shared" si="1"/>
        <v>13814.800000000001</v>
      </c>
      <c r="U7" s="14">
        <f t="shared" si="1"/>
        <v>16204.699999999999</v>
      </c>
      <c r="V7" s="14">
        <f t="shared" si="1"/>
        <v>18471.899999999998</v>
      </c>
      <c r="W7" s="14">
        <f t="shared" si="1"/>
        <v>20817.5</v>
      </c>
      <c r="X7" s="14">
        <f t="shared" si="1"/>
        <v>23171.7</v>
      </c>
      <c r="Y7" s="14">
        <f t="shared" si="1"/>
        <v>25615.400000000005</v>
      </c>
      <c r="Z7" s="16">
        <f t="shared" si="1"/>
        <v>29292.9</v>
      </c>
    </row>
    <row r="8" spans="1:26" s="6" customFormat="1" ht="10.199999999999999" x14ac:dyDescent="0.2">
      <c r="A8" s="17"/>
      <c r="B8" s="18" t="s">
        <v>21</v>
      </c>
      <c r="C8" s="19">
        <v>709.3</v>
      </c>
      <c r="D8" s="20">
        <v>1644.9</v>
      </c>
      <c r="E8" s="20">
        <v>2578.4</v>
      </c>
      <c r="F8" s="19">
        <v>3714.2</v>
      </c>
      <c r="G8" s="19">
        <v>4820.8999999999996</v>
      </c>
      <c r="H8" s="19">
        <v>5609.2</v>
      </c>
      <c r="I8" s="19">
        <v>6726</v>
      </c>
      <c r="J8" s="19">
        <v>7819.6</v>
      </c>
      <c r="K8" s="19">
        <v>8970.2000000000007</v>
      </c>
      <c r="L8" s="21">
        <v>10048.200000000001</v>
      </c>
      <c r="M8" s="19">
        <v>11025.4</v>
      </c>
      <c r="N8" s="22">
        <v>12552.1</v>
      </c>
      <c r="O8" s="19">
        <f t="shared" ref="O8:Y8" si="2">SUM(O9:O13)</f>
        <v>949.49999999999989</v>
      </c>
      <c r="P8" s="20">
        <f t="shared" si="2"/>
        <v>1808.8999999999999</v>
      </c>
      <c r="Q8" s="20">
        <f t="shared" si="2"/>
        <v>3000.1</v>
      </c>
      <c r="R8" s="19">
        <f t="shared" si="2"/>
        <v>3949</v>
      </c>
      <c r="S8" s="19">
        <f t="shared" si="2"/>
        <v>4972.1000000000004</v>
      </c>
      <c r="T8" s="19">
        <f t="shared" si="2"/>
        <v>5942.2</v>
      </c>
      <c r="U8" s="19">
        <f t="shared" si="2"/>
        <v>7023.3</v>
      </c>
      <c r="V8" s="19">
        <f t="shared" si="2"/>
        <v>7979.4000000000005</v>
      </c>
      <c r="W8" s="19">
        <f t="shared" si="2"/>
        <v>8995.7999999999993</v>
      </c>
      <c r="X8" s="21">
        <f t="shared" si="2"/>
        <v>10072.5</v>
      </c>
      <c r="Y8" s="19">
        <f t="shared" si="2"/>
        <v>11131.200000000003</v>
      </c>
      <c r="Z8" s="22">
        <v>12658.9</v>
      </c>
    </row>
    <row r="9" spans="1:26" s="6" customFormat="1" ht="10.199999999999999" x14ac:dyDescent="0.2">
      <c r="A9" s="23"/>
      <c r="B9" s="24" t="s">
        <v>22</v>
      </c>
      <c r="C9" s="25">
        <v>31.4</v>
      </c>
      <c r="D9" s="26">
        <v>69.3</v>
      </c>
      <c r="E9" s="26">
        <v>104.9</v>
      </c>
      <c r="F9" s="26">
        <v>149.19999999999999</v>
      </c>
      <c r="G9" s="25">
        <v>193.4</v>
      </c>
      <c r="H9" s="25">
        <v>227.8</v>
      </c>
      <c r="I9" s="25">
        <v>273.2</v>
      </c>
      <c r="J9" s="25">
        <v>316.10000000000002</v>
      </c>
      <c r="K9" s="25">
        <v>359</v>
      </c>
      <c r="L9" s="27">
        <v>399.2</v>
      </c>
      <c r="M9" s="25">
        <v>438.6</v>
      </c>
      <c r="N9" s="28">
        <v>492.6</v>
      </c>
      <c r="O9" s="25">
        <v>66</v>
      </c>
      <c r="P9" s="26">
        <v>132.30000000000001</v>
      </c>
      <c r="Q9" s="26">
        <v>211.2</v>
      </c>
      <c r="R9" s="26">
        <v>287.60000000000002</v>
      </c>
      <c r="S9" s="25">
        <v>376.1</v>
      </c>
      <c r="T9" s="25">
        <v>447.6</v>
      </c>
      <c r="U9" s="25">
        <v>577</v>
      </c>
      <c r="V9" s="25">
        <v>725.1</v>
      </c>
      <c r="W9" s="25">
        <v>778.6</v>
      </c>
      <c r="X9" s="27">
        <v>840</v>
      </c>
      <c r="Y9" s="25">
        <v>884.2</v>
      </c>
      <c r="Z9" s="28">
        <v>917.4</v>
      </c>
    </row>
    <row r="10" spans="1:26" s="6" customFormat="1" ht="10.199999999999999" x14ac:dyDescent="0.2">
      <c r="A10" s="23"/>
      <c r="B10" s="24" t="s">
        <v>23</v>
      </c>
      <c r="C10" s="25">
        <v>669.7</v>
      </c>
      <c r="D10" s="26">
        <v>1550</v>
      </c>
      <c r="E10" s="26">
        <v>2281.6</v>
      </c>
      <c r="F10" s="26">
        <v>3180.9</v>
      </c>
      <c r="G10" s="25">
        <v>4117.3</v>
      </c>
      <c r="H10" s="25">
        <v>4863.8</v>
      </c>
      <c r="I10" s="25">
        <v>5858.1</v>
      </c>
      <c r="J10" s="25">
        <v>6689.9</v>
      </c>
      <c r="K10" s="25">
        <v>7617.5</v>
      </c>
      <c r="L10" s="27">
        <v>8601.2000000000007</v>
      </c>
      <c r="M10" s="25">
        <v>9371</v>
      </c>
      <c r="N10" s="28">
        <v>10465</v>
      </c>
      <c r="O10" s="25">
        <v>863.3</v>
      </c>
      <c r="P10" s="26">
        <v>1641</v>
      </c>
      <c r="Q10" s="26">
        <v>2468.9</v>
      </c>
      <c r="R10" s="26">
        <v>3230.9</v>
      </c>
      <c r="S10" s="25">
        <v>3999.2</v>
      </c>
      <c r="T10" s="25">
        <v>4800.7</v>
      </c>
      <c r="U10" s="25">
        <v>5613</v>
      </c>
      <c r="V10" s="25">
        <v>6317.1</v>
      </c>
      <c r="W10" s="25">
        <v>7109.7</v>
      </c>
      <c r="X10" s="27">
        <v>7986.2</v>
      </c>
      <c r="Y10" s="25">
        <v>8861.2000000000007</v>
      </c>
      <c r="Z10" s="28">
        <v>9844.6</v>
      </c>
    </row>
    <row r="11" spans="1:26" s="6" customFormat="1" ht="10.199999999999999" x14ac:dyDescent="0.2">
      <c r="A11" s="23"/>
      <c r="B11" s="24" t="s">
        <v>24</v>
      </c>
      <c r="C11" s="25">
        <v>0</v>
      </c>
      <c r="D11" s="26">
        <v>0</v>
      </c>
      <c r="E11" s="26">
        <v>152.5</v>
      </c>
      <c r="F11" s="26">
        <v>330.1</v>
      </c>
      <c r="G11" s="25">
        <v>443.8</v>
      </c>
      <c r="H11" s="25">
        <v>443.7</v>
      </c>
      <c r="I11" s="25">
        <v>511.7</v>
      </c>
      <c r="J11" s="25">
        <v>722.9</v>
      </c>
      <c r="K11" s="25">
        <v>890.9</v>
      </c>
      <c r="L11" s="27">
        <v>934.1</v>
      </c>
      <c r="M11" s="25">
        <v>1092</v>
      </c>
      <c r="N11" s="28">
        <v>1456.1</v>
      </c>
      <c r="O11" s="25">
        <v>0</v>
      </c>
      <c r="P11" s="26">
        <v>0</v>
      </c>
      <c r="Q11" s="26">
        <v>266.39999999999998</v>
      </c>
      <c r="R11" s="26">
        <v>360.5</v>
      </c>
      <c r="S11" s="25">
        <v>511.7</v>
      </c>
      <c r="T11" s="25">
        <v>594.9</v>
      </c>
      <c r="U11" s="25">
        <v>719.7</v>
      </c>
      <c r="V11" s="25">
        <v>811.7</v>
      </c>
      <c r="W11" s="25">
        <v>966.9</v>
      </c>
      <c r="X11" s="27">
        <v>1086.3</v>
      </c>
      <c r="Y11" s="25">
        <v>1208.5999999999999</v>
      </c>
      <c r="Z11" s="28">
        <v>1700.9</v>
      </c>
    </row>
    <row r="12" spans="1:26" s="6" customFormat="1" ht="10.199999999999999" x14ac:dyDescent="0.2">
      <c r="A12" s="23"/>
      <c r="B12" s="24" t="s">
        <v>63</v>
      </c>
      <c r="C12" s="25">
        <v>5</v>
      </c>
      <c r="D12" s="26">
        <v>4.5999999999999996</v>
      </c>
      <c r="E12" s="26">
        <v>34.700000000000003</v>
      </c>
      <c r="F12" s="26">
        <v>48.9</v>
      </c>
      <c r="G12" s="25">
        <v>60.9</v>
      </c>
      <c r="H12" s="25">
        <v>67.900000000000006</v>
      </c>
      <c r="I12" s="25">
        <v>76.400000000000006</v>
      </c>
      <c r="J12" s="25">
        <v>83.9</v>
      </c>
      <c r="K12" s="25">
        <v>95.8</v>
      </c>
      <c r="L12" s="27">
        <v>106.3</v>
      </c>
      <c r="M12" s="25">
        <v>116.8</v>
      </c>
      <c r="N12" s="28">
        <v>128.19999999999999</v>
      </c>
      <c r="O12" s="25">
        <v>10.3</v>
      </c>
      <c r="P12" s="26">
        <v>20.6</v>
      </c>
      <c r="Q12" s="26">
        <v>37.4</v>
      </c>
      <c r="R12" s="26">
        <v>53</v>
      </c>
      <c r="S12" s="25">
        <v>67.5</v>
      </c>
      <c r="T12" s="25">
        <v>80</v>
      </c>
      <c r="U12" s="25">
        <v>93.3</v>
      </c>
      <c r="V12" s="25">
        <v>103.9</v>
      </c>
      <c r="W12" s="25">
        <v>116.8</v>
      </c>
      <c r="X12" s="27">
        <v>133.5</v>
      </c>
      <c r="Y12" s="25">
        <v>150.1</v>
      </c>
      <c r="Z12" s="28">
        <v>167.5</v>
      </c>
    </row>
    <row r="13" spans="1:26" s="6" customFormat="1" ht="10.199999999999999" x14ac:dyDescent="0.2">
      <c r="A13" s="23"/>
      <c r="B13" s="24" t="s">
        <v>64</v>
      </c>
      <c r="C13" s="25">
        <v>3.2</v>
      </c>
      <c r="D13" s="26">
        <v>21</v>
      </c>
      <c r="E13" s="26">
        <v>4.7</v>
      </c>
      <c r="F13" s="26">
        <v>5.0999999999999996</v>
      </c>
      <c r="G13" s="25">
        <v>5.5</v>
      </c>
      <c r="H13" s="25">
        <v>6</v>
      </c>
      <c r="I13" s="25">
        <v>6.6</v>
      </c>
      <c r="J13" s="25">
        <v>6.8</v>
      </c>
      <c r="K13" s="25">
        <v>7</v>
      </c>
      <c r="L13" s="27">
        <v>7.4</v>
      </c>
      <c r="M13" s="25">
        <v>7</v>
      </c>
      <c r="N13" s="28">
        <v>10.199999999999999</v>
      </c>
      <c r="O13" s="25">
        <v>9.9</v>
      </c>
      <c r="P13" s="26">
        <v>15</v>
      </c>
      <c r="Q13" s="26">
        <v>16.2</v>
      </c>
      <c r="R13" s="26">
        <v>17</v>
      </c>
      <c r="S13" s="25">
        <v>17.600000000000001</v>
      </c>
      <c r="T13" s="25">
        <v>19</v>
      </c>
      <c r="U13" s="25">
        <v>20.3</v>
      </c>
      <c r="V13" s="25">
        <v>21.6</v>
      </c>
      <c r="W13" s="25">
        <v>23.8</v>
      </c>
      <c r="X13" s="27">
        <v>26.5</v>
      </c>
      <c r="Y13" s="25">
        <v>27.1</v>
      </c>
      <c r="Z13" s="28">
        <v>28.5</v>
      </c>
    </row>
    <row r="14" spans="1:26" s="6" customFormat="1" ht="10.199999999999999" x14ac:dyDescent="0.2">
      <c r="A14" s="17"/>
      <c r="B14" s="18" t="s">
        <v>26</v>
      </c>
      <c r="C14" s="19">
        <v>190.1</v>
      </c>
      <c r="D14" s="20">
        <v>483.6</v>
      </c>
      <c r="E14" s="20">
        <v>805</v>
      </c>
      <c r="F14" s="19">
        <v>1174.5999999999999</v>
      </c>
      <c r="G14" s="19">
        <v>1486.1</v>
      </c>
      <c r="H14" s="19">
        <v>1766.2</v>
      </c>
      <c r="I14" s="19">
        <v>2067.4</v>
      </c>
      <c r="J14" s="19">
        <v>2407</v>
      </c>
      <c r="K14" s="19">
        <v>2713.9</v>
      </c>
      <c r="L14" s="21">
        <v>3028</v>
      </c>
      <c r="M14" s="19">
        <v>3323.1</v>
      </c>
      <c r="N14" s="22">
        <v>3731.7</v>
      </c>
      <c r="O14" s="19">
        <f t="shared" ref="O14:U14" si="3">SUM(O15:O17)</f>
        <v>91.8</v>
      </c>
      <c r="P14" s="20">
        <f t="shared" si="3"/>
        <v>273.10000000000002</v>
      </c>
      <c r="Q14" s="20">
        <f t="shared" si="3"/>
        <v>586.49999999999989</v>
      </c>
      <c r="R14" s="19">
        <f t="shared" si="3"/>
        <v>928.40000000000009</v>
      </c>
      <c r="S14" s="19">
        <f t="shared" si="3"/>
        <v>1238.5</v>
      </c>
      <c r="T14" s="19">
        <f t="shared" si="3"/>
        <v>1549.6</v>
      </c>
      <c r="U14" s="19">
        <f t="shared" si="3"/>
        <v>1894.4</v>
      </c>
      <c r="V14" s="19">
        <f>V15+V16+V17</f>
        <v>2224.2999999999997</v>
      </c>
      <c r="W14" s="19">
        <f>SUM(W15:W17)</f>
        <v>2582.3000000000002</v>
      </c>
      <c r="X14" s="21">
        <f>SUM(X15:X17)</f>
        <v>2933.4</v>
      </c>
      <c r="Y14" s="19">
        <f>SUM(Y15:Y17)</f>
        <v>3325.9</v>
      </c>
      <c r="Z14" s="22">
        <f>SUM(Z15:Z17)</f>
        <v>3807.0000000000005</v>
      </c>
    </row>
    <row r="15" spans="1:26" s="6" customFormat="1" ht="10.199999999999999" x14ac:dyDescent="0.2">
      <c r="A15" s="23"/>
      <c r="B15" s="24" t="s">
        <v>27</v>
      </c>
      <c r="C15" s="25">
        <v>101.4</v>
      </c>
      <c r="D15" s="26">
        <v>230.1</v>
      </c>
      <c r="E15" s="26">
        <v>365.4</v>
      </c>
      <c r="F15" s="26">
        <v>531.79999999999995</v>
      </c>
      <c r="G15" s="25">
        <v>727.5</v>
      </c>
      <c r="H15" s="25">
        <v>799.7</v>
      </c>
      <c r="I15" s="25">
        <v>937.4</v>
      </c>
      <c r="J15" s="25">
        <v>1086.0999999999999</v>
      </c>
      <c r="K15" s="25">
        <v>1366.2</v>
      </c>
      <c r="L15" s="27">
        <v>1400.8</v>
      </c>
      <c r="M15" s="25">
        <v>1564.8</v>
      </c>
      <c r="N15" s="28">
        <v>1763.8</v>
      </c>
      <c r="O15" s="25">
        <v>26.2</v>
      </c>
      <c r="P15" s="26">
        <v>135.5</v>
      </c>
      <c r="Q15" s="26">
        <v>284.7</v>
      </c>
      <c r="R15" s="26">
        <v>431</v>
      </c>
      <c r="S15" s="25">
        <v>584.4</v>
      </c>
      <c r="T15" s="25">
        <v>732</v>
      </c>
      <c r="U15" s="25">
        <v>893.5</v>
      </c>
      <c r="V15" s="25">
        <v>1064.7</v>
      </c>
      <c r="W15" s="25">
        <v>1249.2</v>
      </c>
      <c r="X15" s="27">
        <v>1428.7</v>
      </c>
      <c r="Y15" s="25">
        <v>1600.3</v>
      </c>
      <c r="Z15" s="28">
        <v>1817.4</v>
      </c>
    </row>
    <row r="16" spans="1:26" s="6" customFormat="1" ht="10.199999999999999" x14ac:dyDescent="0.2">
      <c r="A16" s="23"/>
      <c r="B16" s="24" t="s">
        <v>28</v>
      </c>
      <c r="C16" s="25">
        <v>82.1</v>
      </c>
      <c r="D16" s="26">
        <v>236.1</v>
      </c>
      <c r="E16" s="26">
        <v>413.3</v>
      </c>
      <c r="F16" s="26">
        <v>608.5</v>
      </c>
      <c r="G16" s="25">
        <v>710.5</v>
      </c>
      <c r="H16" s="25">
        <v>906.4</v>
      </c>
      <c r="I16" s="25">
        <v>1055.7</v>
      </c>
      <c r="J16" s="25">
        <v>1250</v>
      </c>
      <c r="K16" s="25">
        <v>1260.7</v>
      </c>
      <c r="L16" s="27">
        <v>1517.8</v>
      </c>
      <c r="M16" s="25">
        <v>1643.5</v>
      </c>
      <c r="N16" s="28">
        <v>1837.1</v>
      </c>
      <c r="O16" s="25">
        <v>54</v>
      </c>
      <c r="P16" s="26">
        <v>119.8</v>
      </c>
      <c r="Q16" s="26">
        <v>268.89999999999998</v>
      </c>
      <c r="R16" s="26">
        <v>468.2</v>
      </c>
      <c r="S16" s="25">
        <v>600.5</v>
      </c>
      <c r="T16" s="25">
        <v>763.3</v>
      </c>
      <c r="U16" s="25">
        <v>900.4</v>
      </c>
      <c r="V16" s="25">
        <v>1031</v>
      </c>
      <c r="W16" s="25">
        <v>1190.3</v>
      </c>
      <c r="X16" s="27">
        <v>1329.1</v>
      </c>
      <c r="Y16" s="25">
        <v>1533.2</v>
      </c>
      <c r="Z16" s="28">
        <v>1737.2</v>
      </c>
    </row>
    <row r="17" spans="1:26" s="6" customFormat="1" ht="10.199999999999999" x14ac:dyDescent="0.2">
      <c r="A17" s="23"/>
      <c r="B17" s="24" t="s">
        <v>29</v>
      </c>
      <c r="C17" s="25">
        <v>6.6</v>
      </c>
      <c r="D17" s="26">
        <v>17.399999999999999</v>
      </c>
      <c r="E17" s="26">
        <v>26.3</v>
      </c>
      <c r="F17" s="26">
        <v>34.299999999999997</v>
      </c>
      <c r="G17" s="25">
        <v>48.1</v>
      </c>
      <c r="H17" s="25">
        <v>60.1</v>
      </c>
      <c r="I17" s="25">
        <v>74.3</v>
      </c>
      <c r="J17" s="25">
        <v>70.900000000000006</v>
      </c>
      <c r="K17" s="25">
        <v>87</v>
      </c>
      <c r="L17" s="21">
        <v>109.4</v>
      </c>
      <c r="M17" s="25">
        <v>114.8</v>
      </c>
      <c r="N17" s="28">
        <v>130.80000000000001</v>
      </c>
      <c r="O17" s="25">
        <v>11.6</v>
      </c>
      <c r="P17" s="26">
        <v>17.8</v>
      </c>
      <c r="Q17" s="26">
        <v>32.9</v>
      </c>
      <c r="R17" s="26">
        <v>29.2</v>
      </c>
      <c r="S17" s="25">
        <v>53.6</v>
      </c>
      <c r="T17" s="25">
        <v>54.3</v>
      </c>
      <c r="U17" s="25">
        <v>100.5</v>
      </c>
      <c r="V17" s="25">
        <v>128.6</v>
      </c>
      <c r="W17" s="25">
        <v>142.80000000000001</v>
      </c>
      <c r="X17" s="21">
        <v>175.6</v>
      </c>
      <c r="Y17" s="25">
        <v>192.4</v>
      </c>
      <c r="Z17" s="28">
        <v>252.4</v>
      </c>
    </row>
    <row r="18" spans="1:26" s="6" customFormat="1" ht="10.199999999999999" x14ac:dyDescent="0.2">
      <c r="A18" s="17"/>
      <c r="B18" s="18" t="s">
        <v>30</v>
      </c>
      <c r="C18" s="20">
        <v>576.9</v>
      </c>
      <c r="D18" s="20">
        <v>1916.4</v>
      </c>
      <c r="E18" s="20">
        <v>2726.9</v>
      </c>
      <c r="F18" s="19">
        <v>3559.9</v>
      </c>
      <c r="G18" s="19">
        <v>4375.6000000000004</v>
      </c>
      <c r="H18" s="19">
        <v>5444.3</v>
      </c>
      <c r="I18" s="19">
        <v>6681.4</v>
      </c>
      <c r="J18" s="19">
        <v>7372.4</v>
      </c>
      <c r="K18" s="19">
        <v>8359.4</v>
      </c>
      <c r="L18" s="21">
        <v>9713.7000000000007</v>
      </c>
      <c r="M18" s="20">
        <v>10671.7</v>
      </c>
      <c r="N18" s="29">
        <v>12047.2</v>
      </c>
      <c r="O18" s="20">
        <f t="shared" ref="O18:U18" si="4">SUM(O19+O20+O21)</f>
        <v>977.7</v>
      </c>
      <c r="P18" s="20">
        <f t="shared" si="4"/>
        <v>1941.9</v>
      </c>
      <c r="Q18" s="20">
        <f t="shared" si="4"/>
        <v>2854.4</v>
      </c>
      <c r="R18" s="19">
        <f t="shared" si="4"/>
        <v>3758.8</v>
      </c>
      <c r="S18" s="19">
        <f t="shared" si="4"/>
        <v>4756.2</v>
      </c>
      <c r="T18" s="19">
        <f t="shared" si="4"/>
        <v>5775.7</v>
      </c>
      <c r="U18" s="19">
        <f t="shared" si="4"/>
        <v>6657.4</v>
      </c>
      <c r="V18" s="19">
        <f>V19+V20+V21</f>
        <v>7600.8000000000011</v>
      </c>
      <c r="W18" s="19">
        <f>SUM(W19+W20+W21)</f>
        <v>8529.5</v>
      </c>
      <c r="X18" s="21">
        <f>SUM(X19:X21)</f>
        <v>9415.3000000000011</v>
      </c>
      <c r="Y18" s="20">
        <f>SUM(Y19+Y20+Y21)</f>
        <v>10384</v>
      </c>
      <c r="Z18" s="29">
        <f>SUM(Z19+Z20+Z21)</f>
        <v>11964</v>
      </c>
    </row>
    <row r="19" spans="1:26" s="6" customFormat="1" ht="10.199999999999999" x14ac:dyDescent="0.2">
      <c r="A19" s="23"/>
      <c r="B19" s="24" t="s">
        <v>31</v>
      </c>
      <c r="C19" s="25">
        <v>95.9</v>
      </c>
      <c r="D19" s="26">
        <v>230.9</v>
      </c>
      <c r="E19" s="26">
        <v>348</v>
      </c>
      <c r="F19" s="26">
        <v>475.2</v>
      </c>
      <c r="G19" s="25">
        <v>628.5</v>
      </c>
      <c r="H19" s="25">
        <v>758.4</v>
      </c>
      <c r="I19" s="25">
        <v>877.5</v>
      </c>
      <c r="J19" s="25">
        <v>1016</v>
      </c>
      <c r="K19" s="25">
        <v>1172.7</v>
      </c>
      <c r="L19" s="27">
        <v>1341</v>
      </c>
      <c r="M19" s="25">
        <v>1549.7</v>
      </c>
      <c r="N19" s="28">
        <v>1758.2</v>
      </c>
      <c r="O19" s="25">
        <v>148.6</v>
      </c>
      <c r="P19" s="26">
        <v>251.9</v>
      </c>
      <c r="Q19" s="26">
        <v>354.5</v>
      </c>
      <c r="R19" s="26">
        <v>477.7</v>
      </c>
      <c r="S19" s="25">
        <v>594</v>
      </c>
      <c r="T19" s="25">
        <v>716.6</v>
      </c>
      <c r="U19" s="25">
        <v>842.2</v>
      </c>
      <c r="V19" s="25">
        <v>997.3</v>
      </c>
      <c r="W19" s="25">
        <v>1170.5</v>
      </c>
      <c r="X19" s="27">
        <v>1310.9</v>
      </c>
      <c r="Y19" s="25">
        <v>1505.6</v>
      </c>
      <c r="Z19" s="28">
        <v>1711.2</v>
      </c>
    </row>
    <row r="20" spans="1:26" s="6" customFormat="1" ht="10.199999999999999" x14ac:dyDescent="0.2">
      <c r="A20" s="23"/>
      <c r="B20" s="24" t="s">
        <v>32</v>
      </c>
      <c r="C20" s="25">
        <v>192.1</v>
      </c>
      <c r="D20" s="26">
        <v>1203.4000000000001</v>
      </c>
      <c r="E20" s="26">
        <v>1699.7</v>
      </c>
      <c r="F20" s="26">
        <v>2216.8000000000002</v>
      </c>
      <c r="G20" s="25">
        <v>2593.6999999999998</v>
      </c>
      <c r="H20" s="25">
        <v>3271.9</v>
      </c>
      <c r="I20" s="25">
        <v>4203.3</v>
      </c>
      <c r="J20" s="25">
        <v>4531.3</v>
      </c>
      <c r="K20" s="25">
        <v>5041.5</v>
      </c>
      <c r="L20" s="27">
        <v>5973.5</v>
      </c>
      <c r="M20" s="25">
        <v>6492.2</v>
      </c>
      <c r="N20" s="28">
        <v>7303</v>
      </c>
      <c r="O20" s="25">
        <v>421.9</v>
      </c>
      <c r="P20" s="26">
        <v>1069.2</v>
      </c>
      <c r="Q20" s="26">
        <v>1667.2</v>
      </c>
      <c r="R20" s="26">
        <v>2266.4</v>
      </c>
      <c r="S20" s="25">
        <v>2895.2</v>
      </c>
      <c r="T20" s="25">
        <v>3558.4</v>
      </c>
      <c r="U20" s="25">
        <v>4093.1</v>
      </c>
      <c r="V20" s="25">
        <v>4671.6000000000004</v>
      </c>
      <c r="W20" s="25">
        <v>5174.7</v>
      </c>
      <c r="X20" s="27">
        <v>5711.3</v>
      </c>
      <c r="Y20" s="25">
        <v>6234.6</v>
      </c>
      <c r="Z20" s="28">
        <v>7354.9</v>
      </c>
    </row>
    <row r="21" spans="1:26" s="6" customFormat="1" ht="10.199999999999999" x14ac:dyDescent="0.2">
      <c r="A21" s="23"/>
      <c r="B21" s="24" t="s">
        <v>33</v>
      </c>
      <c r="C21" s="25">
        <v>288.89999999999998</v>
      </c>
      <c r="D21" s="26">
        <v>482.1</v>
      </c>
      <c r="E21" s="26">
        <v>679.2</v>
      </c>
      <c r="F21" s="26">
        <v>867.9</v>
      </c>
      <c r="G21" s="25">
        <v>1153.4000000000001</v>
      </c>
      <c r="H21" s="25">
        <v>1414</v>
      </c>
      <c r="I21" s="25">
        <v>1600.6</v>
      </c>
      <c r="J21" s="25">
        <v>1825.1</v>
      </c>
      <c r="K21" s="25">
        <v>2145.1999999999998</v>
      </c>
      <c r="L21" s="27">
        <v>2399.1999999999998</v>
      </c>
      <c r="M21" s="25">
        <v>2629.8</v>
      </c>
      <c r="N21" s="28">
        <v>2986</v>
      </c>
      <c r="O21" s="25">
        <v>407.2</v>
      </c>
      <c r="P21" s="26">
        <v>620.79999999999995</v>
      </c>
      <c r="Q21" s="26">
        <v>832.7</v>
      </c>
      <c r="R21" s="26">
        <v>1014.7</v>
      </c>
      <c r="S21" s="25">
        <v>1267</v>
      </c>
      <c r="T21" s="25">
        <v>1500.7</v>
      </c>
      <c r="U21" s="25">
        <v>1722.1</v>
      </c>
      <c r="V21" s="25">
        <v>1931.9</v>
      </c>
      <c r="W21" s="25">
        <v>2184.3000000000002</v>
      </c>
      <c r="X21" s="27">
        <v>2393.1</v>
      </c>
      <c r="Y21" s="25">
        <v>2643.8</v>
      </c>
      <c r="Z21" s="28">
        <v>2897.9</v>
      </c>
    </row>
    <row r="22" spans="1:26" s="6" customFormat="1" ht="10.199999999999999" x14ac:dyDescent="0.2">
      <c r="A22" s="17"/>
      <c r="B22" s="18" t="s">
        <v>34</v>
      </c>
      <c r="C22" s="19">
        <v>25</v>
      </c>
      <c r="D22" s="20">
        <v>40.4</v>
      </c>
      <c r="E22" s="20">
        <v>45.3</v>
      </c>
      <c r="F22" s="20">
        <v>49.7</v>
      </c>
      <c r="G22" s="19">
        <v>80.3</v>
      </c>
      <c r="H22" s="19">
        <v>83</v>
      </c>
      <c r="I22" s="19">
        <v>87.1</v>
      </c>
      <c r="J22" s="19">
        <v>89.9</v>
      </c>
      <c r="K22" s="19">
        <v>249.3</v>
      </c>
      <c r="L22" s="21">
        <v>277.10000000000002</v>
      </c>
      <c r="M22" s="19">
        <v>285.39999999999998</v>
      </c>
      <c r="N22" s="22">
        <v>304</v>
      </c>
      <c r="O22" s="19">
        <v>78.400000000000006</v>
      </c>
      <c r="P22" s="20">
        <v>79.599999999999994</v>
      </c>
      <c r="Q22" s="20">
        <v>81.3</v>
      </c>
      <c r="R22" s="20">
        <v>81.8</v>
      </c>
      <c r="S22" s="19">
        <v>98.4</v>
      </c>
      <c r="T22" s="19">
        <v>162.69999999999999</v>
      </c>
      <c r="U22" s="19">
        <v>197.3</v>
      </c>
      <c r="V22" s="19">
        <v>207.6</v>
      </c>
      <c r="W22" s="19">
        <v>213.5</v>
      </c>
      <c r="X22" s="21">
        <v>232.7</v>
      </c>
      <c r="Y22" s="19">
        <v>235.4</v>
      </c>
      <c r="Z22" s="22">
        <v>301.10000000000002</v>
      </c>
    </row>
    <row r="23" spans="1:26" s="6" customFormat="1" ht="10.199999999999999" x14ac:dyDescent="0.2">
      <c r="A23" s="17"/>
      <c r="B23" s="18" t="s">
        <v>35</v>
      </c>
      <c r="C23" s="19">
        <v>0</v>
      </c>
      <c r="D23" s="20">
        <v>0</v>
      </c>
      <c r="E23" s="20">
        <v>0</v>
      </c>
      <c r="F23" s="20">
        <v>0</v>
      </c>
      <c r="G23" s="19">
        <v>0.1</v>
      </c>
      <c r="H23" s="19">
        <v>0.2</v>
      </c>
      <c r="I23" s="19">
        <v>0.2</v>
      </c>
      <c r="J23" s="19">
        <v>0.2</v>
      </c>
      <c r="K23" s="19">
        <v>0.2</v>
      </c>
      <c r="L23" s="21">
        <v>0.3</v>
      </c>
      <c r="M23" s="19">
        <v>0.3</v>
      </c>
      <c r="N23" s="22">
        <v>0.3</v>
      </c>
      <c r="O23" s="19">
        <v>0</v>
      </c>
      <c r="P23" s="20">
        <v>0</v>
      </c>
      <c r="Q23" s="20">
        <v>0</v>
      </c>
      <c r="R23" s="20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21">
        <v>0</v>
      </c>
      <c r="Y23" s="19">
        <v>0</v>
      </c>
      <c r="Z23" s="22">
        <v>0</v>
      </c>
    </row>
    <row r="24" spans="1:26" s="6" customFormat="1" ht="10.199999999999999" x14ac:dyDescent="0.2">
      <c r="A24" s="17"/>
      <c r="B24" s="18" t="s">
        <v>36</v>
      </c>
      <c r="C24" s="19">
        <v>0</v>
      </c>
      <c r="D24" s="20">
        <v>0</v>
      </c>
      <c r="E24" s="20">
        <v>0</v>
      </c>
      <c r="F24" s="20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1">
        <v>0</v>
      </c>
      <c r="M24" s="19">
        <v>0</v>
      </c>
      <c r="N24" s="22">
        <v>0</v>
      </c>
      <c r="O24" s="19">
        <v>0</v>
      </c>
      <c r="P24" s="20">
        <v>0</v>
      </c>
      <c r="Q24" s="20">
        <v>0</v>
      </c>
      <c r="R24" s="20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21">
        <v>0</v>
      </c>
      <c r="Y24" s="19">
        <v>0</v>
      </c>
      <c r="Z24" s="22">
        <v>0</v>
      </c>
    </row>
    <row r="25" spans="1:26" s="6" customFormat="1" ht="10.199999999999999" x14ac:dyDescent="0.2">
      <c r="A25" s="17"/>
      <c r="B25" s="18" t="s">
        <v>37</v>
      </c>
      <c r="C25" s="19">
        <v>40.1</v>
      </c>
      <c r="D25" s="20">
        <v>111.5</v>
      </c>
      <c r="E25" s="20">
        <v>175.8</v>
      </c>
      <c r="F25" s="20">
        <v>234.3</v>
      </c>
      <c r="G25" s="19">
        <v>269.8</v>
      </c>
      <c r="H25" s="19">
        <v>294.60000000000002</v>
      </c>
      <c r="I25" s="19">
        <v>322.89999999999998</v>
      </c>
      <c r="J25" s="19">
        <v>347.6</v>
      </c>
      <c r="K25" s="19">
        <v>379.4</v>
      </c>
      <c r="L25" s="21">
        <v>397.7</v>
      </c>
      <c r="M25" s="19">
        <v>432.5</v>
      </c>
      <c r="N25" s="22">
        <v>460</v>
      </c>
      <c r="O25" s="19">
        <v>74.2</v>
      </c>
      <c r="P25" s="20">
        <v>134.4</v>
      </c>
      <c r="Q25" s="20">
        <v>252.5</v>
      </c>
      <c r="R25" s="20">
        <v>295.39999999999998</v>
      </c>
      <c r="S25" s="19">
        <v>333.6</v>
      </c>
      <c r="T25" s="19">
        <v>384.6</v>
      </c>
      <c r="U25" s="19">
        <v>432.3</v>
      </c>
      <c r="V25" s="19">
        <v>459.8</v>
      </c>
      <c r="W25" s="19">
        <v>496.4</v>
      </c>
      <c r="X25" s="21">
        <v>517.79999999999995</v>
      </c>
      <c r="Y25" s="19">
        <v>538.9</v>
      </c>
      <c r="Z25" s="22">
        <v>561.9</v>
      </c>
    </row>
    <row r="26" spans="1:26" s="6" customFormat="1" ht="10.8" x14ac:dyDescent="0.25">
      <c r="A26" s="12"/>
      <c r="B26" s="13" t="s">
        <v>38</v>
      </c>
      <c r="C26" s="14">
        <v>185.3</v>
      </c>
      <c r="D26" s="15">
        <v>758.8</v>
      </c>
      <c r="E26" s="15">
        <v>1433</v>
      </c>
      <c r="F26" s="14">
        <v>1993.5</v>
      </c>
      <c r="G26" s="14">
        <v>2534</v>
      </c>
      <c r="H26" s="14">
        <v>3890.2</v>
      </c>
      <c r="I26" s="14">
        <v>4280.2</v>
      </c>
      <c r="J26" s="14">
        <v>4796.8999999999996</v>
      </c>
      <c r="K26" s="14">
        <v>6150.4</v>
      </c>
      <c r="L26" s="14">
        <v>6617.7</v>
      </c>
      <c r="M26" s="14">
        <v>7226.4</v>
      </c>
      <c r="N26" s="16">
        <v>9769.7000000000007</v>
      </c>
      <c r="O26" s="14">
        <f t="shared" ref="O26:Z26" si="5">O27+O30+O31+O32</f>
        <v>377.5</v>
      </c>
      <c r="P26" s="15">
        <f t="shared" si="5"/>
        <v>791.6</v>
      </c>
      <c r="Q26" s="15">
        <f t="shared" si="5"/>
        <v>1630.8</v>
      </c>
      <c r="R26" s="14">
        <f t="shared" si="5"/>
        <v>2147.5</v>
      </c>
      <c r="S26" s="14">
        <f t="shared" si="5"/>
        <v>2661.2000000000003</v>
      </c>
      <c r="T26" s="14">
        <f t="shared" si="5"/>
        <v>4226.3999999999996</v>
      </c>
      <c r="U26" s="14">
        <f t="shared" si="5"/>
        <v>4905.2</v>
      </c>
      <c r="V26" s="14">
        <f t="shared" si="5"/>
        <v>5386.2</v>
      </c>
      <c r="W26" s="14">
        <f t="shared" si="5"/>
        <v>6783.7999999999993</v>
      </c>
      <c r="X26" s="14">
        <f t="shared" si="5"/>
        <v>7278.3</v>
      </c>
      <c r="Y26" s="14">
        <f t="shared" si="5"/>
        <v>7990.7999999999993</v>
      </c>
      <c r="Z26" s="16">
        <f t="shared" si="5"/>
        <v>10039.300000000001</v>
      </c>
    </row>
    <row r="27" spans="1:26" s="6" customFormat="1" ht="10.199999999999999" x14ac:dyDescent="0.2">
      <c r="A27" s="17"/>
      <c r="B27" s="18" t="s">
        <v>39</v>
      </c>
      <c r="C27" s="19">
        <v>105</v>
      </c>
      <c r="D27" s="20">
        <v>607</v>
      </c>
      <c r="E27" s="20">
        <v>1230.3</v>
      </c>
      <c r="F27" s="19">
        <v>1707.1</v>
      </c>
      <c r="G27" s="19">
        <v>2176.4</v>
      </c>
      <c r="H27" s="19">
        <v>3387.4</v>
      </c>
      <c r="I27" s="19">
        <v>3665.1</v>
      </c>
      <c r="J27" s="19">
        <v>4086.5</v>
      </c>
      <c r="K27" s="19">
        <v>5332.2</v>
      </c>
      <c r="L27" s="21">
        <v>5732.4</v>
      </c>
      <c r="M27" s="19">
        <v>6210.1</v>
      </c>
      <c r="N27" s="22">
        <v>8428.5</v>
      </c>
      <c r="O27" s="19">
        <f>O28+O29</f>
        <v>249.6</v>
      </c>
      <c r="P27" s="20">
        <f t="shared" ref="P27:U27" si="6">SUM(P28:P29)</f>
        <v>602.29999999999995</v>
      </c>
      <c r="Q27" s="20">
        <f t="shared" si="6"/>
        <v>1309.7</v>
      </c>
      <c r="R27" s="19">
        <f t="shared" si="6"/>
        <v>1724</v>
      </c>
      <c r="S27" s="19">
        <f t="shared" si="6"/>
        <v>2141.4</v>
      </c>
      <c r="T27" s="19">
        <f t="shared" si="6"/>
        <v>3473.5</v>
      </c>
      <c r="U27" s="19">
        <f t="shared" si="6"/>
        <v>3942</v>
      </c>
      <c r="V27" s="19">
        <f>V28+V29</f>
        <v>4319.8999999999996</v>
      </c>
      <c r="W27" s="19">
        <v>5562.7</v>
      </c>
      <c r="X27" s="21">
        <f>SUM(X28:X29)</f>
        <v>5906.3</v>
      </c>
      <c r="Y27" s="19">
        <f>SUM(Y28:Y29)</f>
        <v>6460.5</v>
      </c>
      <c r="Z27" s="22">
        <f>SUM(Z28:Z29)</f>
        <v>8087.8</v>
      </c>
    </row>
    <row r="28" spans="1:26" s="6" customFormat="1" ht="10.199999999999999" x14ac:dyDescent="0.2">
      <c r="A28" s="23"/>
      <c r="B28" s="24" t="s">
        <v>40</v>
      </c>
      <c r="C28" s="25">
        <v>11.6</v>
      </c>
      <c r="D28" s="26">
        <v>377.8</v>
      </c>
      <c r="E28" s="26">
        <v>837.9</v>
      </c>
      <c r="F28" s="26">
        <v>1147.5</v>
      </c>
      <c r="G28" s="25">
        <v>1477.8</v>
      </c>
      <c r="H28" s="25">
        <v>2439</v>
      </c>
      <c r="I28" s="25">
        <v>2596.1</v>
      </c>
      <c r="J28" s="25">
        <v>2887.3</v>
      </c>
      <c r="K28" s="25">
        <v>3823.1</v>
      </c>
      <c r="L28" s="27">
        <v>4089.1</v>
      </c>
      <c r="M28" s="25">
        <v>4432.8999999999996</v>
      </c>
      <c r="N28" s="28">
        <v>6026.4</v>
      </c>
      <c r="O28" s="25">
        <v>56.4</v>
      </c>
      <c r="P28" s="26">
        <v>278.5</v>
      </c>
      <c r="Q28" s="26">
        <v>708.1</v>
      </c>
      <c r="R28" s="26">
        <v>976.3</v>
      </c>
      <c r="S28" s="25">
        <v>1245</v>
      </c>
      <c r="T28" s="25">
        <v>2022.4</v>
      </c>
      <c r="U28" s="25">
        <v>2163.6999999999998</v>
      </c>
      <c r="V28" s="25">
        <v>2374.1999999999998</v>
      </c>
      <c r="W28" s="25">
        <v>2991.5</v>
      </c>
      <c r="X28" s="27">
        <v>3127.8</v>
      </c>
      <c r="Y28" s="25">
        <v>3446.2</v>
      </c>
      <c r="Z28" s="28">
        <v>4355.3</v>
      </c>
    </row>
    <row r="29" spans="1:26" s="6" customFormat="1" ht="10.199999999999999" x14ac:dyDescent="0.2">
      <c r="A29" s="23"/>
      <c r="B29" s="24" t="s">
        <v>41</v>
      </c>
      <c r="C29" s="25">
        <v>93.4</v>
      </c>
      <c r="D29" s="26">
        <v>229.2</v>
      </c>
      <c r="E29" s="26">
        <v>392.4</v>
      </c>
      <c r="F29" s="26">
        <v>559.6</v>
      </c>
      <c r="G29" s="25">
        <v>698.6</v>
      </c>
      <c r="H29" s="25">
        <v>948.4</v>
      </c>
      <c r="I29" s="25">
        <v>1069</v>
      </c>
      <c r="J29" s="25">
        <v>1199.2</v>
      </c>
      <c r="K29" s="25">
        <v>1509.1</v>
      </c>
      <c r="L29" s="27">
        <v>1643.3</v>
      </c>
      <c r="M29" s="25">
        <v>1777.2</v>
      </c>
      <c r="N29" s="28">
        <v>2402.1</v>
      </c>
      <c r="O29" s="25">
        <v>193.2</v>
      </c>
      <c r="P29" s="26">
        <v>323.8</v>
      </c>
      <c r="Q29" s="26">
        <v>601.6</v>
      </c>
      <c r="R29" s="26">
        <v>747.7</v>
      </c>
      <c r="S29" s="25">
        <v>896.4</v>
      </c>
      <c r="T29" s="25">
        <v>1451.1</v>
      </c>
      <c r="U29" s="25">
        <v>1778.3</v>
      </c>
      <c r="V29" s="25">
        <v>1945.7</v>
      </c>
      <c r="W29" s="25">
        <v>2571.1999999999998</v>
      </c>
      <c r="X29" s="27">
        <v>2778.5</v>
      </c>
      <c r="Y29" s="25">
        <v>3014.3</v>
      </c>
      <c r="Z29" s="28">
        <v>3732.5</v>
      </c>
    </row>
    <row r="30" spans="1:26" s="6" customFormat="1" ht="10.199999999999999" x14ac:dyDescent="0.2">
      <c r="A30" s="17"/>
      <c r="B30" s="18" t="s">
        <v>42</v>
      </c>
      <c r="C30" s="19">
        <v>0.4</v>
      </c>
      <c r="D30" s="20">
        <v>0.1</v>
      </c>
      <c r="E30" s="20">
        <v>0.1</v>
      </c>
      <c r="F30" s="20">
        <v>0.1</v>
      </c>
      <c r="G30" s="19">
        <v>0.1</v>
      </c>
      <c r="H30" s="19">
        <v>0.2</v>
      </c>
      <c r="I30" s="19">
        <v>0.1</v>
      </c>
      <c r="J30" s="19">
        <v>0.4</v>
      </c>
      <c r="K30" s="19">
        <v>1</v>
      </c>
      <c r="L30" s="21">
        <v>0.5</v>
      </c>
      <c r="M30" s="19">
        <v>2.5</v>
      </c>
      <c r="N30" s="22">
        <v>5.0999999999999996</v>
      </c>
      <c r="O30" s="19">
        <v>0.6</v>
      </c>
      <c r="P30" s="20">
        <v>0.7</v>
      </c>
      <c r="Q30" s="20">
        <v>0.7</v>
      </c>
      <c r="R30" s="20">
        <v>0.7</v>
      </c>
      <c r="S30" s="19">
        <v>0.8</v>
      </c>
      <c r="T30" s="19">
        <v>0.8</v>
      </c>
      <c r="U30" s="19">
        <v>1.2</v>
      </c>
      <c r="V30" s="19">
        <v>1.2</v>
      </c>
      <c r="W30" s="19">
        <v>1.2</v>
      </c>
      <c r="X30" s="21">
        <v>1.2</v>
      </c>
      <c r="Y30" s="19">
        <v>1.2</v>
      </c>
      <c r="Z30" s="22">
        <v>10.5</v>
      </c>
    </row>
    <row r="31" spans="1:26" s="6" customFormat="1" ht="10.199999999999999" x14ac:dyDescent="0.2">
      <c r="A31" s="17"/>
      <c r="B31" s="18" t="s">
        <v>43</v>
      </c>
      <c r="C31" s="19">
        <v>36.299999999999997</v>
      </c>
      <c r="D31" s="20">
        <v>69.3</v>
      </c>
      <c r="E31" s="20">
        <v>88.8</v>
      </c>
      <c r="F31" s="20">
        <v>115.2</v>
      </c>
      <c r="G31" s="19">
        <v>157.30000000000001</v>
      </c>
      <c r="H31" s="19">
        <v>207.4</v>
      </c>
      <c r="I31" s="19">
        <v>245.6</v>
      </c>
      <c r="J31" s="19">
        <v>306.39999999999998</v>
      </c>
      <c r="K31" s="19">
        <v>359.1</v>
      </c>
      <c r="L31" s="21">
        <v>392.5</v>
      </c>
      <c r="M31" s="19">
        <v>487.1</v>
      </c>
      <c r="N31" s="22">
        <v>607.79999999999995</v>
      </c>
      <c r="O31" s="19">
        <v>69.5</v>
      </c>
      <c r="P31" s="20">
        <v>98.6</v>
      </c>
      <c r="Q31" s="20">
        <v>165.1</v>
      </c>
      <c r="R31" s="20">
        <v>238.1</v>
      </c>
      <c r="S31" s="19">
        <v>306.60000000000002</v>
      </c>
      <c r="T31" s="19">
        <v>399.1</v>
      </c>
      <c r="U31" s="19">
        <v>502.8</v>
      </c>
      <c r="V31" s="19">
        <v>573.1</v>
      </c>
      <c r="W31" s="19">
        <v>677.7</v>
      </c>
      <c r="X31" s="21">
        <v>791</v>
      </c>
      <c r="Y31" s="19">
        <v>905.4</v>
      </c>
      <c r="Z31" s="22">
        <v>1121.3</v>
      </c>
    </row>
    <row r="32" spans="1:26" s="6" customFormat="1" ht="10.199999999999999" x14ac:dyDescent="0.2">
      <c r="A32" s="17"/>
      <c r="B32" s="18" t="s">
        <v>44</v>
      </c>
      <c r="C32" s="19">
        <v>43.6</v>
      </c>
      <c r="D32" s="20">
        <v>82.4</v>
      </c>
      <c r="E32" s="20">
        <v>113.8</v>
      </c>
      <c r="F32" s="20">
        <v>171.1</v>
      </c>
      <c r="G32" s="19">
        <v>200.2</v>
      </c>
      <c r="H32" s="19">
        <v>295.2</v>
      </c>
      <c r="I32" s="19">
        <v>369.4</v>
      </c>
      <c r="J32" s="19">
        <v>403.6</v>
      </c>
      <c r="K32" s="19">
        <v>458.1</v>
      </c>
      <c r="L32" s="21">
        <v>492.3</v>
      </c>
      <c r="M32" s="19">
        <v>526.70000000000005</v>
      </c>
      <c r="N32" s="22">
        <v>728.3</v>
      </c>
      <c r="O32" s="19">
        <v>57.8</v>
      </c>
      <c r="P32" s="20">
        <v>90</v>
      </c>
      <c r="Q32" s="20">
        <v>155.30000000000001</v>
      </c>
      <c r="R32" s="20">
        <v>184.7</v>
      </c>
      <c r="S32" s="19">
        <v>212.4</v>
      </c>
      <c r="T32" s="19">
        <v>353</v>
      </c>
      <c r="U32" s="19">
        <v>459.2</v>
      </c>
      <c r="V32" s="19">
        <v>492</v>
      </c>
      <c r="W32" s="19">
        <v>542.20000000000005</v>
      </c>
      <c r="X32" s="21">
        <v>579.79999999999995</v>
      </c>
      <c r="Y32" s="19">
        <v>623.70000000000005</v>
      </c>
      <c r="Z32" s="22">
        <v>819.7</v>
      </c>
    </row>
    <row r="33" spans="1:26" s="6" customFormat="1" ht="10.199999999999999" x14ac:dyDescent="0.2">
      <c r="A33" s="7" t="s">
        <v>45</v>
      </c>
      <c r="B33" s="8" t="s">
        <v>46</v>
      </c>
      <c r="C33" s="9">
        <v>184.7</v>
      </c>
      <c r="D33" s="10">
        <v>470</v>
      </c>
      <c r="E33" s="10">
        <v>1153.9000000000001</v>
      </c>
      <c r="F33" s="9">
        <v>1866.6</v>
      </c>
      <c r="G33" s="9">
        <v>2132.1</v>
      </c>
      <c r="H33" s="9">
        <v>4083.3</v>
      </c>
      <c r="I33" s="9">
        <v>4486.7</v>
      </c>
      <c r="J33" s="9">
        <v>5466.1</v>
      </c>
      <c r="K33" s="9">
        <v>5889.9</v>
      </c>
      <c r="L33" s="9">
        <v>7251.6</v>
      </c>
      <c r="M33" s="9">
        <v>8220.7000000000007</v>
      </c>
      <c r="N33" s="11">
        <v>10028.6</v>
      </c>
      <c r="O33" s="9">
        <f t="shared" ref="O33:Z33" si="7">SUM(O34:O39)</f>
        <v>372</v>
      </c>
      <c r="P33" s="10">
        <f t="shared" si="7"/>
        <v>1197.5</v>
      </c>
      <c r="Q33" s="10">
        <f t="shared" si="7"/>
        <v>2127.5</v>
      </c>
      <c r="R33" s="9">
        <f t="shared" si="7"/>
        <v>2567</v>
      </c>
      <c r="S33" s="9">
        <f t="shared" si="7"/>
        <v>2770.8</v>
      </c>
      <c r="T33" s="9">
        <f t="shared" si="7"/>
        <v>4096.6000000000004</v>
      </c>
      <c r="U33" s="9">
        <f t="shared" si="7"/>
        <v>4614</v>
      </c>
      <c r="V33" s="9">
        <f t="shared" si="7"/>
        <v>5265.7999999999993</v>
      </c>
      <c r="W33" s="9">
        <f t="shared" si="7"/>
        <v>6521.5</v>
      </c>
      <c r="X33" s="9">
        <f t="shared" si="7"/>
        <v>7265.1</v>
      </c>
      <c r="Y33" s="9">
        <f t="shared" si="7"/>
        <v>8625.2999999999993</v>
      </c>
      <c r="Z33" s="11">
        <f t="shared" si="7"/>
        <v>11113.4</v>
      </c>
    </row>
    <row r="34" spans="1:26" s="6" customFormat="1" ht="10.199999999999999" x14ac:dyDescent="0.2">
      <c r="A34" s="17"/>
      <c r="B34" s="18" t="s">
        <v>47</v>
      </c>
      <c r="C34" s="19">
        <v>38.700000000000003</v>
      </c>
      <c r="D34" s="20">
        <v>106.5</v>
      </c>
      <c r="E34" s="20">
        <v>119.4</v>
      </c>
      <c r="F34" s="20">
        <v>144.30000000000001</v>
      </c>
      <c r="G34" s="19">
        <v>199.2</v>
      </c>
      <c r="H34" s="19">
        <v>248.9</v>
      </c>
      <c r="I34" s="19">
        <v>316.39999999999998</v>
      </c>
      <c r="J34" s="19">
        <v>363.4</v>
      </c>
      <c r="K34" s="19">
        <v>417.5</v>
      </c>
      <c r="L34" s="21">
        <v>434.5</v>
      </c>
      <c r="M34" s="19">
        <v>495.2</v>
      </c>
      <c r="N34" s="22">
        <v>540.1</v>
      </c>
      <c r="O34" s="19">
        <v>26</v>
      </c>
      <c r="P34" s="20">
        <v>49.2</v>
      </c>
      <c r="Q34" s="20">
        <v>94.3</v>
      </c>
      <c r="R34" s="20">
        <v>116.5</v>
      </c>
      <c r="S34" s="19">
        <v>150</v>
      </c>
      <c r="T34" s="19">
        <v>201.4</v>
      </c>
      <c r="U34" s="19">
        <v>236.1</v>
      </c>
      <c r="V34" s="19">
        <v>287.7</v>
      </c>
      <c r="W34" s="19">
        <v>324.7</v>
      </c>
      <c r="X34" s="21">
        <v>382.8</v>
      </c>
      <c r="Y34" s="19">
        <v>451.2</v>
      </c>
      <c r="Z34" s="22">
        <v>546.20000000000005</v>
      </c>
    </row>
    <row r="35" spans="1:26" s="6" customFormat="1" ht="10.199999999999999" x14ac:dyDescent="0.2">
      <c r="A35" s="17"/>
      <c r="B35" s="18" t="s">
        <v>48</v>
      </c>
      <c r="C35" s="30">
        <v>0</v>
      </c>
      <c r="D35" s="20">
        <v>4.0999999999999996</v>
      </c>
      <c r="E35" s="20">
        <v>157.9</v>
      </c>
      <c r="F35" s="20">
        <v>238.4</v>
      </c>
      <c r="G35" s="30">
        <v>238.4</v>
      </c>
      <c r="H35" s="30">
        <v>1238.4000000000001</v>
      </c>
      <c r="I35" s="30">
        <v>1244.0999999999999</v>
      </c>
      <c r="J35" s="30">
        <v>1244.0999999999999</v>
      </c>
      <c r="K35" s="30">
        <v>1244.0999999999999</v>
      </c>
      <c r="L35" s="21">
        <v>2315.8000000000002</v>
      </c>
      <c r="M35" s="30">
        <v>2316.1999999999998</v>
      </c>
      <c r="N35" s="31">
        <v>2337.1</v>
      </c>
      <c r="O35" s="30">
        <v>3.5</v>
      </c>
      <c r="P35" s="20">
        <v>3.7</v>
      </c>
      <c r="Q35" s="20">
        <v>517.79999999999995</v>
      </c>
      <c r="R35" s="20">
        <v>544.4</v>
      </c>
      <c r="S35" s="30">
        <v>544.4</v>
      </c>
      <c r="T35" s="30">
        <v>1044.7</v>
      </c>
      <c r="U35" s="30">
        <v>1064.9000000000001</v>
      </c>
      <c r="V35" s="30">
        <v>1065.0999999999999</v>
      </c>
      <c r="W35" s="30">
        <v>1665.6</v>
      </c>
      <c r="X35" s="21">
        <v>1672.9</v>
      </c>
      <c r="Y35" s="30">
        <v>2423</v>
      </c>
      <c r="Z35" s="31">
        <v>2512.8000000000002</v>
      </c>
    </row>
    <row r="36" spans="1:26" s="6" customFormat="1" ht="10.199999999999999" x14ac:dyDescent="0.2">
      <c r="A36" s="17"/>
      <c r="B36" s="18" t="s">
        <v>49</v>
      </c>
      <c r="C36" s="19">
        <v>0</v>
      </c>
      <c r="D36" s="20">
        <v>1.5</v>
      </c>
      <c r="E36" s="20">
        <v>12.8</v>
      </c>
      <c r="F36" s="20">
        <v>61.6</v>
      </c>
      <c r="G36" s="19">
        <v>62.1</v>
      </c>
      <c r="H36" s="19">
        <v>499.1</v>
      </c>
      <c r="I36" s="19">
        <v>547.1</v>
      </c>
      <c r="J36" s="19">
        <v>558.20000000000005</v>
      </c>
      <c r="K36" s="19">
        <v>563.79999999999995</v>
      </c>
      <c r="L36" s="21">
        <v>628.5</v>
      </c>
      <c r="M36" s="19">
        <v>668.8</v>
      </c>
      <c r="N36" s="22">
        <v>1440.1</v>
      </c>
      <c r="O36" s="19">
        <v>2.5</v>
      </c>
      <c r="P36" s="20">
        <v>2.4</v>
      </c>
      <c r="Q36" s="20">
        <v>5.6</v>
      </c>
      <c r="R36" s="20">
        <v>42.6</v>
      </c>
      <c r="S36" s="19">
        <v>46.1</v>
      </c>
      <c r="T36" s="19">
        <v>124</v>
      </c>
      <c r="U36" s="19">
        <v>129.6</v>
      </c>
      <c r="V36" s="19">
        <v>137.6</v>
      </c>
      <c r="W36" s="19">
        <v>142.9</v>
      </c>
      <c r="X36" s="21">
        <v>171.8</v>
      </c>
      <c r="Y36" s="19">
        <v>206.4</v>
      </c>
      <c r="Z36" s="22">
        <v>1221.9000000000001</v>
      </c>
    </row>
    <row r="37" spans="1:26" s="6" customFormat="1" ht="10.199999999999999" x14ac:dyDescent="0.2">
      <c r="A37" s="17"/>
      <c r="B37" s="18" t="s">
        <v>50</v>
      </c>
      <c r="C37" s="19">
        <v>0</v>
      </c>
      <c r="D37" s="20">
        <v>0.1</v>
      </c>
      <c r="E37" s="20">
        <v>237.3</v>
      </c>
      <c r="F37" s="20">
        <v>534.9</v>
      </c>
      <c r="G37" s="19">
        <v>535.4</v>
      </c>
      <c r="H37" s="19">
        <v>800.3</v>
      </c>
      <c r="I37" s="19">
        <v>823.3</v>
      </c>
      <c r="J37" s="19">
        <v>1120.7</v>
      </c>
      <c r="K37" s="19">
        <v>1144.5</v>
      </c>
      <c r="L37" s="21">
        <v>1144.4000000000001</v>
      </c>
      <c r="M37" s="19">
        <v>1428</v>
      </c>
      <c r="N37" s="22">
        <v>2057.1</v>
      </c>
      <c r="O37" s="19">
        <v>133</v>
      </c>
      <c r="P37" s="20">
        <v>412.1</v>
      </c>
      <c r="Q37" s="20">
        <v>475.8</v>
      </c>
      <c r="R37" s="20">
        <v>557.29999999999995</v>
      </c>
      <c r="S37" s="19">
        <v>559</v>
      </c>
      <c r="T37" s="19">
        <v>836.9</v>
      </c>
      <c r="U37" s="19">
        <v>935.1</v>
      </c>
      <c r="V37" s="19">
        <v>963.1</v>
      </c>
      <c r="W37" s="19">
        <v>1050.4000000000001</v>
      </c>
      <c r="X37" s="21">
        <v>1259.7</v>
      </c>
      <c r="Y37" s="19">
        <v>1336.6</v>
      </c>
      <c r="Z37" s="22">
        <v>1887.3</v>
      </c>
    </row>
    <row r="38" spans="1:26" s="6" customFormat="1" ht="10.199999999999999" x14ac:dyDescent="0.2">
      <c r="A38" s="17"/>
      <c r="B38" s="18" t="s">
        <v>51</v>
      </c>
      <c r="C38" s="19">
        <v>31.2</v>
      </c>
      <c r="D38" s="20">
        <v>28</v>
      </c>
      <c r="E38" s="20">
        <v>119.2</v>
      </c>
      <c r="F38" s="20">
        <v>175.6</v>
      </c>
      <c r="G38" s="19">
        <v>221.8</v>
      </c>
      <c r="H38" s="19">
        <v>266.8</v>
      </c>
      <c r="I38" s="19">
        <v>304.3</v>
      </c>
      <c r="J38" s="19">
        <v>366.5</v>
      </c>
      <c r="K38" s="19">
        <v>414.7</v>
      </c>
      <c r="L38" s="21">
        <v>452.5</v>
      </c>
      <c r="M38" s="19">
        <v>519</v>
      </c>
      <c r="N38" s="22">
        <v>643.29999999999995</v>
      </c>
      <c r="O38" s="19">
        <v>41.8</v>
      </c>
      <c r="P38" s="20">
        <v>97</v>
      </c>
      <c r="Q38" s="20">
        <v>147.80000000000001</v>
      </c>
      <c r="R38" s="20">
        <v>194.9</v>
      </c>
      <c r="S38" s="19">
        <v>228.2</v>
      </c>
      <c r="T38" s="19">
        <v>280.10000000000002</v>
      </c>
      <c r="U38" s="19">
        <v>331.4</v>
      </c>
      <c r="V38" s="19">
        <v>392.6</v>
      </c>
      <c r="W38" s="19">
        <v>435.4</v>
      </c>
      <c r="X38" s="21">
        <v>475.2</v>
      </c>
      <c r="Y38" s="19">
        <v>505.4</v>
      </c>
      <c r="Z38" s="22">
        <v>597</v>
      </c>
    </row>
    <row r="39" spans="1:26" s="6" customFormat="1" ht="10.199999999999999" x14ac:dyDescent="0.2">
      <c r="A39" s="17"/>
      <c r="B39" s="18" t="s">
        <v>52</v>
      </c>
      <c r="C39" s="19">
        <v>114.8</v>
      </c>
      <c r="D39" s="20">
        <v>329.8</v>
      </c>
      <c r="E39" s="20">
        <v>507.3</v>
      </c>
      <c r="F39" s="20">
        <v>711.8</v>
      </c>
      <c r="G39" s="19">
        <v>875.2</v>
      </c>
      <c r="H39" s="19">
        <v>1029.8</v>
      </c>
      <c r="I39" s="19">
        <v>1251.5</v>
      </c>
      <c r="J39" s="19">
        <v>1813.2</v>
      </c>
      <c r="K39" s="19">
        <v>2105.3000000000002</v>
      </c>
      <c r="L39" s="21">
        <v>2275.9</v>
      </c>
      <c r="M39" s="19">
        <v>2793.5</v>
      </c>
      <c r="N39" s="22">
        <v>3010.9</v>
      </c>
      <c r="O39" s="19">
        <v>165.2</v>
      </c>
      <c r="P39" s="20">
        <v>633.1</v>
      </c>
      <c r="Q39" s="20">
        <v>886.2</v>
      </c>
      <c r="R39" s="20">
        <v>1111.3</v>
      </c>
      <c r="S39" s="19">
        <v>1243.0999999999999</v>
      </c>
      <c r="T39" s="19">
        <v>1609.5</v>
      </c>
      <c r="U39" s="19">
        <v>1916.9</v>
      </c>
      <c r="V39" s="19">
        <v>2419.6999999999998</v>
      </c>
      <c r="W39" s="19">
        <v>2902.5</v>
      </c>
      <c r="X39" s="21">
        <v>3302.7</v>
      </c>
      <c r="Y39" s="19">
        <v>3702.7</v>
      </c>
      <c r="Z39" s="22">
        <v>4348.2</v>
      </c>
    </row>
    <row r="40" spans="1:26" s="6" customFormat="1" ht="10.8" thickBot="1" x14ac:dyDescent="0.25">
      <c r="A40" s="32" t="s">
        <v>53</v>
      </c>
      <c r="B40" s="33" t="s">
        <v>54</v>
      </c>
      <c r="C40" s="34">
        <v>1911.4</v>
      </c>
      <c r="D40" s="34">
        <v>5425.6</v>
      </c>
      <c r="E40" s="34">
        <v>8918.2999999999993</v>
      </c>
      <c r="F40" s="35">
        <v>12592.8</v>
      </c>
      <c r="G40" s="36">
        <v>15698.9</v>
      </c>
      <c r="H40" s="36">
        <v>21171</v>
      </c>
      <c r="I40" s="36">
        <v>24651.9</v>
      </c>
      <c r="J40" s="36">
        <v>28299.7</v>
      </c>
      <c r="K40" s="36">
        <v>32712.7</v>
      </c>
      <c r="L40" s="37">
        <v>37334.300000000003</v>
      </c>
      <c r="M40" s="36">
        <v>41185.5</v>
      </c>
      <c r="N40" s="38">
        <v>48893.599999999999</v>
      </c>
      <c r="O40" s="34">
        <f t="shared" ref="O40:Z40" si="8">O6+O33</f>
        <v>2921.1</v>
      </c>
      <c r="P40" s="34">
        <f t="shared" si="8"/>
        <v>6227</v>
      </c>
      <c r="Q40" s="34">
        <f t="shared" si="8"/>
        <v>10533.1</v>
      </c>
      <c r="R40" s="35">
        <f t="shared" si="8"/>
        <v>13727.9</v>
      </c>
      <c r="S40" s="36">
        <f t="shared" si="8"/>
        <v>16830.8</v>
      </c>
      <c r="T40" s="36">
        <f t="shared" si="8"/>
        <v>22137.800000000003</v>
      </c>
      <c r="U40" s="36">
        <f t="shared" si="8"/>
        <v>25723.899999999998</v>
      </c>
      <c r="V40" s="36">
        <f t="shared" si="8"/>
        <v>29123.899999999998</v>
      </c>
      <c r="W40" s="36">
        <f t="shared" si="8"/>
        <v>34122.800000000003</v>
      </c>
      <c r="X40" s="37">
        <f t="shared" si="8"/>
        <v>37715.1</v>
      </c>
      <c r="Y40" s="36">
        <f t="shared" si="8"/>
        <v>42231.5</v>
      </c>
      <c r="Z40" s="38">
        <f t="shared" si="8"/>
        <v>50445.600000000006</v>
      </c>
    </row>
    <row r="41" spans="1:26" s="6" customFormat="1" ht="10.8" thickTop="1" x14ac:dyDescent="0.2">
      <c r="A41" s="39" t="s">
        <v>55</v>
      </c>
      <c r="L41" s="40"/>
    </row>
    <row r="42" spans="1:26" s="6" customFormat="1" ht="10.199999999999999" x14ac:dyDescent="0.2">
      <c r="A42" s="39" t="s">
        <v>56</v>
      </c>
      <c r="D42" s="39"/>
      <c r="L42" s="40"/>
    </row>
    <row r="43" spans="1:26" s="6" customFormat="1" ht="10.199999999999999" x14ac:dyDescent="0.2">
      <c r="A43" s="39" t="s">
        <v>57</v>
      </c>
    </row>
    <row r="44" spans="1:26" s="6" customFormat="1" ht="10.199999999999999" x14ac:dyDescent="0.2">
      <c r="A44" s="39" t="s">
        <v>58</v>
      </c>
    </row>
    <row r="45" spans="1:26" s="6" customFormat="1" ht="10.199999999999999" x14ac:dyDescent="0.2">
      <c r="A45" s="41" t="s">
        <v>59</v>
      </c>
    </row>
    <row r="46" spans="1:26" x14ac:dyDescent="0.15">
      <c r="C46" s="46"/>
    </row>
  </sheetData>
  <mergeCells count="6">
    <mergeCell ref="O4:Z4"/>
    <mergeCell ref="A1:N1"/>
    <mergeCell ref="B2:N2"/>
    <mergeCell ref="A3:N3"/>
    <mergeCell ref="A4:B5"/>
    <mergeCell ref="C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topLeftCell="AA1" workbookViewId="0">
      <selection activeCell="S36" sqref="S36"/>
    </sheetView>
  </sheetViews>
  <sheetFormatPr defaultRowHeight="7.8" x14ac:dyDescent="0.15"/>
  <cols>
    <col min="1" max="1" width="2.44140625" style="45" customWidth="1"/>
    <col min="2" max="2" width="24.88671875" style="2" customWidth="1"/>
    <col min="3" max="5" width="6.44140625" style="80" customWidth="1"/>
    <col min="6" max="6" width="10.33203125" style="80" customWidth="1"/>
    <col min="7" max="8" width="8.6640625" style="80" customWidth="1"/>
    <col min="9" max="9" width="9.109375" style="80" customWidth="1"/>
    <col min="10" max="10" width="8" style="80" customWidth="1"/>
    <col min="11" max="11" width="7.33203125" style="80" customWidth="1"/>
    <col min="12" max="12" width="8" style="80" customWidth="1"/>
    <col min="13" max="13" width="8.88671875" style="80" customWidth="1"/>
    <col min="14" max="14" width="9" style="80" customWidth="1"/>
    <col min="15" max="15" width="7.44140625" style="2" customWidth="1"/>
    <col min="16" max="256" width="9.109375" style="2"/>
    <col min="257" max="257" width="2.44140625" style="2" customWidth="1"/>
    <col min="258" max="258" width="24.88671875" style="2" customWidth="1"/>
    <col min="259" max="270" width="6.44140625" style="2" customWidth="1"/>
    <col min="271" max="271" width="7.44140625" style="2" customWidth="1"/>
    <col min="272" max="512" width="9.109375" style="2"/>
    <col min="513" max="513" width="2.44140625" style="2" customWidth="1"/>
    <col min="514" max="514" width="24.88671875" style="2" customWidth="1"/>
    <col min="515" max="526" width="6.44140625" style="2" customWidth="1"/>
    <col min="527" max="527" width="7.44140625" style="2" customWidth="1"/>
    <col min="528" max="768" width="9.109375" style="2"/>
    <col min="769" max="769" width="2.44140625" style="2" customWidth="1"/>
    <col min="770" max="770" width="24.88671875" style="2" customWidth="1"/>
    <col min="771" max="782" width="6.44140625" style="2" customWidth="1"/>
    <col min="783" max="783" width="7.44140625" style="2" customWidth="1"/>
    <col min="784" max="1024" width="9.109375" style="2"/>
    <col min="1025" max="1025" width="2.44140625" style="2" customWidth="1"/>
    <col min="1026" max="1026" width="24.88671875" style="2" customWidth="1"/>
    <col min="1027" max="1038" width="6.44140625" style="2" customWidth="1"/>
    <col min="1039" max="1039" width="7.44140625" style="2" customWidth="1"/>
    <col min="1040" max="1280" width="9.109375" style="2"/>
    <col min="1281" max="1281" width="2.44140625" style="2" customWidth="1"/>
    <col min="1282" max="1282" width="24.88671875" style="2" customWidth="1"/>
    <col min="1283" max="1294" width="6.44140625" style="2" customWidth="1"/>
    <col min="1295" max="1295" width="7.44140625" style="2" customWidth="1"/>
    <col min="1296" max="1536" width="9.109375" style="2"/>
    <col min="1537" max="1537" width="2.44140625" style="2" customWidth="1"/>
    <col min="1538" max="1538" width="24.88671875" style="2" customWidth="1"/>
    <col min="1539" max="1550" width="6.44140625" style="2" customWidth="1"/>
    <col min="1551" max="1551" width="7.44140625" style="2" customWidth="1"/>
    <col min="1552" max="1792" width="9.109375" style="2"/>
    <col min="1793" max="1793" width="2.44140625" style="2" customWidth="1"/>
    <col min="1794" max="1794" width="24.88671875" style="2" customWidth="1"/>
    <col min="1795" max="1806" width="6.44140625" style="2" customWidth="1"/>
    <col min="1807" max="1807" width="7.44140625" style="2" customWidth="1"/>
    <col min="1808" max="2048" width="9.109375" style="2"/>
    <col min="2049" max="2049" width="2.44140625" style="2" customWidth="1"/>
    <col min="2050" max="2050" width="24.88671875" style="2" customWidth="1"/>
    <col min="2051" max="2062" width="6.44140625" style="2" customWidth="1"/>
    <col min="2063" max="2063" width="7.44140625" style="2" customWidth="1"/>
    <col min="2064" max="2304" width="9.109375" style="2"/>
    <col min="2305" max="2305" width="2.44140625" style="2" customWidth="1"/>
    <col min="2306" max="2306" width="24.88671875" style="2" customWidth="1"/>
    <col min="2307" max="2318" width="6.44140625" style="2" customWidth="1"/>
    <col min="2319" max="2319" width="7.44140625" style="2" customWidth="1"/>
    <col min="2320" max="2560" width="9.109375" style="2"/>
    <col min="2561" max="2561" width="2.44140625" style="2" customWidth="1"/>
    <col min="2562" max="2562" width="24.88671875" style="2" customWidth="1"/>
    <col min="2563" max="2574" width="6.44140625" style="2" customWidth="1"/>
    <col min="2575" max="2575" width="7.44140625" style="2" customWidth="1"/>
    <col min="2576" max="2816" width="9.109375" style="2"/>
    <col min="2817" max="2817" width="2.44140625" style="2" customWidth="1"/>
    <col min="2818" max="2818" width="24.88671875" style="2" customWidth="1"/>
    <col min="2819" max="2830" width="6.44140625" style="2" customWidth="1"/>
    <col min="2831" max="2831" width="7.44140625" style="2" customWidth="1"/>
    <col min="2832" max="3072" width="9.109375" style="2"/>
    <col min="3073" max="3073" width="2.44140625" style="2" customWidth="1"/>
    <col min="3074" max="3074" width="24.88671875" style="2" customWidth="1"/>
    <col min="3075" max="3086" width="6.44140625" style="2" customWidth="1"/>
    <col min="3087" max="3087" width="7.44140625" style="2" customWidth="1"/>
    <col min="3088" max="3328" width="9.109375" style="2"/>
    <col min="3329" max="3329" width="2.44140625" style="2" customWidth="1"/>
    <col min="3330" max="3330" width="24.88671875" style="2" customWidth="1"/>
    <col min="3331" max="3342" width="6.44140625" style="2" customWidth="1"/>
    <col min="3343" max="3343" width="7.44140625" style="2" customWidth="1"/>
    <col min="3344" max="3584" width="9.109375" style="2"/>
    <col min="3585" max="3585" width="2.44140625" style="2" customWidth="1"/>
    <col min="3586" max="3586" width="24.88671875" style="2" customWidth="1"/>
    <col min="3587" max="3598" width="6.44140625" style="2" customWidth="1"/>
    <col min="3599" max="3599" width="7.44140625" style="2" customWidth="1"/>
    <col min="3600" max="3840" width="9.109375" style="2"/>
    <col min="3841" max="3841" width="2.44140625" style="2" customWidth="1"/>
    <col min="3842" max="3842" width="24.88671875" style="2" customWidth="1"/>
    <col min="3843" max="3854" width="6.44140625" style="2" customWidth="1"/>
    <col min="3855" max="3855" width="7.44140625" style="2" customWidth="1"/>
    <col min="3856" max="4096" width="9.109375" style="2"/>
    <col min="4097" max="4097" width="2.44140625" style="2" customWidth="1"/>
    <col min="4098" max="4098" width="24.88671875" style="2" customWidth="1"/>
    <col min="4099" max="4110" width="6.44140625" style="2" customWidth="1"/>
    <col min="4111" max="4111" width="7.44140625" style="2" customWidth="1"/>
    <col min="4112" max="4352" width="9.109375" style="2"/>
    <col min="4353" max="4353" width="2.44140625" style="2" customWidth="1"/>
    <col min="4354" max="4354" width="24.88671875" style="2" customWidth="1"/>
    <col min="4355" max="4366" width="6.44140625" style="2" customWidth="1"/>
    <col min="4367" max="4367" width="7.44140625" style="2" customWidth="1"/>
    <col min="4368" max="4608" width="9.109375" style="2"/>
    <col min="4609" max="4609" width="2.44140625" style="2" customWidth="1"/>
    <col min="4610" max="4610" width="24.88671875" style="2" customWidth="1"/>
    <col min="4611" max="4622" width="6.44140625" style="2" customWidth="1"/>
    <col min="4623" max="4623" width="7.44140625" style="2" customWidth="1"/>
    <col min="4624" max="4864" width="9.109375" style="2"/>
    <col min="4865" max="4865" width="2.44140625" style="2" customWidth="1"/>
    <col min="4866" max="4866" width="24.88671875" style="2" customWidth="1"/>
    <col min="4867" max="4878" width="6.44140625" style="2" customWidth="1"/>
    <col min="4879" max="4879" width="7.44140625" style="2" customWidth="1"/>
    <col min="4880" max="5120" width="9.109375" style="2"/>
    <col min="5121" max="5121" width="2.44140625" style="2" customWidth="1"/>
    <col min="5122" max="5122" width="24.88671875" style="2" customWidth="1"/>
    <col min="5123" max="5134" width="6.44140625" style="2" customWidth="1"/>
    <col min="5135" max="5135" width="7.44140625" style="2" customWidth="1"/>
    <col min="5136" max="5376" width="9.109375" style="2"/>
    <col min="5377" max="5377" width="2.44140625" style="2" customWidth="1"/>
    <col min="5378" max="5378" width="24.88671875" style="2" customWidth="1"/>
    <col min="5379" max="5390" width="6.44140625" style="2" customWidth="1"/>
    <col min="5391" max="5391" width="7.44140625" style="2" customWidth="1"/>
    <col min="5392" max="5632" width="9.109375" style="2"/>
    <col min="5633" max="5633" width="2.44140625" style="2" customWidth="1"/>
    <col min="5634" max="5634" width="24.88671875" style="2" customWidth="1"/>
    <col min="5635" max="5646" width="6.44140625" style="2" customWidth="1"/>
    <col min="5647" max="5647" width="7.44140625" style="2" customWidth="1"/>
    <col min="5648" max="5888" width="9.109375" style="2"/>
    <col min="5889" max="5889" width="2.44140625" style="2" customWidth="1"/>
    <col min="5890" max="5890" width="24.88671875" style="2" customWidth="1"/>
    <col min="5891" max="5902" width="6.44140625" style="2" customWidth="1"/>
    <col min="5903" max="5903" width="7.44140625" style="2" customWidth="1"/>
    <col min="5904" max="6144" width="9.109375" style="2"/>
    <col min="6145" max="6145" width="2.44140625" style="2" customWidth="1"/>
    <col min="6146" max="6146" width="24.88671875" style="2" customWidth="1"/>
    <col min="6147" max="6158" width="6.44140625" style="2" customWidth="1"/>
    <col min="6159" max="6159" width="7.44140625" style="2" customWidth="1"/>
    <col min="6160" max="6400" width="9.109375" style="2"/>
    <col min="6401" max="6401" width="2.44140625" style="2" customWidth="1"/>
    <col min="6402" max="6402" width="24.88671875" style="2" customWidth="1"/>
    <col min="6403" max="6414" width="6.44140625" style="2" customWidth="1"/>
    <col min="6415" max="6415" width="7.44140625" style="2" customWidth="1"/>
    <col min="6416" max="6656" width="9.109375" style="2"/>
    <col min="6657" max="6657" width="2.44140625" style="2" customWidth="1"/>
    <col min="6658" max="6658" width="24.88671875" style="2" customWidth="1"/>
    <col min="6659" max="6670" width="6.44140625" style="2" customWidth="1"/>
    <col min="6671" max="6671" width="7.44140625" style="2" customWidth="1"/>
    <col min="6672" max="6912" width="9.109375" style="2"/>
    <col min="6913" max="6913" width="2.44140625" style="2" customWidth="1"/>
    <col min="6914" max="6914" width="24.88671875" style="2" customWidth="1"/>
    <col min="6915" max="6926" width="6.44140625" style="2" customWidth="1"/>
    <col min="6927" max="6927" width="7.44140625" style="2" customWidth="1"/>
    <col min="6928" max="7168" width="9.109375" style="2"/>
    <col min="7169" max="7169" width="2.44140625" style="2" customWidth="1"/>
    <col min="7170" max="7170" width="24.88671875" style="2" customWidth="1"/>
    <col min="7171" max="7182" width="6.44140625" style="2" customWidth="1"/>
    <col min="7183" max="7183" width="7.44140625" style="2" customWidth="1"/>
    <col min="7184" max="7424" width="9.109375" style="2"/>
    <col min="7425" max="7425" width="2.44140625" style="2" customWidth="1"/>
    <col min="7426" max="7426" width="24.88671875" style="2" customWidth="1"/>
    <col min="7427" max="7438" width="6.44140625" style="2" customWidth="1"/>
    <col min="7439" max="7439" width="7.44140625" style="2" customWidth="1"/>
    <col min="7440" max="7680" width="9.109375" style="2"/>
    <col min="7681" max="7681" width="2.44140625" style="2" customWidth="1"/>
    <col min="7682" max="7682" width="24.88671875" style="2" customWidth="1"/>
    <col min="7683" max="7694" width="6.44140625" style="2" customWidth="1"/>
    <col min="7695" max="7695" width="7.44140625" style="2" customWidth="1"/>
    <col min="7696" max="7936" width="9.109375" style="2"/>
    <col min="7937" max="7937" width="2.44140625" style="2" customWidth="1"/>
    <col min="7938" max="7938" width="24.88671875" style="2" customWidth="1"/>
    <col min="7939" max="7950" width="6.44140625" style="2" customWidth="1"/>
    <col min="7951" max="7951" width="7.44140625" style="2" customWidth="1"/>
    <col min="7952" max="8192" width="9.109375" style="2"/>
    <col min="8193" max="8193" width="2.44140625" style="2" customWidth="1"/>
    <col min="8194" max="8194" width="24.88671875" style="2" customWidth="1"/>
    <col min="8195" max="8206" width="6.44140625" style="2" customWidth="1"/>
    <col min="8207" max="8207" width="7.44140625" style="2" customWidth="1"/>
    <col min="8208" max="8448" width="9.109375" style="2"/>
    <col min="8449" max="8449" width="2.44140625" style="2" customWidth="1"/>
    <col min="8450" max="8450" width="24.88671875" style="2" customWidth="1"/>
    <col min="8451" max="8462" width="6.44140625" style="2" customWidth="1"/>
    <col min="8463" max="8463" width="7.44140625" style="2" customWidth="1"/>
    <col min="8464" max="8704" width="9.109375" style="2"/>
    <col min="8705" max="8705" width="2.44140625" style="2" customWidth="1"/>
    <col min="8706" max="8706" width="24.88671875" style="2" customWidth="1"/>
    <col min="8707" max="8718" width="6.44140625" style="2" customWidth="1"/>
    <col min="8719" max="8719" width="7.44140625" style="2" customWidth="1"/>
    <col min="8720" max="8960" width="9.109375" style="2"/>
    <col min="8961" max="8961" width="2.44140625" style="2" customWidth="1"/>
    <col min="8962" max="8962" width="24.88671875" style="2" customWidth="1"/>
    <col min="8963" max="8974" width="6.44140625" style="2" customWidth="1"/>
    <col min="8975" max="8975" width="7.44140625" style="2" customWidth="1"/>
    <col min="8976" max="9216" width="9.109375" style="2"/>
    <col min="9217" max="9217" width="2.44140625" style="2" customWidth="1"/>
    <col min="9218" max="9218" width="24.88671875" style="2" customWidth="1"/>
    <col min="9219" max="9230" width="6.44140625" style="2" customWidth="1"/>
    <col min="9231" max="9231" width="7.44140625" style="2" customWidth="1"/>
    <col min="9232" max="9472" width="9.109375" style="2"/>
    <col min="9473" max="9473" width="2.44140625" style="2" customWidth="1"/>
    <col min="9474" max="9474" width="24.88671875" style="2" customWidth="1"/>
    <col min="9475" max="9486" width="6.44140625" style="2" customWidth="1"/>
    <col min="9487" max="9487" width="7.44140625" style="2" customWidth="1"/>
    <col min="9488" max="9728" width="9.109375" style="2"/>
    <col min="9729" max="9729" width="2.44140625" style="2" customWidth="1"/>
    <col min="9730" max="9730" width="24.88671875" style="2" customWidth="1"/>
    <col min="9731" max="9742" width="6.44140625" style="2" customWidth="1"/>
    <col min="9743" max="9743" width="7.44140625" style="2" customWidth="1"/>
    <col min="9744" max="9984" width="9.109375" style="2"/>
    <col min="9985" max="9985" width="2.44140625" style="2" customWidth="1"/>
    <col min="9986" max="9986" width="24.88671875" style="2" customWidth="1"/>
    <col min="9987" max="9998" width="6.44140625" style="2" customWidth="1"/>
    <col min="9999" max="9999" width="7.44140625" style="2" customWidth="1"/>
    <col min="10000" max="10240" width="9.109375" style="2"/>
    <col min="10241" max="10241" width="2.44140625" style="2" customWidth="1"/>
    <col min="10242" max="10242" width="24.88671875" style="2" customWidth="1"/>
    <col min="10243" max="10254" width="6.44140625" style="2" customWidth="1"/>
    <col min="10255" max="10255" width="7.44140625" style="2" customWidth="1"/>
    <col min="10256" max="10496" width="9.109375" style="2"/>
    <col min="10497" max="10497" width="2.44140625" style="2" customWidth="1"/>
    <col min="10498" max="10498" width="24.88671875" style="2" customWidth="1"/>
    <col min="10499" max="10510" width="6.44140625" style="2" customWidth="1"/>
    <col min="10511" max="10511" width="7.44140625" style="2" customWidth="1"/>
    <col min="10512" max="10752" width="9.109375" style="2"/>
    <col min="10753" max="10753" width="2.44140625" style="2" customWidth="1"/>
    <col min="10754" max="10754" width="24.88671875" style="2" customWidth="1"/>
    <col min="10755" max="10766" width="6.44140625" style="2" customWidth="1"/>
    <col min="10767" max="10767" width="7.44140625" style="2" customWidth="1"/>
    <col min="10768" max="11008" width="9.109375" style="2"/>
    <col min="11009" max="11009" width="2.44140625" style="2" customWidth="1"/>
    <col min="11010" max="11010" width="24.88671875" style="2" customWidth="1"/>
    <col min="11011" max="11022" width="6.44140625" style="2" customWidth="1"/>
    <col min="11023" max="11023" width="7.44140625" style="2" customWidth="1"/>
    <col min="11024" max="11264" width="9.109375" style="2"/>
    <col min="11265" max="11265" width="2.44140625" style="2" customWidth="1"/>
    <col min="11266" max="11266" width="24.88671875" style="2" customWidth="1"/>
    <col min="11267" max="11278" width="6.44140625" style="2" customWidth="1"/>
    <col min="11279" max="11279" width="7.44140625" style="2" customWidth="1"/>
    <col min="11280" max="11520" width="9.109375" style="2"/>
    <col min="11521" max="11521" width="2.44140625" style="2" customWidth="1"/>
    <col min="11522" max="11522" width="24.88671875" style="2" customWidth="1"/>
    <col min="11523" max="11534" width="6.44140625" style="2" customWidth="1"/>
    <col min="11535" max="11535" width="7.44140625" style="2" customWidth="1"/>
    <col min="11536" max="11776" width="9.109375" style="2"/>
    <col min="11777" max="11777" width="2.44140625" style="2" customWidth="1"/>
    <col min="11778" max="11778" width="24.88671875" style="2" customWidth="1"/>
    <col min="11779" max="11790" width="6.44140625" style="2" customWidth="1"/>
    <col min="11791" max="11791" width="7.44140625" style="2" customWidth="1"/>
    <col min="11792" max="12032" width="9.109375" style="2"/>
    <col min="12033" max="12033" width="2.44140625" style="2" customWidth="1"/>
    <col min="12034" max="12034" width="24.88671875" style="2" customWidth="1"/>
    <col min="12035" max="12046" width="6.44140625" style="2" customWidth="1"/>
    <col min="12047" max="12047" width="7.44140625" style="2" customWidth="1"/>
    <col min="12048" max="12288" width="9.109375" style="2"/>
    <col min="12289" max="12289" width="2.44140625" style="2" customWidth="1"/>
    <col min="12290" max="12290" width="24.88671875" style="2" customWidth="1"/>
    <col min="12291" max="12302" width="6.44140625" style="2" customWidth="1"/>
    <col min="12303" max="12303" width="7.44140625" style="2" customWidth="1"/>
    <col min="12304" max="12544" width="9.109375" style="2"/>
    <col min="12545" max="12545" width="2.44140625" style="2" customWidth="1"/>
    <col min="12546" max="12546" width="24.88671875" style="2" customWidth="1"/>
    <col min="12547" max="12558" width="6.44140625" style="2" customWidth="1"/>
    <col min="12559" max="12559" width="7.44140625" style="2" customWidth="1"/>
    <col min="12560" max="12800" width="9.109375" style="2"/>
    <col min="12801" max="12801" width="2.44140625" style="2" customWidth="1"/>
    <col min="12802" max="12802" width="24.88671875" style="2" customWidth="1"/>
    <col min="12803" max="12814" width="6.44140625" style="2" customWidth="1"/>
    <col min="12815" max="12815" width="7.44140625" style="2" customWidth="1"/>
    <col min="12816" max="13056" width="9.109375" style="2"/>
    <col min="13057" max="13057" width="2.44140625" style="2" customWidth="1"/>
    <col min="13058" max="13058" width="24.88671875" style="2" customWidth="1"/>
    <col min="13059" max="13070" width="6.44140625" style="2" customWidth="1"/>
    <col min="13071" max="13071" width="7.44140625" style="2" customWidth="1"/>
    <col min="13072" max="13312" width="9.109375" style="2"/>
    <col min="13313" max="13313" width="2.44140625" style="2" customWidth="1"/>
    <col min="13314" max="13314" width="24.88671875" style="2" customWidth="1"/>
    <col min="13315" max="13326" width="6.44140625" style="2" customWidth="1"/>
    <col min="13327" max="13327" width="7.44140625" style="2" customWidth="1"/>
    <col min="13328" max="13568" width="9.109375" style="2"/>
    <col min="13569" max="13569" width="2.44140625" style="2" customWidth="1"/>
    <col min="13570" max="13570" width="24.88671875" style="2" customWidth="1"/>
    <col min="13571" max="13582" width="6.44140625" style="2" customWidth="1"/>
    <col min="13583" max="13583" width="7.44140625" style="2" customWidth="1"/>
    <col min="13584" max="13824" width="9.109375" style="2"/>
    <col min="13825" max="13825" width="2.44140625" style="2" customWidth="1"/>
    <col min="13826" max="13826" width="24.88671875" style="2" customWidth="1"/>
    <col min="13827" max="13838" width="6.44140625" style="2" customWidth="1"/>
    <col min="13839" max="13839" width="7.44140625" style="2" customWidth="1"/>
    <col min="13840" max="14080" width="9.109375" style="2"/>
    <col min="14081" max="14081" width="2.44140625" style="2" customWidth="1"/>
    <col min="14082" max="14082" width="24.88671875" style="2" customWidth="1"/>
    <col min="14083" max="14094" width="6.44140625" style="2" customWidth="1"/>
    <col min="14095" max="14095" width="7.44140625" style="2" customWidth="1"/>
    <col min="14096" max="14336" width="9.109375" style="2"/>
    <col min="14337" max="14337" width="2.44140625" style="2" customWidth="1"/>
    <col min="14338" max="14338" width="24.88671875" style="2" customWidth="1"/>
    <col min="14339" max="14350" width="6.44140625" style="2" customWidth="1"/>
    <col min="14351" max="14351" width="7.44140625" style="2" customWidth="1"/>
    <col min="14352" max="14592" width="9.109375" style="2"/>
    <col min="14593" max="14593" width="2.44140625" style="2" customWidth="1"/>
    <col min="14594" max="14594" width="24.88671875" style="2" customWidth="1"/>
    <col min="14595" max="14606" width="6.44140625" style="2" customWidth="1"/>
    <col min="14607" max="14607" width="7.44140625" style="2" customWidth="1"/>
    <col min="14608" max="14848" width="9.109375" style="2"/>
    <col min="14849" max="14849" width="2.44140625" style="2" customWidth="1"/>
    <col min="14850" max="14850" width="24.88671875" style="2" customWidth="1"/>
    <col min="14851" max="14862" width="6.44140625" style="2" customWidth="1"/>
    <col min="14863" max="14863" width="7.44140625" style="2" customWidth="1"/>
    <col min="14864" max="15104" width="9.109375" style="2"/>
    <col min="15105" max="15105" width="2.44140625" style="2" customWidth="1"/>
    <col min="15106" max="15106" width="24.88671875" style="2" customWidth="1"/>
    <col min="15107" max="15118" width="6.44140625" style="2" customWidth="1"/>
    <col min="15119" max="15119" width="7.44140625" style="2" customWidth="1"/>
    <col min="15120" max="15360" width="9.109375" style="2"/>
    <col min="15361" max="15361" width="2.44140625" style="2" customWidth="1"/>
    <col min="15362" max="15362" width="24.88671875" style="2" customWidth="1"/>
    <col min="15363" max="15374" width="6.44140625" style="2" customWidth="1"/>
    <col min="15375" max="15375" width="7.44140625" style="2" customWidth="1"/>
    <col min="15376" max="15616" width="9.109375" style="2"/>
    <col min="15617" max="15617" width="2.44140625" style="2" customWidth="1"/>
    <col min="15618" max="15618" width="24.88671875" style="2" customWidth="1"/>
    <col min="15619" max="15630" width="6.44140625" style="2" customWidth="1"/>
    <col min="15631" max="15631" width="7.44140625" style="2" customWidth="1"/>
    <col min="15632" max="15872" width="9.109375" style="2"/>
    <col min="15873" max="15873" width="2.44140625" style="2" customWidth="1"/>
    <col min="15874" max="15874" width="24.88671875" style="2" customWidth="1"/>
    <col min="15875" max="15886" width="6.44140625" style="2" customWidth="1"/>
    <col min="15887" max="15887" width="7.44140625" style="2" customWidth="1"/>
    <col min="15888" max="16128" width="9.109375" style="2"/>
    <col min="16129" max="16129" width="2.44140625" style="2" customWidth="1"/>
    <col min="16130" max="16130" width="24.88671875" style="2" customWidth="1"/>
    <col min="16131" max="16142" width="6.44140625" style="2" customWidth="1"/>
    <col min="16143" max="16143" width="7.44140625" style="2" customWidth="1"/>
    <col min="16144" max="16384" width="9.109375" style="2"/>
  </cols>
  <sheetData>
    <row r="1" spans="1:50" s="47" customFormat="1" ht="22.8" x14ac:dyDescent="0.4">
      <c r="A1" s="238" t="s">
        <v>65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50" ht="15.6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50" ht="12.75" customHeight="1" thickBot="1" x14ac:dyDescent="0.3">
      <c r="A3" s="241" t="s">
        <v>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50" s="3" customFormat="1" ht="10.8" thickTop="1" x14ac:dyDescent="0.2">
      <c r="A4" s="244" t="s">
        <v>2</v>
      </c>
      <c r="B4" s="245"/>
      <c r="C4" s="228" t="s">
        <v>66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  <c r="O4" s="228" t="s">
        <v>67</v>
      </c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9"/>
      <c r="AA4" s="228" t="s">
        <v>68</v>
      </c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9"/>
      <c r="AM4" s="228" t="s">
        <v>69</v>
      </c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9"/>
    </row>
    <row r="5" spans="1:50" s="6" customFormat="1" ht="10.199999999999999" x14ac:dyDescent="0.2">
      <c r="A5" s="246"/>
      <c r="B5" s="247"/>
      <c r="C5" s="48" t="s">
        <v>6</v>
      </c>
      <c r="D5" s="48" t="s">
        <v>7</v>
      </c>
      <c r="E5" s="48" t="s">
        <v>8</v>
      </c>
      <c r="F5" s="48" t="s">
        <v>9</v>
      </c>
      <c r="G5" s="48" t="s">
        <v>10</v>
      </c>
      <c r="H5" s="48" t="s">
        <v>11</v>
      </c>
      <c r="I5" s="48" t="s">
        <v>12</v>
      </c>
      <c r="J5" s="48" t="s">
        <v>13</v>
      </c>
      <c r="K5" s="48" t="s">
        <v>14</v>
      </c>
      <c r="L5" s="48" t="s">
        <v>15</v>
      </c>
      <c r="M5" s="48" t="s">
        <v>16</v>
      </c>
      <c r="N5" s="49" t="s">
        <v>17</v>
      </c>
      <c r="O5" s="48" t="s">
        <v>6</v>
      </c>
      <c r="P5" s="48" t="s">
        <v>7</v>
      </c>
      <c r="Q5" s="48" t="s">
        <v>8</v>
      </c>
      <c r="R5" s="48" t="s">
        <v>9</v>
      </c>
      <c r="S5" s="48" t="s">
        <v>10</v>
      </c>
      <c r="T5" s="48" t="s">
        <v>11</v>
      </c>
      <c r="U5" s="48" t="s">
        <v>12</v>
      </c>
      <c r="V5" s="48" t="s">
        <v>13</v>
      </c>
      <c r="W5" s="48" t="s">
        <v>14</v>
      </c>
      <c r="X5" s="48" t="s">
        <v>15</v>
      </c>
      <c r="Y5" s="48" t="s">
        <v>16</v>
      </c>
      <c r="Z5" s="49" t="s">
        <v>17</v>
      </c>
      <c r="AA5" s="48" t="s">
        <v>6</v>
      </c>
      <c r="AB5" s="48" t="s">
        <v>7</v>
      </c>
      <c r="AC5" s="48" t="s">
        <v>8</v>
      </c>
      <c r="AD5" s="48" t="s">
        <v>9</v>
      </c>
      <c r="AE5" s="48" t="s">
        <v>10</v>
      </c>
      <c r="AF5" s="48" t="s">
        <v>11</v>
      </c>
      <c r="AG5" s="48" t="s">
        <v>12</v>
      </c>
      <c r="AH5" s="48" t="s">
        <v>13</v>
      </c>
      <c r="AI5" s="48" t="s">
        <v>14</v>
      </c>
      <c r="AJ5" s="48" t="s">
        <v>15</v>
      </c>
      <c r="AK5" s="48" t="s">
        <v>16</v>
      </c>
      <c r="AL5" s="49" t="s">
        <v>17</v>
      </c>
      <c r="AM5" s="50" t="s">
        <v>6</v>
      </c>
      <c r="AN5" s="50" t="s">
        <v>7</v>
      </c>
      <c r="AO5" s="50" t="s">
        <v>8</v>
      </c>
      <c r="AP5" s="50" t="s">
        <v>9</v>
      </c>
      <c r="AQ5" s="50" t="s">
        <v>10</v>
      </c>
      <c r="AR5" s="50" t="s">
        <v>11</v>
      </c>
      <c r="AS5" s="50" t="s">
        <v>12</v>
      </c>
      <c r="AT5" s="50" t="s">
        <v>13</v>
      </c>
      <c r="AU5" s="50" t="s">
        <v>14</v>
      </c>
      <c r="AV5" s="50" t="s">
        <v>15</v>
      </c>
      <c r="AW5" s="50" t="s">
        <v>16</v>
      </c>
      <c r="AX5" s="51" t="s">
        <v>17</v>
      </c>
    </row>
    <row r="6" spans="1:50" s="40" customFormat="1" ht="10.199999999999999" x14ac:dyDescent="0.2">
      <c r="A6" s="7" t="s">
        <v>18</v>
      </c>
      <c r="B6" s="52" t="s">
        <v>70</v>
      </c>
      <c r="C6" s="53">
        <v>2319.7060495700002</v>
      </c>
      <c r="D6" s="53">
        <v>5106.7</v>
      </c>
      <c r="E6" s="53">
        <v>8024.5</v>
      </c>
      <c r="F6" s="53">
        <v>11329.9</v>
      </c>
      <c r="G6" s="53">
        <v>14316.6</v>
      </c>
      <c r="H6" s="53">
        <v>18556.3</v>
      </c>
      <c r="I6" s="53">
        <v>21828.9</v>
      </c>
      <c r="J6" s="53">
        <v>25017</v>
      </c>
      <c r="K6" s="53">
        <v>29234.3</v>
      </c>
      <c r="L6" s="53">
        <v>32530.799999999999</v>
      </c>
      <c r="M6" s="53">
        <v>35798.300000000003</v>
      </c>
      <c r="N6" s="54">
        <v>42587</v>
      </c>
      <c r="O6" s="53">
        <v>2785.61</v>
      </c>
      <c r="P6" s="53">
        <v>5750.5</v>
      </c>
      <c r="Q6" s="53">
        <v>8973.2000000000007</v>
      </c>
      <c r="R6" s="53">
        <v>12360.7</v>
      </c>
      <c r="S6" s="53">
        <v>16073.7</v>
      </c>
      <c r="T6" s="53">
        <v>21007.5</v>
      </c>
      <c r="U6" s="53">
        <v>24557</v>
      </c>
      <c r="V6" s="53">
        <v>28275.8</v>
      </c>
      <c r="W6" s="53">
        <v>33030.1</v>
      </c>
      <c r="X6" s="53">
        <v>36940.699999999997</v>
      </c>
      <c r="Y6" s="53">
        <v>41316.9</v>
      </c>
      <c r="Z6" s="54">
        <v>48175.7</v>
      </c>
      <c r="AA6" s="53">
        <v>3638.7</v>
      </c>
      <c r="AB6" s="53">
        <v>6707</v>
      </c>
      <c r="AC6" s="53">
        <v>11007.9</v>
      </c>
      <c r="AD6" s="53">
        <v>14295.4</v>
      </c>
      <c r="AE6" s="53">
        <v>18554.2</v>
      </c>
      <c r="AF6" s="53">
        <v>24298.3</v>
      </c>
      <c r="AG6" s="53">
        <v>28303.1</v>
      </c>
      <c r="AH6" s="53">
        <v>31473.22</v>
      </c>
      <c r="AI6" s="53">
        <v>36691.1</v>
      </c>
      <c r="AJ6" s="53">
        <v>41391.199999999997</v>
      </c>
      <c r="AK6" s="53">
        <v>45953.9</v>
      </c>
      <c r="AL6" s="54">
        <v>54104.88</v>
      </c>
      <c r="AM6" s="55">
        <v>4139.0460000000003</v>
      </c>
      <c r="AN6" s="55">
        <v>7840.8918808199987</v>
      </c>
      <c r="AO6" s="55">
        <v>11380.242000000002</v>
      </c>
      <c r="AP6" s="55">
        <v>15910.311850760001</v>
      </c>
      <c r="AQ6" s="55">
        <v>20316.596254669999</v>
      </c>
      <c r="AR6" s="55">
        <v>26693.891536890002</v>
      </c>
      <c r="AS6" s="55">
        <v>30292.557557319997</v>
      </c>
      <c r="AT6" s="55">
        <v>34537.252228359997</v>
      </c>
      <c r="AU6" s="55">
        <v>39295.498225279996</v>
      </c>
      <c r="AV6" s="55">
        <v>43518.092697760003</v>
      </c>
      <c r="AW6" s="55">
        <v>49087.820636960001</v>
      </c>
      <c r="AX6" s="56">
        <v>57426.995639129993</v>
      </c>
    </row>
    <row r="7" spans="1:50" s="57" customFormat="1" ht="10.8" x14ac:dyDescent="0.25">
      <c r="A7" s="12"/>
      <c r="B7" s="52" t="s">
        <v>20</v>
      </c>
      <c r="C7" s="53">
        <f t="shared" ref="C7:AL7" si="0">C8+C14+C19</f>
        <v>1774.2809255400002</v>
      </c>
      <c r="D7" s="53">
        <f t="shared" si="0"/>
        <v>4193.8</v>
      </c>
      <c r="E7" s="53">
        <f t="shared" si="0"/>
        <v>6440.5999999999995</v>
      </c>
      <c r="F7" s="53">
        <f t="shared" si="0"/>
        <v>9285.9</v>
      </c>
      <c r="G7" s="53">
        <f t="shared" si="0"/>
        <v>11757.2</v>
      </c>
      <c r="H7" s="53">
        <f t="shared" si="0"/>
        <v>14414.800000000001</v>
      </c>
      <c r="I7" s="53">
        <f t="shared" si="0"/>
        <v>17063.3</v>
      </c>
      <c r="J7" s="53">
        <f t="shared" si="0"/>
        <v>19772.600000000002</v>
      </c>
      <c r="K7" s="53">
        <f t="shared" si="0"/>
        <v>22786.3</v>
      </c>
      <c r="L7" s="53">
        <f t="shared" si="0"/>
        <v>25566.600000000002</v>
      </c>
      <c r="M7" s="53">
        <f t="shared" si="0"/>
        <v>28297.9</v>
      </c>
      <c r="N7" s="54">
        <f t="shared" si="0"/>
        <v>32481.199999999997</v>
      </c>
      <c r="O7" s="53">
        <f t="shared" si="0"/>
        <v>2188.71</v>
      </c>
      <c r="P7" s="53">
        <f t="shared" si="0"/>
        <v>4706.3</v>
      </c>
      <c r="Q7" s="53">
        <f t="shared" si="0"/>
        <v>7089.4000000000005</v>
      </c>
      <c r="R7" s="53">
        <f t="shared" si="0"/>
        <v>9904.7000000000007</v>
      </c>
      <c r="S7" s="53">
        <f t="shared" si="0"/>
        <v>13039.2</v>
      </c>
      <c r="T7" s="53">
        <f t="shared" si="0"/>
        <v>16130.599999999999</v>
      </c>
      <c r="U7" s="53">
        <f t="shared" si="0"/>
        <v>18991.100000000002</v>
      </c>
      <c r="V7" s="53">
        <f t="shared" si="0"/>
        <v>21963.199999999997</v>
      </c>
      <c r="W7" s="53">
        <f t="shared" si="0"/>
        <v>25228.799999999999</v>
      </c>
      <c r="X7" s="53">
        <f t="shared" si="0"/>
        <v>28317.700000000004</v>
      </c>
      <c r="Y7" s="53">
        <f t="shared" si="0"/>
        <v>31951.599999999999</v>
      </c>
      <c r="Z7" s="54">
        <f t="shared" si="0"/>
        <v>36273.800000000003</v>
      </c>
      <c r="AA7" s="53">
        <f t="shared" si="0"/>
        <v>2634.7000000000003</v>
      </c>
      <c r="AB7" s="53">
        <f t="shared" si="0"/>
        <v>5004.4000000000005</v>
      </c>
      <c r="AC7" s="53">
        <f t="shared" si="0"/>
        <v>8496.5</v>
      </c>
      <c r="AD7" s="53">
        <f t="shared" si="0"/>
        <v>11241.6</v>
      </c>
      <c r="AE7" s="53">
        <f t="shared" si="0"/>
        <v>14915.7</v>
      </c>
      <c r="AF7" s="53">
        <f t="shared" si="0"/>
        <v>18425.3</v>
      </c>
      <c r="AG7" s="53">
        <f t="shared" si="0"/>
        <v>21595.200000000001</v>
      </c>
      <c r="AH7" s="53">
        <f t="shared" si="0"/>
        <v>24210.100000000002</v>
      </c>
      <c r="AI7" s="53">
        <f t="shared" si="0"/>
        <v>27757.200000000001</v>
      </c>
      <c r="AJ7" s="53">
        <f t="shared" si="0"/>
        <v>31715.100000000002</v>
      </c>
      <c r="AK7" s="53">
        <f t="shared" si="0"/>
        <v>35647.399999999994</v>
      </c>
      <c r="AL7" s="54">
        <f t="shared" si="0"/>
        <v>40343.380000000005</v>
      </c>
      <c r="AM7" s="55">
        <v>3259.1720000000005</v>
      </c>
      <c r="AN7" s="55">
        <v>6393.3730064399988</v>
      </c>
      <c r="AO7" s="55">
        <v>9332.8880000000008</v>
      </c>
      <c r="AP7" s="55">
        <v>13105.0070928</v>
      </c>
      <c r="AQ7" s="55">
        <v>16941.750098609999</v>
      </c>
      <c r="AR7" s="55">
        <v>20663.353791330002</v>
      </c>
      <c r="AS7" s="55">
        <v>23379.901397319998</v>
      </c>
      <c r="AT7" s="55">
        <v>26842.262809129999</v>
      </c>
      <c r="AU7" s="55">
        <v>30078.529246980001</v>
      </c>
      <c r="AV7" s="55">
        <v>33513.212139200004</v>
      </c>
      <c r="AW7" s="55">
        <v>38101.393902299998</v>
      </c>
      <c r="AX7" s="56">
        <v>43465.518973249993</v>
      </c>
    </row>
    <row r="8" spans="1:50" s="40" customFormat="1" ht="10.199999999999999" x14ac:dyDescent="0.2">
      <c r="A8" s="7"/>
      <c r="B8" s="52" t="s">
        <v>71</v>
      </c>
      <c r="C8" s="53">
        <v>737.97736900000007</v>
      </c>
      <c r="D8" s="53">
        <v>1818.8</v>
      </c>
      <c r="E8" s="53">
        <v>2881.1</v>
      </c>
      <c r="F8" s="53">
        <v>3969.5</v>
      </c>
      <c r="G8" s="53">
        <v>5210.3</v>
      </c>
      <c r="H8" s="53">
        <v>6342.6</v>
      </c>
      <c r="I8" s="53">
        <v>7503.7</v>
      </c>
      <c r="J8" s="53">
        <v>8832.6</v>
      </c>
      <c r="K8" s="53">
        <v>10039.5</v>
      </c>
      <c r="L8" s="53">
        <v>11229.3</v>
      </c>
      <c r="M8" s="53">
        <v>12480.7</v>
      </c>
      <c r="N8" s="54">
        <v>14236.4</v>
      </c>
      <c r="O8" s="53">
        <v>907.7</v>
      </c>
      <c r="P8" s="53">
        <v>2033</v>
      </c>
      <c r="Q8" s="53">
        <v>3062.2</v>
      </c>
      <c r="R8" s="53">
        <v>4190</v>
      </c>
      <c r="S8" s="53">
        <v>5441.5</v>
      </c>
      <c r="T8" s="53">
        <v>6781.9</v>
      </c>
      <c r="U8" s="53">
        <v>8022.6</v>
      </c>
      <c r="V8" s="53">
        <v>9239.4</v>
      </c>
      <c r="W8" s="53">
        <v>10538.4</v>
      </c>
      <c r="X8" s="53">
        <v>11995.7</v>
      </c>
      <c r="Y8" s="53">
        <v>13795.7</v>
      </c>
      <c r="Z8" s="54">
        <v>15554.2</v>
      </c>
      <c r="AA8" s="53">
        <v>1081.2</v>
      </c>
      <c r="AB8" s="53">
        <v>2239</v>
      </c>
      <c r="AC8" s="53">
        <v>3477.6</v>
      </c>
      <c r="AD8" s="53">
        <v>4784.5</v>
      </c>
      <c r="AE8" s="53">
        <v>6333.3</v>
      </c>
      <c r="AF8" s="53">
        <v>7457</v>
      </c>
      <c r="AG8" s="53">
        <v>8595.6</v>
      </c>
      <c r="AH8" s="53">
        <v>9613.5</v>
      </c>
      <c r="AI8" s="53">
        <v>10749.7</v>
      </c>
      <c r="AJ8" s="53">
        <v>12413.7</v>
      </c>
      <c r="AK8" s="53">
        <v>13795.4</v>
      </c>
      <c r="AL8" s="54">
        <v>15701.51</v>
      </c>
      <c r="AM8" s="55">
        <v>1018.0380000000001</v>
      </c>
      <c r="AN8" s="55">
        <v>2236.7329782199999</v>
      </c>
      <c r="AO8" s="55">
        <v>3305.51</v>
      </c>
      <c r="AP8" s="55">
        <v>4563.8569069700006</v>
      </c>
      <c r="AQ8" s="55">
        <v>5852.6560302199996</v>
      </c>
      <c r="AR8" s="55">
        <v>7025.21696754</v>
      </c>
      <c r="AS8" s="55">
        <v>7832.2771263999994</v>
      </c>
      <c r="AT8" s="55">
        <v>8993.1855486799996</v>
      </c>
      <c r="AU8" s="55">
        <v>9797.0396340100015</v>
      </c>
      <c r="AV8" s="55">
        <v>11755.431155820002</v>
      </c>
      <c r="AW8" s="55">
        <v>13386.60409121</v>
      </c>
      <c r="AX8" s="56">
        <v>15343.675839509999</v>
      </c>
    </row>
    <row r="9" spans="1:50" s="40" customFormat="1" ht="10.8" x14ac:dyDescent="0.25">
      <c r="A9" s="12"/>
      <c r="B9" s="58" t="s">
        <v>72</v>
      </c>
      <c r="C9" s="30">
        <v>25.777369</v>
      </c>
      <c r="D9" s="30">
        <v>79.2</v>
      </c>
      <c r="E9" s="30">
        <v>135.30000000000001</v>
      </c>
      <c r="F9" s="30">
        <v>211.1</v>
      </c>
      <c r="G9" s="30">
        <v>310.2</v>
      </c>
      <c r="H9" s="30">
        <v>405.9</v>
      </c>
      <c r="I9" s="30">
        <v>511.6</v>
      </c>
      <c r="J9" s="30">
        <v>665.7</v>
      </c>
      <c r="K9" s="59">
        <v>731.8</v>
      </c>
      <c r="L9" s="59">
        <v>771.8</v>
      </c>
      <c r="M9" s="59">
        <v>814.8</v>
      </c>
      <c r="N9" s="60">
        <v>855.2</v>
      </c>
      <c r="O9" s="30">
        <v>16.399999999999999</v>
      </c>
      <c r="P9" s="30">
        <v>32.4</v>
      </c>
      <c r="Q9" s="30">
        <v>46.7</v>
      </c>
      <c r="R9" s="30">
        <v>66.5</v>
      </c>
      <c r="S9" s="30">
        <v>131.6</v>
      </c>
      <c r="T9" s="30">
        <v>221.9</v>
      </c>
      <c r="U9" s="30">
        <v>325.5</v>
      </c>
      <c r="V9" s="30">
        <v>405.5</v>
      </c>
      <c r="W9" s="59">
        <v>445.3</v>
      </c>
      <c r="X9" s="59">
        <v>468.1</v>
      </c>
      <c r="Y9" s="59">
        <v>507.4</v>
      </c>
      <c r="Z9" s="60">
        <v>527.4</v>
      </c>
      <c r="AA9" s="30">
        <v>13.5</v>
      </c>
      <c r="AB9" s="30">
        <v>31.3</v>
      </c>
      <c r="AC9" s="30">
        <v>47.3</v>
      </c>
      <c r="AD9" s="30">
        <v>98.9</v>
      </c>
      <c r="AE9" s="30">
        <v>191.1</v>
      </c>
      <c r="AF9" s="30">
        <v>251</v>
      </c>
      <c r="AG9" s="30">
        <v>340.7</v>
      </c>
      <c r="AH9" s="30">
        <v>430</v>
      </c>
      <c r="AI9" s="59">
        <v>474</v>
      </c>
      <c r="AJ9" s="59">
        <v>550.29999999999995</v>
      </c>
      <c r="AK9" s="59">
        <v>678.2</v>
      </c>
      <c r="AL9" s="60">
        <v>736.29</v>
      </c>
      <c r="AM9" s="61">
        <v>46.46</v>
      </c>
      <c r="AN9" s="61">
        <v>90.790806039999993</v>
      </c>
      <c r="AO9" s="61">
        <v>137.04300000000001</v>
      </c>
      <c r="AP9" s="61">
        <v>196.75019503999999</v>
      </c>
      <c r="AQ9" s="61">
        <v>271.28492103999997</v>
      </c>
      <c r="AR9" s="61">
        <v>331.54257404000003</v>
      </c>
      <c r="AS9" s="61">
        <v>389.19097604000001</v>
      </c>
      <c r="AT9" s="61">
        <v>460.20902003999998</v>
      </c>
      <c r="AU9" s="62">
        <v>478.04492604000001</v>
      </c>
      <c r="AV9" s="62">
        <v>510.97614103999996</v>
      </c>
      <c r="AW9" s="62">
        <v>578.38784903999999</v>
      </c>
      <c r="AX9" s="63">
        <v>625.28370603999997</v>
      </c>
    </row>
    <row r="10" spans="1:50" s="40" customFormat="1" ht="10.8" x14ac:dyDescent="0.25">
      <c r="A10" s="12"/>
      <c r="B10" s="58" t="s">
        <v>73</v>
      </c>
      <c r="C10" s="30">
        <v>684.7</v>
      </c>
      <c r="D10" s="30">
        <v>1482.8</v>
      </c>
      <c r="E10" s="30">
        <v>2317.6</v>
      </c>
      <c r="F10" s="30">
        <v>3122.6</v>
      </c>
      <c r="G10" s="30">
        <v>4108.2</v>
      </c>
      <c r="H10" s="30">
        <v>4933.3</v>
      </c>
      <c r="I10" s="30">
        <v>5807.6</v>
      </c>
      <c r="J10" s="30">
        <v>6749.9</v>
      </c>
      <c r="K10" s="59">
        <v>7639</v>
      </c>
      <c r="L10" s="59">
        <v>8543</v>
      </c>
      <c r="M10" s="59">
        <v>9453.1</v>
      </c>
      <c r="N10" s="60">
        <v>10567.7</v>
      </c>
      <c r="O10" s="30">
        <v>837.4</v>
      </c>
      <c r="P10" s="30">
        <v>1682.4</v>
      </c>
      <c r="Q10" s="30">
        <v>2384.6</v>
      </c>
      <c r="R10" s="30">
        <v>3174.3</v>
      </c>
      <c r="S10" s="30">
        <v>4023.4</v>
      </c>
      <c r="T10" s="30">
        <v>4836.5</v>
      </c>
      <c r="U10" s="30">
        <v>5650.3</v>
      </c>
      <c r="V10" s="30">
        <v>7181.5</v>
      </c>
      <c r="W10" s="59">
        <v>8142</v>
      </c>
      <c r="X10" s="59">
        <v>9273</v>
      </c>
      <c r="Y10" s="59">
        <v>10308</v>
      </c>
      <c r="Z10" s="60">
        <v>11439.1</v>
      </c>
      <c r="AA10" s="30">
        <v>908.8</v>
      </c>
      <c r="AB10" s="30">
        <v>1832.8</v>
      </c>
      <c r="AC10" s="30">
        <v>2809.7</v>
      </c>
      <c r="AD10" s="30">
        <v>3772.6</v>
      </c>
      <c r="AE10" s="30">
        <v>4866.8999999999996</v>
      </c>
      <c r="AF10" s="30">
        <v>5859.6</v>
      </c>
      <c r="AG10" s="30">
        <v>6753</v>
      </c>
      <c r="AH10" s="30">
        <v>7513.4</v>
      </c>
      <c r="AI10" s="59">
        <v>8575.2000000000007</v>
      </c>
      <c r="AJ10" s="59">
        <v>9706.4</v>
      </c>
      <c r="AK10" s="59">
        <v>10912.8</v>
      </c>
      <c r="AL10" s="60">
        <v>12302.93</v>
      </c>
      <c r="AM10" s="61">
        <v>916.69299999999998</v>
      </c>
      <c r="AN10" s="61">
        <v>2033.05917318</v>
      </c>
      <c r="AO10" s="61">
        <v>3008.2139999999999</v>
      </c>
      <c r="AP10" s="61">
        <v>4150.12551893</v>
      </c>
      <c r="AQ10" s="61">
        <v>5315.1742484300003</v>
      </c>
      <c r="AR10" s="61">
        <v>6379.1328125500004</v>
      </c>
      <c r="AS10" s="61">
        <v>7081.6708714099996</v>
      </c>
      <c r="AT10" s="61">
        <v>8112.7506646899992</v>
      </c>
      <c r="AU10" s="62">
        <v>8851.948691040001</v>
      </c>
      <c r="AV10" s="62">
        <v>9516.1827818500005</v>
      </c>
      <c r="AW10" s="62">
        <v>10612.14449864</v>
      </c>
      <c r="AX10" s="63">
        <v>11744.51926055</v>
      </c>
    </row>
    <row r="11" spans="1:50" s="40" customFormat="1" ht="10.8" x14ac:dyDescent="0.25">
      <c r="A11" s="12"/>
      <c r="B11" s="58" t="s">
        <v>74</v>
      </c>
      <c r="C11" s="30">
        <v>0</v>
      </c>
      <c r="D11" s="30">
        <v>196.4</v>
      </c>
      <c r="E11" s="30">
        <v>329.9</v>
      </c>
      <c r="F11" s="30">
        <v>498.2</v>
      </c>
      <c r="G11" s="30">
        <v>616.9</v>
      </c>
      <c r="H11" s="30">
        <v>796.3</v>
      </c>
      <c r="I11" s="30">
        <v>943</v>
      </c>
      <c r="J11" s="30">
        <v>1132.2</v>
      </c>
      <c r="K11" s="59">
        <v>1344.6</v>
      </c>
      <c r="L11" s="59">
        <v>1552.3</v>
      </c>
      <c r="M11" s="59">
        <v>1815.5</v>
      </c>
      <c r="N11" s="60">
        <v>2370.6</v>
      </c>
      <c r="O11" s="30">
        <v>0</v>
      </c>
      <c r="P11" s="30">
        <v>203.8</v>
      </c>
      <c r="Q11" s="30">
        <v>473.3</v>
      </c>
      <c r="R11" s="30">
        <v>742.5</v>
      </c>
      <c r="S11" s="30">
        <v>1043</v>
      </c>
      <c r="T11" s="30">
        <v>1436.7</v>
      </c>
      <c r="U11" s="30">
        <v>1726.8</v>
      </c>
      <c r="V11" s="30">
        <v>1308.5999999999999</v>
      </c>
      <c r="W11" s="59">
        <v>1576.7</v>
      </c>
      <c r="X11" s="59">
        <v>1850.2</v>
      </c>
      <c r="Y11" s="59">
        <v>2539.6999999999998</v>
      </c>
      <c r="Z11" s="60">
        <v>3110.1</v>
      </c>
      <c r="AA11" s="30">
        <v>123.9</v>
      </c>
      <c r="AB11" s="30">
        <v>310.2</v>
      </c>
      <c r="AC11" s="30">
        <v>521.1</v>
      </c>
      <c r="AD11" s="30">
        <v>763.7</v>
      </c>
      <c r="AE11" s="30">
        <v>1084.2</v>
      </c>
      <c r="AF11" s="30">
        <v>1121.0999999999999</v>
      </c>
      <c r="AG11" s="30">
        <v>1249</v>
      </c>
      <c r="AH11" s="30">
        <v>1388.2</v>
      </c>
      <c r="AI11" s="59">
        <v>1388.2</v>
      </c>
      <c r="AJ11" s="59">
        <v>1801.4</v>
      </c>
      <c r="AK11" s="59">
        <v>1801.4</v>
      </c>
      <c r="AL11" s="60">
        <v>2188.3000000000002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0</v>
      </c>
      <c r="AT11" s="61">
        <v>0</v>
      </c>
      <c r="AU11" s="62">
        <v>0</v>
      </c>
      <c r="AV11" s="62">
        <v>1217.8975184000001</v>
      </c>
      <c r="AW11" s="62">
        <v>1624.2798175999999</v>
      </c>
      <c r="AX11" s="63">
        <v>2314.4316079999999</v>
      </c>
    </row>
    <row r="12" spans="1:50" s="40" customFormat="1" ht="10.8" x14ac:dyDescent="0.25">
      <c r="A12" s="12"/>
      <c r="B12" s="58" t="s">
        <v>75</v>
      </c>
      <c r="C12" s="30">
        <v>26.7</v>
      </c>
      <c r="D12" s="30">
        <v>58</v>
      </c>
      <c r="E12" s="30">
        <v>94.6</v>
      </c>
      <c r="F12" s="30">
        <v>133.19999999999999</v>
      </c>
      <c r="G12" s="30">
        <v>169.9</v>
      </c>
      <c r="H12" s="30">
        <v>201.1</v>
      </c>
      <c r="I12" s="30">
        <v>233</v>
      </c>
      <c r="J12" s="30">
        <v>275.60000000000002</v>
      </c>
      <c r="K12" s="59">
        <v>312.89999999999998</v>
      </c>
      <c r="L12" s="59">
        <v>350.1</v>
      </c>
      <c r="M12" s="59">
        <v>383</v>
      </c>
      <c r="N12" s="60">
        <v>426.2</v>
      </c>
      <c r="O12" s="30">
        <v>51.5</v>
      </c>
      <c r="P12" s="30">
        <v>105.5</v>
      </c>
      <c r="Q12" s="30">
        <v>142.6</v>
      </c>
      <c r="R12" s="30">
        <v>186.2</v>
      </c>
      <c r="S12" s="30">
        <v>214.9</v>
      </c>
      <c r="T12" s="30">
        <v>249.7</v>
      </c>
      <c r="U12" s="30">
        <v>277.10000000000002</v>
      </c>
      <c r="V12" s="30">
        <v>296.60000000000002</v>
      </c>
      <c r="W12" s="59">
        <v>321.60000000000002</v>
      </c>
      <c r="X12" s="59">
        <v>346.5</v>
      </c>
      <c r="Y12" s="59">
        <v>378.1</v>
      </c>
      <c r="Z12" s="60">
        <v>404.7</v>
      </c>
      <c r="AA12" s="30">
        <v>29.3</v>
      </c>
      <c r="AB12" s="30">
        <v>54.3</v>
      </c>
      <c r="AC12" s="30">
        <v>83.4</v>
      </c>
      <c r="AD12" s="30">
        <v>127.8</v>
      </c>
      <c r="AE12" s="30">
        <v>162.4</v>
      </c>
      <c r="AF12" s="30">
        <v>190.4</v>
      </c>
      <c r="AG12" s="30">
        <v>213.4</v>
      </c>
      <c r="AH12" s="30">
        <v>237.9</v>
      </c>
      <c r="AI12" s="59">
        <v>262.89999999999998</v>
      </c>
      <c r="AJ12" s="59">
        <v>299.8</v>
      </c>
      <c r="AK12" s="59">
        <v>340.4</v>
      </c>
      <c r="AL12" s="60">
        <v>400.93</v>
      </c>
      <c r="AM12" s="61">
        <v>49.670999999999999</v>
      </c>
      <c r="AN12" s="61">
        <v>101.91426800000001</v>
      </c>
      <c r="AO12" s="61">
        <v>144.02500000000001</v>
      </c>
      <c r="AP12" s="61">
        <v>194.81741500000001</v>
      </c>
      <c r="AQ12" s="61">
        <v>237.842817</v>
      </c>
      <c r="AR12" s="61">
        <v>278.93833100000001</v>
      </c>
      <c r="AS12" s="61">
        <v>322.69444900000002</v>
      </c>
      <c r="AT12" s="61">
        <v>375.29529500000001</v>
      </c>
      <c r="AU12" s="62">
        <v>409.97179699999998</v>
      </c>
      <c r="AV12" s="62">
        <v>449.76363860000004</v>
      </c>
      <c r="AW12" s="62">
        <v>505.15651100000002</v>
      </c>
      <c r="AX12" s="63">
        <v>538.76228700000001</v>
      </c>
    </row>
    <row r="13" spans="1:50" s="40" customFormat="1" ht="10.8" x14ac:dyDescent="0.25">
      <c r="A13" s="12"/>
      <c r="B13" s="58" t="s">
        <v>76</v>
      </c>
      <c r="C13" s="30">
        <v>0.8</v>
      </c>
      <c r="D13" s="30">
        <v>2.4</v>
      </c>
      <c r="E13" s="30">
        <v>3.7</v>
      </c>
      <c r="F13" s="30">
        <v>4.4000000000000004</v>
      </c>
      <c r="G13" s="30">
        <v>5.0999999999999996</v>
      </c>
      <c r="H13" s="30">
        <v>6</v>
      </c>
      <c r="I13" s="30">
        <v>8.5</v>
      </c>
      <c r="J13" s="30">
        <v>9.1999999999999993</v>
      </c>
      <c r="K13" s="59">
        <v>11.2</v>
      </c>
      <c r="L13" s="59">
        <v>12.1</v>
      </c>
      <c r="M13" s="59">
        <v>14.3</v>
      </c>
      <c r="N13" s="60">
        <v>16.7</v>
      </c>
      <c r="O13" s="30">
        <v>2.4</v>
      </c>
      <c r="P13" s="30">
        <v>8.9</v>
      </c>
      <c r="Q13" s="30">
        <v>15</v>
      </c>
      <c r="R13" s="30">
        <v>20.5</v>
      </c>
      <c r="S13" s="30">
        <v>28.6</v>
      </c>
      <c r="T13" s="30">
        <v>37.1</v>
      </c>
      <c r="U13" s="30">
        <v>42.9</v>
      </c>
      <c r="V13" s="30">
        <v>47.2</v>
      </c>
      <c r="W13" s="59">
        <v>52.8</v>
      </c>
      <c r="X13" s="59">
        <v>57.9</v>
      </c>
      <c r="Y13" s="59">
        <v>62.5</v>
      </c>
      <c r="Z13" s="60">
        <v>72.900000000000006</v>
      </c>
      <c r="AA13" s="30">
        <v>5.7</v>
      </c>
      <c r="AB13" s="30">
        <v>10.4</v>
      </c>
      <c r="AC13" s="30">
        <v>16.100000000000001</v>
      </c>
      <c r="AD13" s="30">
        <v>21.5</v>
      </c>
      <c r="AE13" s="30">
        <v>28.7</v>
      </c>
      <c r="AF13" s="30">
        <v>34.9</v>
      </c>
      <c r="AG13" s="30">
        <v>39.5</v>
      </c>
      <c r="AH13" s="30">
        <v>44</v>
      </c>
      <c r="AI13" s="59">
        <v>49.4</v>
      </c>
      <c r="AJ13" s="59">
        <v>55.8</v>
      </c>
      <c r="AK13" s="59">
        <v>62.6</v>
      </c>
      <c r="AL13" s="60">
        <v>73.06</v>
      </c>
      <c r="AM13" s="61">
        <v>5.2140000000000004</v>
      </c>
      <c r="AN13" s="61">
        <v>10.968731</v>
      </c>
      <c r="AO13" s="61">
        <v>16.228000000000002</v>
      </c>
      <c r="AP13" s="61">
        <v>22.163778000000001</v>
      </c>
      <c r="AQ13" s="61">
        <v>28.354043749999999</v>
      </c>
      <c r="AR13" s="61">
        <v>35.603249950000006</v>
      </c>
      <c r="AS13" s="61">
        <v>38.720829950000002</v>
      </c>
      <c r="AT13" s="61">
        <v>44.930568950000001</v>
      </c>
      <c r="AU13" s="62">
        <v>57.074219929999998</v>
      </c>
      <c r="AV13" s="62">
        <v>60.611075929999998</v>
      </c>
      <c r="AW13" s="62">
        <v>66.635414929999996</v>
      </c>
      <c r="AX13" s="63">
        <v>120.67897792000001</v>
      </c>
    </row>
    <row r="14" spans="1:50" s="40" customFormat="1" ht="10.199999999999999" x14ac:dyDescent="0.2">
      <c r="A14" s="7"/>
      <c r="B14" s="52" t="s">
        <v>77</v>
      </c>
      <c r="C14" s="53">
        <v>795.76384495000002</v>
      </c>
      <c r="D14" s="53">
        <v>1840.2</v>
      </c>
      <c r="E14" s="53">
        <v>2607.1999999999998</v>
      </c>
      <c r="F14" s="53">
        <v>3970.6</v>
      </c>
      <c r="G14" s="53">
        <v>4817.8</v>
      </c>
      <c r="H14" s="53">
        <v>5972.3</v>
      </c>
      <c r="I14" s="53">
        <v>7111.4</v>
      </c>
      <c r="J14" s="53">
        <v>8044.1</v>
      </c>
      <c r="K14" s="53">
        <v>9411.6</v>
      </c>
      <c r="L14" s="53">
        <v>10579.1</v>
      </c>
      <c r="M14" s="53">
        <v>11739.3</v>
      </c>
      <c r="N14" s="54">
        <v>13467.3</v>
      </c>
      <c r="O14" s="53">
        <v>976.31</v>
      </c>
      <c r="P14" s="53">
        <v>1915.1</v>
      </c>
      <c r="Q14" s="53">
        <v>2726.4</v>
      </c>
      <c r="R14" s="53">
        <v>3856.2</v>
      </c>
      <c r="S14" s="53">
        <v>5238.2</v>
      </c>
      <c r="T14" s="53">
        <v>6460.5</v>
      </c>
      <c r="U14" s="53">
        <v>7593.3</v>
      </c>
      <c r="V14" s="53">
        <v>8823.2000000000007</v>
      </c>
      <c r="W14" s="53">
        <v>10242.4</v>
      </c>
      <c r="X14" s="53">
        <v>11387.6</v>
      </c>
      <c r="Y14" s="53">
        <v>12660.3</v>
      </c>
      <c r="Z14" s="54">
        <v>14498.2</v>
      </c>
      <c r="AA14" s="53">
        <v>1096.7</v>
      </c>
      <c r="AB14" s="53">
        <v>1958.6</v>
      </c>
      <c r="AC14" s="53">
        <v>3607.7</v>
      </c>
      <c r="AD14" s="53">
        <v>4503.6000000000004</v>
      </c>
      <c r="AE14" s="53">
        <v>6087.4</v>
      </c>
      <c r="AF14" s="53">
        <v>7913.9</v>
      </c>
      <c r="AG14" s="53">
        <v>9431.9</v>
      </c>
      <c r="AH14" s="53">
        <v>10587.2</v>
      </c>
      <c r="AI14" s="53">
        <v>12596.5</v>
      </c>
      <c r="AJ14" s="53">
        <v>14348.2</v>
      </c>
      <c r="AK14" s="53">
        <v>16275.3</v>
      </c>
      <c r="AL14" s="54">
        <v>18195.599999999999</v>
      </c>
      <c r="AM14" s="55">
        <v>1932.039</v>
      </c>
      <c r="AN14" s="55">
        <v>3388.5695235799994</v>
      </c>
      <c r="AO14" s="55">
        <v>4708.26</v>
      </c>
      <c r="AP14" s="55">
        <v>6645.9081807799994</v>
      </c>
      <c r="AQ14" s="55">
        <v>8547.4861282999991</v>
      </c>
      <c r="AR14" s="55">
        <v>10456.632020110001</v>
      </c>
      <c r="AS14" s="55">
        <v>11979.043413019999</v>
      </c>
      <c r="AT14" s="55">
        <v>13692.18558216</v>
      </c>
      <c r="AU14" s="55">
        <v>15691.21251383</v>
      </c>
      <c r="AV14" s="55">
        <v>16766.109993260001</v>
      </c>
      <c r="AW14" s="55">
        <v>19030.759628789998</v>
      </c>
      <c r="AX14" s="56">
        <v>21615.391455069999</v>
      </c>
    </row>
    <row r="15" spans="1:50" s="40" customFormat="1" ht="10.8" x14ac:dyDescent="0.25">
      <c r="A15" s="12"/>
      <c r="B15" s="58" t="s">
        <v>78</v>
      </c>
      <c r="C15" s="30">
        <v>163.26053904000003</v>
      </c>
      <c r="D15" s="30">
        <v>275.3</v>
      </c>
      <c r="E15" s="30">
        <v>371</v>
      </c>
      <c r="F15" s="30">
        <v>538.4</v>
      </c>
      <c r="G15" s="30">
        <v>682.5</v>
      </c>
      <c r="H15" s="30">
        <v>803.2</v>
      </c>
      <c r="I15" s="30">
        <v>932.4</v>
      </c>
      <c r="J15" s="30">
        <v>1088.9000000000001</v>
      </c>
      <c r="K15" s="59">
        <v>1273.8</v>
      </c>
      <c r="L15" s="59">
        <v>1494.9</v>
      </c>
      <c r="M15" s="59">
        <v>1688.5</v>
      </c>
      <c r="N15" s="60">
        <v>1904.1</v>
      </c>
      <c r="O15" s="30">
        <v>171.4</v>
      </c>
      <c r="P15" s="30">
        <v>297.89999999999998</v>
      </c>
      <c r="Q15" s="30">
        <v>442.7</v>
      </c>
      <c r="R15" s="30">
        <v>606.20000000000005</v>
      </c>
      <c r="S15" s="30">
        <v>755.8</v>
      </c>
      <c r="T15" s="30">
        <v>901.1</v>
      </c>
      <c r="U15" s="30">
        <v>1055.8</v>
      </c>
      <c r="V15" s="30">
        <v>1216.2</v>
      </c>
      <c r="W15" s="59">
        <v>1394.9</v>
      </c>
      <c r="X15" s="59">
        <v>1578.1</v>
      </c>
      <c r="Y15" s="59">
        <v>1770.9</v>
      </c>
      <c r="Z15" s="60">
        <v>1964.1</v>
      </c>
      <c r="AA15" s="30">
        <v>215.6</v>
      </c>
      <c r="AB15" s="30">
        <v>425.9</v>
      </c>
      <c r="AC15" s="30">
        <v>583</v>
      </c>
      <c r="AD15" s="30">
        <v>779.7</v>
      </c>
      <c r="AE15" s="30">
        <v>923.5</v>
      </c>
      <c r="AF15" s="30">
        <v>1062.3</v>
      </c>
      <c r="AG15" s="30">
        <v>1261.5999999999999</v>
      </c>
      <c r="AH15" s="30">
        <v>1409.9</v>
      </c>
      <c r="AI15" s="59">
        <v>1672.8</v>
      </c>
      <c r="AJ15" s="59">
        <v>1875</v>
      </c>
      <c r="AK15" s="59">
        <v>2173.4</v>
      </c>
      <c r="AL15" s="60">
        <v>2460.94</v>
      </c>
      <c r="AM15" s="61">
        <v>312.39499999999998</v>
      </c>
      <c r="AN15" s="61">
        <v>500.25673320999999</v>
      </c>
      <c r="AO15" s="61">
        <v>626.73099999999999</v>
      </c>
      <c r="AP15" s="61">
        <v>897.73452849</v>
      </c>
      <c r="AQ15" s="61">
        <v>1114.61789817</v>
      </c>
      <c r="AR15" s="61">
        <v>1319.75894608</v>
      </c>
      <c r="AS15" s="61">
        <v>1518.23709506</v>
      </c>
      <c r="AT15" s="61">
        <v>1770.2933593599998</v>
      </c>
      <c r="AU15" s="62">
        <v>2092.6951634000002</v>
      </c>
      <c r="AV15" s="62">
        <v>2330.5511563499999</v>
      </c>
      <c r="AW15" s="62">
        <v>2593.5998063000002</v>
      </c>
      <c r="AX15" s="63">
        <v>2899.8616358899999</v>
      </c>
    </row>
    <row r="16" spans="1:50" s="40" customFormat="1" ht="10.8" x14ac:dyDescent="0.25">
      <c r="A16" s="12"/>
      <c r="B16" s="58" t="s">
        <v>79</v>
      </c>
      <c r="C16" s="30">
        <v>210</v>
      </c>
      <c r="D16" s="30">
        <v>948.8</v>
      </c>
      <c r="E16" s="30">
        <v>1454.2</v>
      </c>
      <c r="F16" s="30">
        <v>2463.9</v>
      </c>
      <c r="G16" s="30">
        <v>2927.2</v>
      </c>
      <c r="H16" s="30">
        <v>3760.7</v>
      </c>
      <c r="I16" s="30">
        <v>4537.1000000000004</v>
      </c>
      <c r="J16" s="30">
        <v>5077.5</v>
      </c>
      <c r="K16" s="59">
        <v>6009.2</v>
      </c>
      <c r="L16" s="59">
        <v>6742.1</v>
      </c>
      <c r="M16" s="59">
        <v>7475.6</v>
      </c>
      <c r="N16" s="60">
        <v>8629.2000000000007</v>
      </c>
      <c r="O16" s="30">
        <v>306.89999999999998</v>
      </c>
      <c r="P16" s="30">
        <v>861.6</v>
      </c>
      <c r="Q16" s="30">
        <v>1290.7</v>
      </c>
      <c r="R16" s="30">
        <v>2034.6</v>
      </c>
      <c r="S16" s="30">
        <v>2976.6</v>
      </c>
      <c r="T16" s="30">
        <v>3774.6</v>
      </c>
      <c r="U16" s="30">
        <v>4467.3</v>
      </c>
      <c r="V16" s="30">
        <v>5281.6</v>
      </c>
      <c r="W16" s="59">
        <v>6174.2</v>
      </c>
      <c r="X16" s="59">
        <v>6884.2</v>
      </c>
      <c r="Y16" s="59">
        <v>7665.4</v>
      </c>
      <c r="Z16" s="60">
        <v>8874.7000000000007</v>
      </c>
      <c r="AA16" s="30">
        <v>285.7</v>
      </c>
      <c r="AB16" s="30">
        <v>626.20000000000005</v>
      </c>
      <c r="AC16" s="30">
        <v>1831.3</v>
      </c>
      <c r="AD16" s="30">
        <v>2256.1999999999998</v>
      </c>
      <c r="AE16" s="30">
        <v>3362.3</v>
      </c>
      <c r="AF16" s="30">
        <v>4747.2</v>
      </c>
      <c r="AG16" s="30">
        <v>5652.7</v>
      </c>
      <c r="AH16" s="30">
        <v>6413.5</v>
      </c>
      <c r="AI16" s="59">
        <v>7778.8</v>
      </c>
      <c r="AJ16" s="59">
        <v>9027.6</v>
      </c>
      <c r="AK16" s="59">
        <v>10331.6</v>
      </c>
      <c r="AL16" s="60">
        <v>12270.18</v>
      </c>
      <c r="AM16" s="61">
        <v>951.55</v>
      </c>
      <c r="AN16" s="61">
        <v>1945.7386473499998</v>
      </c>
      <c r="AO16" s="61">
        <v>2844.4569999999999</v>
      </c>
      <c r="AP16" s="61">
        <v>4089.5343610199998</v>
      </c>
      <c r="AQ16" s="61">
        <v>5289.1404872399999</v>
      </c>
      <c r="AR16" s="61">
        <v>6570.2770924799997</v>
      </c>
      <c r="AS16" s="61">
        <v>7486.1426576899994</v>
      </c>
      <c r="AT16" s="61">
        <v>8583.80494258</v>
      </c>
      <c r="AU16" s="62">
        <v>9712.7956152400002</v>
      </c>
      <c r="AV16" s="62">
        <v>10156.32748326</v>
      </c>
      <c r="AW16" s="62">
        <v>11736.286668569999</v>
      </c>
      <c r="AX16" s="63">
        <v>13462.54077182</v>
      </c>
    </row>
    <row r="17" spans="1:50" s="40" customFormat="1" ht="10.8" x14ac:dyDescent="0.25">
      <c r="A17" s="12"/>
      <c r="B17" s="58" t="s">
        <v>80</v>
      </c>
      <c r="C17" s="30">
        <v>95.703305909999997</v>
      </c>
      <c r="D17" s="30">
        <v>141.1</v>
      </c>
      <c r="E17" s="30">
        <v>187</v>
      </c>
      <c r="F17" s="30" t="s">
        <v>81</v>
      </c>
      <c r="G17" s="30">
        <v>288.7</v>
      </c>
      <c r="H17" s="30">
        <v>327.2</v>
      </c>
      <c r="I17" s="30">
        <v>373.3</v>
      </c>
      <c r="J17" s="30">
        <v>425.7</v>
      </c>
      <c r="K17" s="59">
        <v>488.6</v>
      </c>
      <c r="L17" s="59">
        <v>542.5</v>
      </c>
      <c r="M17" s="59">
        <v>598.1</v>
      </c>
      <c r="N17" s="60">
        <v>676.3</v>
      </c>
      <c r="O17" s="30">
        <v>110.71</v>
      </c>
      <c r="P17" s="30">
        <v>161.9</v>
      </c>
      <c r="Q17" s="30">
        <v>217.5</v>
      </c>
      <c r="R17" s="30">
        <v>267.89999999999998</v>
      </c>
      <c r="S17" s="30">
        <v>318.3</v>
      </c>
      <c r="T17" s="30">
        <v>387.5</v>
      </c>
      <c r="U17" s="30">
        <v>447.1</v>
      </c>
      <c r="V17" s="30">
        <v>520.9</v>
      </c>
      <c r="W17" s="59">
        <v>621.20000000000005</v>
      </c>
      <c r="X17" s="59">
        <v>691.8</v>
      </c>
      <c r="Y17" s="59">
        <v>771.1</v>
      </c>
      <c r="Z17" s="60">
        <v>851.4</v>
      </c>
      <c r="AA17" s="30">
        <v>155</v>
      </c>
      <c r="AB17" s="30">
        <v>227.3</v>
      </c>
      <c r="AC17" s="30">
        <v>301.7</v>
      </c>
      <c r="AD17" s="30">
        <v>373</v>
      </c>
      <c r="AE17" s="30">
        <v>457.3</v>
      </c>
      <c r="AF17" s="30">
        <v>524.70000000000005</v>
      </c>
      <c r="AG17" s="30">
        <v>697.2</v>
      </c>
      <c r="AH17" s="30">
        <v>770.8</v>
      </c>
      <c r="AI17" s="59">
        <v>869.9</v>
      </c>
      <c r="AJ17" s="59">
        <v>954.3</v>
      </c>
      <c r="AK17" s="59">
        <v>1046.5</v>
      </c>
      <c r="AL17" s="60">
        <v>1164.23</v>
      </c>
      <c r="AM17" s="61">
        <v>204.64400000000001</v>
      </c>
      <c r="AN17" s="61">
        <v>287.84792737999999</v>
      </c>
      <c r="AO17" s="61">
        <v>334.77</v>
      </c>
      <c r="AP17" s="61">
        <v>457.39132935000003</v>
      </c>
      <c r="AQ17" s="61">
        <v>573.00217916999998</v>
      </c>
      <c r="AR17" s="61">
        <v>667.63417127999992</v>
      </c>
      <c r="AS17" s="61">
        <v>798.00934397000003</v>
      </c>
      <c r="AT17" s="61">
        <v>887.74247622000007</v>
      </c>
      <c r="AU17" s="62">
        <v>1044.42188685</v>
      </c>
      <c r="AV17" s="62">
        <v>1139.1547737999999</v>
      </c>
      <c r="AW17" s="62">
        <v>1230.9246052599999</v>
      </c>
      <c r="AX17" s="63">
        <v>1357.3666465599999</v>
      </c>
    </row>
    <row r="18" spans="1:50" s="40" customFormat="1" ht="10.199999999999999" x14ac:dyDescent="0.2">
      <c r="A18" s="7"/>
      <c r="B18" s="58" t="s">
        <v>82</v>
      </c>
      <c r="C18" s="59">
        <v>326.8</v>
      </c>
      <c r="D18" s="59">
        <v>475</v>
      </c>
      <c r="E18" s="59">
        <v>595</v>
      </c>
      <c r="F18" s="59">
        <v>731.5</v>
      </c>
      <c r="G18" s="59">
        <v>919.4</v>
      </c>
      <c r="H18" s="59">
        <v>1081.2</v>
      </c>
      <c r="I18" s="59">
        <v>1268.5999999999999</v>
      </c>
      <c r="J18" s="59">
        <v>1452</v>
      </c>
      <c r="K18" s="59">
        <v>1640</v>
      </c>
      <c r="L18" s="59">
        <v>1799.6</v>
      </c>
      <c r="M18" s="59">
        <v>1977.1</v>
      </c>
      <c r="N18" s="60">
        <v>2257.6999999999998</v>
      </c>
      <c r="O18" s="59">
        <v>387.3</v>
      </c>
      <c r="P18" s="59">
        <v>593.70000000000005</v>
      </c>
      <c r="Q18" s="59">
        <v>775.5</v>
      </c>
      <c r="R18" s="59">
        <v>947.5</v>
      </c>
      <c r="S18" s="59">
        <v>1187.5</v>
      </c>
      <c r="T18" s="59">
        <v>1397.3</v>
      </c>
      <c r="U18" s="59">
        <v>1623.1</v>
      </c>
      <c r="V18" s="59">
        <v>1804.5</v>
      </c>
      <c r="W18" s="59">
        <v>2052.1</v>
      </c>
      <c r="X18" s="59">
        <v>2233.5</v>
      </c>
      <c r="Y18" s="59">
        <v>2452.9</v>
      </c>
      <c r="Z18" s="60">
        <v>2808</v>
      </c>
      <c r="AA18" s="59">
        <v>440.4</v>
      </c>
      <c r="AB18" s="59">
        <v>679.2</v>
      </c>
      <c r="AC18" s="59">
        <v>891.7</v>
      </c>
      <c r="AD18" s="59">
        <v>1094.7</v>
      </c>
      <c r="AE18" s="59">
        <v>1344.3</v>
      </c>
      <c r="AF18" s="59">
        <v>1579.7</v>
      </c>
      <c r="AG18" s="59">
        <v>1820.4</v>
      </c>
      <c r="AH18" s="59">
        <v>1993</v>
      </c>
      <c r="AI18" s="59">
        <v>2275</v>
      </c>
      <c r="AJ18" s="59">
        <v>2491.3000000000002</v>
      </c>
      <c r="AK18" s="59">
        <v>2723.8</v>
      </c>
      <c r="AL18" s="60">
        <v>3002.58</v>
      </c>
      <c r="AM18" s="62">
        <v>463.45</v>
      </c>
      <c r="AN18" s="62">
        <v>654.72621563999996</v>
      </c>
      <c r="AO18" s="62">
        <v>902.30200000000002</v>
      </c>
      <c r="AP18" s="62">
        <v>1201.2479619199999</v>
      </c>
      <c r="AQ18" s="62">
        <v>1570.7255637200001</v>
      </c>
      <c r="AR18" s="62">
        <v>1898.9618102700001</v>
      </c>
      <c r="AS18" s="62">
        <v>2176.6543163000001</v>
      </c>
      <c r="AT18" s="62">
        <v>2450.3448040000003</v>
      </c>
      <c r="AU18" s="62">
        <v>2841.2998483400002</v>
      </c>
      <c r="AV18" s="62">
        <v>3140.0765798500001</v>
      </c>
      <c r="AW18" s="62">
        <v>3469.9485486599997</v>
      </c>
      <c r="AX18" s="63">
        <v>3895.6224007999999</v>
      </c>
    </row>
    <row r="19" spans="1:50" s="40" customFormat="1" ht="10.8" x14ac:dyDescent="0.25">
      <c r="A19" s="12"/>
      <c r="B19" s="52" t="s">
        <v>83</v>
      </c>
      <c r="C19" s="53">
        <v>240.53971159</v>
      </c>
      <c r="D19" s="53">
        <v>534.79999999999995</v>
      </c>
      <c r="E19" s="53">
        <v>952.3</v>
      </c>
      <c r="F19" s="53">
        <v>1345.8</v>
      </c>
      <c r="G19" s="53">
        <v>1729.1</v>
      </c>
      <c r="H19" s="53">
        <v>2099.9</v>
      </c>
      <c r="I19" s="53">
        <v>2448.1999999999998</v>
      </c>
      <c r="J19" s="53">
        <v>2895.9</v>
      </c>
      <c r="K19" s="53">
        <v>3335.2</v>
      </c>
      <c r="L19" s="53">
        <v>3758.2</v>
      </c>
      <c r="M19" s="53">
        <v>4077.9</v>
      </c>
      <c r="N19" s="54">
        <v>4777.5</v>
      </c>
      <c r="O19" s="53">
        <v>304.7</v>
      </c>
      <c r="P19" s="53">
        <v>758.2</v>
      </c>
      <c r="Q19" s="53">
        <v>1300.8</v>
      </c>
      <c r="R19" s="53">
        <v>1858.5</v>
      </c>
      <c r="S19" s="53">
        <v>2359.5</v>
      </c>
      <c r="T19" s="53">
        <v>2888.2</v>
      </c>
      <c r="U19" s="53">
        <v>3375.2</v>
      </c>
      <c r="V19" s="53">
        <v>3900.6</v>
      </c>
      <c r="W19" s="53">
        <v>4448</v>
      </c>
      <c r="X19" s="53">
        <v>4934.3999999999996</v>
      </c>
      <c r="Y19" s="53">
        <v>5495.6</v>
      </c>
      <c r="Z19" s="54">
        <v>6221.4</v>
      </c>
      <c r="AA19" s="53">
        <v>456.8</v>
      </c>
      <c r="AB19" s="53">
        <v>806.8</v>
      </c>
      <c r="AC19" s="53">
        <v>1411.2</v>
      </c>
      <c r="AD19" s="53">
        <v>1953.5</v>
      </c>
      <c r="AE19" s="53">
        <v>2495</v>
      </c>
      <c r="AF19" s="53">
        <v>3054.4</v>
      </c>
      <c r="AG19" s="53">
        <v>3567.7</v>
      </c>
      <c r="AH19" s="53">
        <v>4009.4</v>
      </c>
      <c r="AI19" s="53">
        <v>4411</v>
      </c>
      <c r="AJ19" s="53">
        <v>4953.2</v>
      </c>
      <c r="AK19" s="53">
        <v>5576.7</v>
      </c>
      <c r="AL19" s="54">
        <v>6446.27</v>
      </c>
      <c r="AM19" s="55">
        <v>309.09500000000003</v>
      </c>
      <c r="AN19" s="55">
        <v>768.07050464000008</v>
      </c>
      <c r="AO19" s="55">
        <v>1319.1179999999999</v>
      </c>
      <c r="AP19" s="55">
        <v>1895.24200505</v>
      </c>
      <c r="AQ19" s="55">
        <v>2541.6079400899998</v>
      </c>
      <c r="AR19" s="55">
        <v>3181.5048036799999</v>
      </c>
      <c r="AS19" s="55">
        <v>3568.5808579</v>
      </c>
      <c r="AT19" s="55">
        <v>4156.8916782899996</v>
      </c>
      <c r="AU19" s="55">
        <v>4590.2770991400002</v>
      </c>
      <c r="AV19" s="55">
        <v>4991.6709901200002</v>
      </c>
      <c r="AW19" s="55">
        <v>5684.0301823</v>
      </c>
      <c r="AX19" s="56">
        <v>6506.4516786699987</v>
      </c>
    </row>
    <row r="20" spans="1:50" s="40" customFormat="1" ht="10.8" x14ac:dyDescent="0.25">
      <c r="A20" s="12"/>
      <c r="B20" s="58" t="s">
        <v>84</v>
      </c>
      <c r="C20" s="30">
        <v>95.004359609999995</v>
      </c>
      <c r="D20" s="30">
        <v>230</v>
      </c>
      <c r="E20" s="30">
        <v>383.7</v>
      </c>
      <c r="F20" s="30">
        <v>550.5</v>
      </c>
      <c r="G20" s="30">
        <v>723.7</v>
      </c>
      <c r="H20" s="30">
        <v>900.8</v>
      </c>
      <c r="I20" s="30">
        <v>1053.0999999999999</v>
      </c>
      <c r="J20" s="30">
        <v>1247.2</v>
      </c>
      <c r="K20" s="59">
        <v>1426.2</v>
      </c>
      <c r="L20" s="59">
        <v>1600.6</v>
      </c>
      <c r="M20" s="59">
        <v>1799.8</v>
      </c>
      <c r="N20" s="60">
        <v>2049.6</v>
      </c>
      <c r="O20" s="30">
        <v>89.5</v>
      </c>
      <c r="P20" s="30">
        <v>277.7</v>
      </c>
      <c r="Q20" s="30">
        <v>471.5</v>
      </c>
      <c r="R20" s="30">
        <v>669.6</v>
      </c>
      <c r="S20" s="30">
        <v>875</v>
      </c>
      <c r="T20" s="30">
        <v>1078.8</v>
      </c>
      <c r="U20" s="30">
        <v>1278.4000000000001</v>
      </c>
      <c r="V20" s="30">
        <v>1495.6</v>
      </c>
      <c r="W20" s="59">
        <v>1743.5</v>
      </c>
      <c r="X20" s="59">
        <v>1944.7</v>
      </c>
      <c r="Y20" s="59">
        <v>2161.5</v>
      </c>
      <c r="Z20" s="60">
        <v>2394.1999999999998</v>
      </c>
      <c r="AA20" s="30">
        <v>129.6</v>
      </c>
      <c r="AB20" s="30">
        <v>201.1</v>
      </c>
      <c r="AC20" s="30">
        <v>466.7</v>
      </c>
      <c r="AD20" s="30">
        <v>696</v>
      </c>
      <c r="AE20" s="30">
        <v>945.9</v>
      </c>
      <c r="AF20" s="30">
        <v>1195.3</v>
      </c>
      <c r="AG20" s="30">
        <v>1474.5</v>
      </c>
      <c r="AH20" s="30">
        <v>1669.7</v>
      </c>
      <c r="AI20" s="59">
        <v>1782.3</v>
      </c>
      <c r="AJ20" s="59">
        <v>1991.5</v>
      </c>
      <c r="AK20" s="59">
        <v>2207.1999999999998</v>
      </c>
      <c r="AL20" s="60">
        <v>2477.0300000000002</v>
      </c>
      <c r="AM20" s="61">
        <v>104.12</v>
      </c>
      <c r="AN20" s="61">
        <v>261.8740722</v>
      </c>
      <c r="AO20" s="61">
        <v>443.19299999999998</v>
      </c>
      <c r="AP20" s="61">
        <v>664.16310885000007</v>
      </c>
      <c r="AQ20" s="61">
        <v>901.94766062999997</v>
      </c>
      <c r="AR20" s="61">
        <v>1132.9269678300002</v>
      </c>
      <c r="AS20" s="61">
        <v>1301.4050911899999</v>
      </c>
      <c r="AT20" s="61">
        <v>1528.8248524100002</v>
      </c>
      <c r="AU20" s="62">
        <v>1687.49783505</v>
      </c>
      <c r="AV20" s="62">
        <v>1843.20121309</v>
      </c>
      <c r="AW20" s="62">
        <v>2123.6082709500001</v>
      </c>
      <c r="AX20" s="63">
        <v>2409.0733567899997</v>
      </c>
    </row>
    <row r="21" spans="1:50" s="40" customFormat="1" ht="10.8" x14ac:dyDescent="0.25">
      <c r="A21" s="12"/>
      <c r="B21" s="58" t="s">
        <v>85</v>
      </c>
      <c r="C21" s="30">
        <v>109.81899548</v>
      </c>
      <c r="D21" s="30">
        <v>231.8</v>
      </c>
      <c r="E21" s="30">
        <v>453.7</v>
      </c>
      <c r="F21" s="30">
        <v>652.70000000000005</v>
      </c>
      <c r="G21" s="30">
        <v>828.3</v>
      </c>
      <c r="H21" s="30">
        <v>983.2</v>
      </c>
      <c r="I21" s="30">
        <v>1136.2</v>
      </c>
      <c r="J21" s="30">
        <v>1330.3</v>
      </c>
      <c r="K21" s="59">
        <v>1545.4</v>
      </c>
      <c r="L21" s="59">
        <v>1744.2</v>
      </c>
      <c r="M21" s="59">
        <v>1810.9</v>
      </c>
      <c r="N21" s="60">
        <v>2212.4</v>
      </c>
      <c r="O21" s="30">
        <v>117.82</v>
      </c>
      <c r="P21" s="30">
        <v>261.5</v>
      </c>
      <c r="Q21" s="30">
        <v>491.2</v>
      </c>
      <c r="R21" s="30">
        <v>728.8</v>
      </c>
      <c r="S21" s="30">
        <v>887.9</v>
      </c>
      <c r="T21" s="30">
        <v>1050</v>
      </c>
      <c r="U21" s="30">
        <v>1201.3</v>
      </c>
      <c r="V21" s="30">
        <v>1389.9</v>
      </c>
      <c r="W21" s="59">
        <v>1582.3</v>
      </c>
      <c r="X21" s="59">
        <v>1738.1</v>
      </c>
      <c r="Y21" s="59">
        <v>1924.1</v>
      </c>
      <c r="Z21" s="60">
        <v>2244.5</v>
      </c>
      <c r="AA21" s="30">
        <v>199.5</v>
      </c>
      <c r="AB21" s="30">
        <v>365.1</v>
      </c>
      <c r="AC21" s="30">
        <v>576.6</v>
      </c>
      <c r="AD21" s="30">
        <v>782.7</v>
      </c>
      <c r="AE21" s="30">
        <v>958</v>
      </c>
      <c r="AF21" s="30">
        <v>1152.3</v>
      </c>
      <c r="AG21" s="30">
        <v>1299.5</v>
      </c>
      <c r="AH21" s="30">
        <v>1460.8</v>
      </c>
      <c r="AI21" s="59">
        <v>1636.9</v>
      </c>
      <c r="AJ21" s="59">
        <v>1863.9</v>
      </c>
      <c r="AK21" s="59">
        <v>2110.4</v>
      </c>
      <c r="AL21" s="60">
        <v>2559.1</v>
      </c>
      <c r="AM21" s="61">
        <v>94.941999999999993</v>
      </c>
      <c r="AN21" s="61">
        <v>270.19811988999999</v>
      </c>
      <c r="AO21" s="61">
        <v>518.11099999999999</v>
      </c>
      <c r="AP21" s="61">
        <v>756.13201387999993</v>
      </c>
      <c r="AQ21" s="61">
        <v>1035.39934219</v>
      </c>
      <c r="AR21" s="61">
        <v>1334.8769737600001</v>
      </c>
      <c r="AS21" s="61">
        <v>1459.1723124800001</v>
      </c>
      <c r="AT21" s="61">
        <v>1718.69130348</v>
      </c>
      <c r="AU21" s="62">
        <v>1872.6063295399999</v>
      </c>
      <c r="AV21" s="62">
        <v>2039.9968093899997</v>
      </c>
      <c r="AW21" s="62">
        <v>2315.2104667799999</v>
      </c>
      <c r="AX21" s="63">
        <v>2677.3273393999998</v>
      </c>
    </row>
    <row r="22" spans="1:50" s="40" customFormat="1" ht="10.199999999999999" x14ac:dyDescent="0.2">
      <c r="A22" s="7"/>
      <c r="B22" s="58" t="s">
        <v>86</v>
      </c>
      <c r="C22" s="30">
        <v>24.744631500000001</v>
      </c>
      <c r="D22" s="30">
        <v>53.3</v>
      </c>
      <c r="E22" s="30">
        <v>81.7</v>
      </c>
      <c r="F22" s="30">
        <v>99.5</v>
      </c>
      <c r="G22" s="30">
        <v>120.9</v>
      </c>
      <c r="H22" s="30">
        <v>143.4</v>
      </c>
      <c r="I22" s="30">
        <v>171.5</v>
      </c>
      <c r="J22" s="30">
        <v>205.5</v>
      </c>
      <c r="K22" s="59">
        <v>232.9</v>
      </c>
      <c r="L22" s="59">
        <v>268.5</v>
      </c>
      <c r="M22" s="59">
        <v>304.89999999999998</v>
      </c>
      <c r="N22" s="60">
        <v>332</v>
      </c>
      <c r="O22" s="30">
        <v>26.48</v>
      </c>
      <c r="P22" s="30">
        <v>51.9</v>
      </c>
      <c r="Q22" s="30">
        <v>71.3</v>
      </c>
      <c r="R22" s="30">
        <v>90.1</v>
      </c>
      <c r="S22" s="30">
        <v>108.1</v>
      </c>
      <c r="T22" s="30">
        <v>131.69999999999999</v>
      </c>
      <c r="U22" s="30">
        <v>156.4</v>
      </c>
      <c r="V22" s="30">
        <v>177.8</v>
      </c>
      <c r="W22" s="59">
        <v>204.3</v>
      </c>
      <c r="X22" s="59">
        <v>237.3</v>
      </c>
      <c r="Y22" s="59">
        <v>262.60000000000002</v>
      </c>
      <c r="Z22" s="60">
        <v>296.10000000000002</v>
      </c>
      <c r="AA22" s="30">
        <v>28.7</v>
      </c>
      <c r="AB22" s="30">
        <v>51</v>
      </c>
      <c r="AC22" s="30">
        <v>71.599999999999994</v>
      </c>
      <c r="AD22" s="30">
        <v>87.7</v>
      </c>
      <c r="AE22" s="30">
        <v>108.6</v>
      </c>
      <c r="AF22" s="30">
        <v>125</v>
      </c>
      <c r="AG22" s="30">
        <v>145.80000000000001</v>
      </c>
      <c r="AH22" s="30">
        <v>166.9</v>
      </c>
      <c r="AI22" s="59">
        <v>198</v>
      </c>
      <c r="AJ22" s="59">
        <v>235.5</v>
      </c>
      <c r="AK22" s="59">
        <v>275.3</v>
      </c>
      <c r="AL22" s="60">
        <v>326.18</v>
      </c>
      <c r="AM22" s="61">
        <v>25.146999999999998</v>
      </c>
      <c r="AN22" s="61">
        <v>46.339672549999996</v>
      </c>
      <c r="AO22" s="61">
        <v>77.876000000000005</v>
      </c>
      <c r="AP22" s="61">
        <v>95.870349319999988</v>
      </c>
      <c r="AQ22" s="61">
        <v>119.18827727</v>
      </c>
      <c r="AR22" s="61">
        <v>146.90200509000002</v>
      </c>
      <c r="AS22" s="61">
        <v>171.07310622999998</v>
      </c>
      <c r="AT22" s="61">
        <v>194.14603440000002</v>
      </c>
      <c r="AU22" s="62">
        <v>231.90577053000001</v>
      </c>
      <c r="AV22" s="62">
        <v>255.63606161999999</v>
      </c>
      <c r="AW22" s="62">
        <v>293.29576524999999</v>
      </c>
      <c r="AX22" s="63">
        <v>330.21994045999998</v>
      </c>
    </row>
    <row r="23" spans="1:50" s="40" customFormat="1" ht="10.199999999999999" x14ac:dyDescent="0.2">
      <c r="A23" s="7"/>
      <c r="B23" s="58" t="s">
        <v>87</v>
      </c>
      <c r="C23" s="30">
        <v>10.971724999999999</v>
      </c>
      <c r="D23" s="30">
        <v>19.7</v>
      </c>
      <c r="E23" s="30">
        <v>33.200000000000003</v>
      </c>
      <c r="F23" s="30">
        <v>43.1</v>
      </c>
      <c r="G23" s="30">
        <v>56.2</v>
      </c>
      <c r="H23" s="30">
        <v>72.5</v>
      </c>
      <c r="I23" s="30">
        <v>87.4</v>
      </c>
      <c r="J23" s="30">
        <v>112.9</v>
      </c>
      <c r="K23" s="59">
        <v>130.69999999999999</v>
      </c>
      <c r="L23" s="59">
        <v>144.9</v>
      </c>
      <c r="M23" s="59">
        <v>162.30000000000001</v>
      </c>
      <c r="N23" s="60">
        <v>183.5</v>
      </c>
      <c r="O23" s="30">
        <v>70.900000000000006</v>
      </c>
      <c r="P23" s="30">
        <v>167.1</v>
      </c>
      <c r="Q23" s="30">
        <v>266.8</v>
      </c>
      <c r="R23" s="30">
        <v>370</v>
      </c>
      <c r="S23" s="30">
        <v>488.5</v>
      </c>
      <c r="T23" s="30">
        <v>627.70000000000005</v>
      </c>
      <c r="U23" s="30">
        <v>739.1</v>
      </c>
      <c r="V23" s="30">
        <v>837.3</v>
      </c>
      <c r="W23" s="59">
        <v>917.9</v>
      </c>
      <c r="X23" s="59">
        <v>1014.3</v>
      </c>
      <c r="Y23" s="59">
        <v>1147.4000000000001</v>
      </c>
      <c r="Z23" s="60">
        <v>1286.5999999999999</v>
      </c>
      <c r="AA23" s="30">
        <v>99</v>
      </c>
      <c r="AB23" s="30">
        <v>189.6</v>
      </c>
      <c r="AC23" s="30">
        <v>296.3</v>
      </c>
      <c r="AD23" s="30">
        <v>387.1</v>
      </c>
      <c r="AE23" s="30">
        <v>482.5</v>
      </c>
      <c r="AF23" s="30">
        <v>581.79999999999995</v>
      </c>
      <c r="AG23" s="30">
        <v>647.9</v>
      </c>
      <c r="AH23" s="30">
        <v>712</v>
      </c>
      <c r="AI23" s="59">
        <v>793.8</v>
      </c>
      <c r="AJ23" s="59">
        <v>862.3</v>
      </c>
      <c r="AK23" s="59">
        <v>983.8</v>
      </c>
      <c r="AL23" s="60">
        <v>1083.96</v>
      </c>
      <c r="AM23" s="61">
        <v>84.885999999999996</v>
      </c>
      <c r="AN23" s="61">
        <v>189.65863999999999</v>
      </c>
      <c r="AO23" s="61">
        <v>279.93799999999999</v>
      </c>
      <c r="AP23" s="61">
        <v>379.07653299999998</v>
      </c>
      <c r="AQ23" s="61">
        <v>485.07265999999998</v>
      </c>
      <c r="AR23" s="61">
        <v>566.798857</v>
      </c>
      <c r="AS23" s="61">
        <v>636.93034799999998</v>
      </c>
      <c r="AT23" s="61">
        <v>715.22948799999995</v>
      </c>
      <c r="AU23" s="62">
        <v>798.26716402</v>
      </c>
      <c r="AV23" s="62">
        <v>852.83690602000001</v>
      </c>
      <c r="AW23" s="62">
        <v>951.91567931999998</v>
      </c>
      <c r="AX23" s="63">
        <v>1089.83104202</v>
      </c>
    </row>
    <row r="24" spans="1:50" s="40" customFormat="1" ht="10.199999999999999" x14ac:dyDescent="0.2">
      <c r="A24" s="64"/>
      <c r="B24" s="52" t="s">
        <v>38</v>
      </c>
      <c r="C24" s="53">
        <f t="shared" ref="C24:Z24" si="1">C25+C35+C36+C37</f>
        <v>545.42512403000001</v>
      </c>
      <c r="D24" s="53">
        <f t="shared" si="1"/>
        <v>912.89999999999986</v>
      </c>
      <c r="E24" s="53">
        <f t="shared" si="1"/>
        <v>1583.8999999999999</v>
      </c>
      <c r="F24" s="53">
        <f t="shared" si="1"/>
        <v>2044</v>
      </c>
      <c r="G24" s="53">
        <f t="shared" si="1"/>
        <v>2559.4</v>
      </c>
      <c r="H24" s="53">
        <f t="shared" si="1"/>
        <v>4141.5</v>
      </c>
      <c r="I24" s="53">
        <f t="shared" si="1"/>
        <v>4765.6000000000004</v>
      </c>
      <c r="J24" s="53">
        <f t="shared" si="1"/>
        <v>5244.4000000000005</v>
      </c>
      <c r="K24" s="53">
        <f t="shared" si="1"/>
        <v>6448</v>
      </c>
      <c r="L24" s="53">
        <f t="shared" si="1"/>
        <v>6964.2000000000007</v>
      </c>
      <c r="M24" s="53">
        <f t="shared" si="1"/>
        <v>7500.4</v>
      </c>
      <c r="N24" s="54">
        <f t="shared" si="1"/>
        <v>10105.799999999999</v>
      </c>
      <c r="O24" s="53">
        <f t="shared" si="1"/>
        <v>596.9</v>
      </c>
      <c r="P24" s="53">
        <f t="shared" si="1"/>
        <v>1044.2</v>
      </c>
      <c r="Q24" s="53">
        <f t="shared" si="1"/>
        <v>1883.8000000000002</v>
      </c>
      <c r="R24" s="53">
        <f t="shared" si="1"/>
        <v>2456</v>
      </c>
      <c r="S24" s="53">
        <f t="shared" si="1"/>
        <v>3034.5</v>
      </c>
      <c r="T24" s="53">
        <f t="shared" si="1"/>
        <v>4876.8999999999996</v>
      </c>
      <c r="U24" s="53">
        <f t="shared" si="1"/>
        <v>5565.9</v>
      </c>
      <c r="V24" s="53">
        <f t="shared" si="1"/>
        <v>6312.6</v>
      </c>
      <c r="W24" s="53">
        <f t="shared" si="1"/>
        <v>7801.3</v>
      </c>
      <c r="X24" s="53">
        <f t="shared" si="1"/>
        <v>8623</v>
      </c>
      <c r="Y24" s="53">
        <f t="shared" si="1"/>
        <v>9365.3000000000011</v>
      </c>
      <c r="Z24" s="54">
        <f t="shared" si="1"/>
        <v>11901.9</v>
      </c>
      <c r="AA24" s="53">
        <f t="shared" ref="AA24:AL24" si="2">AA25+AA35+AA37</f>
        <v>1003.9999999999999</v>
      </c>
      <c r="AB24" s="53">
        <f t="shared" si="2"/>
        <v>1702.6</v>
      </c>
      <c r="AC24" s="53">
        <f t="shared" si="2"/>
        <v>2511.4</v>
      </c>
      <c r="AD24" s="53">
        <f t="shared" si="2"/>
        <v>3053.8</v>
      </c>
      <c r="AE24" s="53">
        <f t="shared" si="2"/>
        <v>3638.5</v>
      </c>
      <c r="AF24" s="53">
        <f t="shared" si="2"/>
        <v>5873</v>
      </c>
      <c r="AG24" s="53">
        <f t="shared" si="2"/>
        <v>6707.9</v>
      </c>
      <c r="AH24" s="53">
        <f t="shared" si="2"/>
        <v>7263.1200000000008</v>
      </c>
      <c r="AI24" s="53">
        <f t="shared" si="2"/>
        <v>8933.9</v>
      </c>
      <c r="AJ24" s="53">
        <f t="shared" si="2"/>
        <v>9676.0999999999985</v>
      </c>
      <c r="AK24" s="53">
        <f t="shared" si="2"/>
        <v>10306.4</v>
      </c>
      <c r="AL24" s="54">
        <f t="shared" si="2"/>
        <v>13061.289999999999</v>
      </c>
      <c r="AM24" s="55">
        <v>879.87400000000002</v>
      </c>
      <c r="AN24" s="55">
        <v>1447.5188743799999</v>
      </c>
      <c r="AO24" s="55">
        <v>2047.3540000000003</v>
      </c>
      <c r="AP24" s="55">
        <v>2805.3047579600002</v>
      </c>
      <c r="AQ24" s="55">
        <v>3374.8461560599994</v>
      </c>
      <c r="AR24" s="55">
        <v>6030.5377455600001</v>
      </c>
      <c r="AS24" s="55">
        <v>6912.6561599999995</v>
      </c>
      <c r="AT24" s="55">
        <v>7694.9894192300007</v>
      </c>
      <c r="AU24" s="55">
        <v>9216.9689782999994</v>
      </c>
      <c r="AV24" s="55">
        <v>10004.880558560002</v>
      </c>
      <c r="AW24" s="55">
        <v>10986.426734660001</v>
      </c>
      <c r="AX24" s="56">
        <v>13961.47666588</v>
      </c>
    </row>
    <row r="25" spans="1:50" s="57" customFormat="1" ht="10.8" x14ac:dyDescent="0.25">
      <c r="A25" s="12"/>
      <c r="B25" s="52" t="s">
        <v>88</v>
      </c>
      <c r="C25" s="59">
        <v>385.58853703000005</v>
      </c>
      <c r="D25" s="59">
        <v>630.9</v>
      </c>
      <c r="E25" s="59">
        <v>1133.8</v>
      </c>
      <c r="F25" s="59">
        <v>1476.5</v>
      </c>
      <c r="G25" s="59">
        <v>1844.1</v>
      </c>
      <c r="H25" s="59">
        <v>3270.4</v>
      </c>
      <c r="I25" s="59">
        <v>3763.4</v>
      </c>
      <c r="J25" s="59">
        <v>4094</v>
      </c>
      <c r="K25" s="59">
        <v>5076.5</v>
      </c>
      <c r="L25" s="59">
        <v>5450.6</v>
      </c>
      <c r="M25" s="59">
        <v>5836.9</v>
      </c>
      <c r="N25" s="60">
        <v>8132.2</v>
      </c>
      <c r="O25" s="59">
        <v>407.9</v>
      </c>
      <c r="P25" s="59">
        <v>708.2</v>
      </c>
      <c r="Q25" s="59">
        <v>1344.9</v>
      </c>
      <c r="R25" s="59">
        <v>1784.5</v>
      </c>
      <c r="S25" s="59">
        <v>2130.5</v>
      </c>
      <c r="T25" s="59">
        <v>3809.8</v>
      </c>
      <c r="U25" s="59">
        <v>4334.5</v>
      </c>
      <c r="V25" s="59">
        <v>4934</v>
      </c>
      <c r="W25" s="59">
        <v>6138.8</v>
      </c>
      <c r="X25" s="59">
        <v>6773.4</v>
      </c>
      <c r="Y25" s="59">
        <v>7323.7</v>
      </c>
      <c r="Z25" s="60">
        <v>9504</v>
      </c>
      <c r="AA25" s="59">
        <v>782.9</v>
      </c>
      <c r="AB25" s="59">
        <v>1305.2</v>
      </c>
      <c r="AC25" s="59">
        <v>1868.4</v>
      </c>
      <c r="AD25" s="59">
        <v>2270</v>
      </c>
      <c r="AE25" s="59">
        <v>2640.7</v>
      </c>
      <c r="AF25" s="59">
        <v>4666.5</v>
      </c>
      <c r="AG25" s="59">
        <v>5247.8</v>
      </c>
      <c r="AH25" s="59">
        <v>5606.8</v>
      </c>
      <c r="AI25" s="59">
        <v>7005.9</v>
      </c>
      <c r="AJ25" s="59">
        <v>7580.3</v>
      </c>
      <c r="AK25" s="59">
        <v>8060.3</v>
      </c>
      <c r="AL25" s="60">
        <v>10456</v>
      </c>
      <c r="AM25" s="55">
        <v>629.52499999999998</v>
      </c>
      <c r="AN25" s="55">
        <v>992.27234222999994</v>
      </c>
      <c r="AO25" s="55">
        <v>1354.3770000000002</v>
      </c>
      <c r="AP25" s="55">
        <v>1918.5774291600001</v>
      </c>
      <c r="AQ25" s="55">
        <v>2312.4339145799995</v>
      </c>
      <c r="AR25" s="55">
        <v>4659.8641558400004</v>
      </c>
      <c r="AS25" s="55">
        <v>5282.9412974199995</v>
      </c>
      <c r="AT25" s="55">
        <v>5822.9887405300005</v>
      </c>
      <c r="AU25" s="55">
        <v>7102.434374559999</v>
      </c>
      <c r="AV25" s="55">
        <v>7801.5453027700014</v>
      </c>
      <c r="AW25" s="55">
        <v>8442.53863112</v>
      </c>
      <c r="AX25" s="56">
        <v>10933.52069437</v>
      </c>
    </row>
    <row r="26" spans="1:50" s="40" customFormat="1" ht="10.199999999999999" x14ac:dyDescent="0.2">
      <c r="A26" s="7"/>
      <c r="B26" s="58" t="s">
        <v>89</v>
      </c>
      <c r="C26" s="30">
        <v>212.35563215000002</v>
      </c>
      <c r="D26" s="30">
        <v>346.2</v>
      </c>
      <c r="E26" s="30">
        <v>692.2</v>
      </c>
      <c r="F26" s="30">
        <v>902.9</v>
      </c>
      <c r="G26" s="30">
        <v>1139.3</v>
      </c>
      <c r="H26" s="30">
        <v>2245.3000000000002</v>
      </c>
      <c r="I26" s="30">
        <v>2527</v>
      </c>
      <c r="J26" s="30">
        <v>2710.2</v>
      </c>
      <c r="K26" s="59">
        <v>3495.7</v>
      </c>
      <c r="L26" s="59">
        <v>3716.6</v>
      </c>
      <c r="M26" s="59">
        <v>3957.6</v>
      </c>
      <c r="N26" s="60">
        <v>5554</v>
      </c>
      <c r="O26" s="30">
        <v>202.6</v>
      </c>
      <c r="P26" s="30">
        <v>368</v>
      </c>
      <c r="Q26" s="30">
        <v>834.9</v>
      </c>
      <c r="R26" s="30">
        <v>1081.8</v>
      </c>
      <c r="S26" s="30">
        <v>1295.0999999999999</v>
      </c>
      <c r="T26" s="30">
        <v>2632.9</v>
      </c>
      <c r="U26" s="30">
        <v>2905.4</v>
      </c>
      <c r="V26" s="30">
        <v>3289.8</v>
      </c>
      <c r="W26" s="59">
        <v>4327.1000000000004</v>
      </c>
      <c r="X26" s="59">
        <v>4820.3999999999996</v>
      </c>
      <c r="Y26" s="59">
        <v>5169.8</v>
      </c>
      <c r="Z26" s="60">
        <v>6805</v>
      </c>
      <c r="AA26" s="30">
        <v>521</v>
      </c>
      <c r="AB26" s="30">
        <v>850.6</v>
      </c>
      <c r="AC26" s="30">
        <v>1228.0999999999999</v>
      </c>
      <c r="AD26" s="30">
        <v>1481.4</v>
      </c>
      <c r="AE26" s="30">
        <v>1666.9</v>
      </c>
      <c r="AF26" s="30">
        <v>3388.4</v>
      </c>
      <c r="AG26" s="30">
        <v>3648.2</v>
      </c>
      <c r="AH26" s="30">
        <v>3825.5</v>
      </c>
      <c r="AI26" s="59">
        <v>4964.8999999999996</v>
      </c>
      <c r="AJ26" s="59">
        <v>5283.1</v>
      </c>
      <c r="AK26" s="59">
        <v>5574.6</v>
      </c>
      <c r="AL26" s="60">
        <v>7331.3</v>
      </c>
      <c r="AM26" s="62">
        <v>313.30799999999999</v>
      </c>
      <c r="AN26" s="62">
        <v>496.0957012099999</v>
      </c>
      <c r="AO26" s="62">
        <v>666.51</v>
      </c>
      <c r="AP26" s="62">
        <v>957.60614340999996</v>
      </c>
      <c r="AQ26" s="62">
        <v>1129.4268534600001</v>
      </c>
      <c r="AR26" s="62">
        <v>3091.1771326200001</v>
      </c>
      <c r="AS26" s="62">
        <v>3391.0573305699995</v>
      </c>
      <c r="AT26" s="62">
        <v>3726.7817892200001</v>
      </c>
      <c r="AU26" s="62">
        <v>4800.3755826799998</v>
      </c>
      <c r="AV26" s="62">
        <v>5306.7892812100008</v>
      </c>
      <c r="AW26" s="62">
        <v>5749.7113832999994</v>
      </c>
      <c r="AX26" s="63">
        <v>7576.5301750600001</v>
      </c>
    </row>
    <row r="27" spans="1:50" s="40" customFormat="1" ht="10.8" x14ac:dyDescent="0.25">
      <c r="A27" s="12"/>
      <c r="B27" s="58" t="s">
        <v>90</v>
      </c>
      <c r="C27" s="30">
        <v>0.1</v>
      </c>
      <c r="D27" s="30">
        <v>0.1</v>
      </c>
      <c r="E27" s="30">
        <v>32.5</v>
      </c>
      <c r="F27" s="30">
        <v>125.1</v>
      </c>
      <c r="G27" s="30">
        <v>207.6</v>
      </c>
      <c r="H27" s="30">
        <v>420.6</v>
      </c>
      <c r="I27" s="30">
        <v>471.7</v>
      </c>
      <c r="J27" s="30">
        <v>529</v>
      </c>
      <c r="K27" s="59">
        <v>635.1</v>
      </c>
      <c r="L27" s="59">
        <v>693</v>
      </c>
      <c r="M27" s="59">
        <v>753.1</v>
      </c>
      <c r="N27" s="60">
        <v>1251</v>
      </c>
      <c r="O27" s="30">
        <v>2.2999999999999998</v>
      </c>
      <c r="P27" s="30">
        <v>53.5</v>
      </c>
      <c r="Q27" s="30">
        <v>293.2</v>
      </c>
      <c r="R27" s="30">
        <v>400.3</v>
      </c>
      <c r="S27" s="30">
        <v>468.1</v>
      </c>
      <c r="T27" s="30">
        <v>730.5</v>
      </c>
      <c r="U27" s="30">
        <v>807.2</v>
      </c>
      <c r="V27" s="30">
        <v>1081.2</v>
      </c>
      <c r="W27" s="59">
        <v>1420.3</v>
      </c>
      <c r="X27" s="59">
        <v>1629.8</v>
      </c>
      <c r="Y27" s="59">
        <v>1840.2</v>
      </c>
      <c r="Z27" s="60">
        <v>2056.6</v>
      </c>
      <c r="AA27" s="30">
        <v>292.60000000000002</v>
      </c>
      <c r="AB27" s="30">
        <v>370.4</v>
      </c>
      <c r="AC27" s="30">
        <v>371.5</v>
      </c>
      <c r="AD27" s="30">
        <v>371.5</v>
      </c>
      <c r="AE27" s="30">
        <v>372.6</v>
      </c>
      <c r="AF27" s="30">
        <v>886.2</v>
      </c>
      <c r="AG27" s="30">
        <v>890.5</v>
      </c>
      <c r="AH27" s="30">
        <v>890.8</v>
      </c>
      <c r="AI27" s="59">
        <v>899.9</v>
      </c>
      <c r="AJ27" s="59">
        <v>899.9</v>
      </c>
      <c r="AK27" s="59">
        <v>899.5</v>
      </c>
      <c r="AL27" s="60">
        <v>1331.53</v>
      </c>
      <c r="AM27" s="61">
        <v>1.71</v>
      </c>
      <c r="AN27" s="61">
        <v>4.0915993500000001</v>
      </c>
      <c r="AO27" s="61">
        <v>4.359</v>
      </c>
      <c r="AP27" s="61">
        <v>154.11313261000001</v>
      </c>
      <c r="AQ27" s="61">
        <v>156.19163893000001</v>
      </c>
      <c r="AR27" s="61">
        <v>159.24269132000001</v>
      </c>
      <c r="AS27" s="61">
        <v>159.25977032</v>
      </c>
      <c r="AT27" s="61">
        <v>160.80149337999998</v>
      </c>
      <c r="AU27" s="62">
        <v>173.67914024000001</v>
      </c>
      <c r="AV27" s="62">
        <v>181.29996513</v>
      </c>
      <c r="AW27" s="62">
        <v>183.28601845</v>
      </c>
      <c r="AX27" s="63">
        <v>195.77423555000001</v>
      </c>
    </row>
    <row r="28" spans="1:50" s="40" customFormat="1" ht="10.8" x14ac:dyDescent="0.25">
      <c r="A28" s="12"/>
      <c r="B28" s="58" t="s">
        <v>91</v>
      </c>
      <c r="C28" s="30">
        <v>30.725557350000003</v>
      </c>
      <c r="D28" s="30">
        <v>47.7</v>
      </c>
      <c r="E28" s="30">
        <v>155.69999999999999</v>
      </c>
      <c r="F28" s="30">
        <v>163.30000000000001</v>
      </c>
      <c r="G28" s="30">
        <v>185.2</v>
      </c>
      <c r="H28" s="30">
        <v>520.79999999999995</v>
      </c>
      <c r="I28" s="30">
        <v>578.79999999999995</v>
      </c>
      <c r="J28" s="30">
        <v>601.29999999999995</v>
      </c>
      <c r="K28" s="59">
        <v>871</v>
      </c>
      <c r="L28" s="59">
        <v>892.5</v>
      </c>
      <c r="M28" s="59">
        <v>933</v>
      </c>
      <c r="N28" s="60">
        <v>1235.0999999999999</v>
      </c>
      <c r="O28" s="30">
        <v>19.399999999999999</v>
      </c>
      <c r="P28" s="30">
        <v>34.299999999999997</v>
      </c>
      <c r="Q28" s="30">
        <v>64.2</v>
      </c>
      <c r="R28" s="30">
        <v>75.3</v>
      </c>
      <c r="S28" s="30">
        <v>101.4</v>
      </c>
      <c r="T28" s="30">
        <v>519.70000000000005</v>
      </c>
      <c r="U28" s="30">
        <v>546</v>
      </c>
      <c r="V28" s="30">
        <v>550.70000000000005</v>
      </c>
      <c r="W28" s="59">
        <v>810.2</v>
      </c>
      <c r="X28" s="59">
        <v>884.3</v>
      </c>
      <c r="Y28" s="59">
        <v>891.3</v>
      </c>
      <c r="Z28" s="60">
        <v>1531.3</v>
      </c>
      <c r="AA28" s="30">
        <v>23.3</v>
      </c>
      <c r="AB28" s="30">
        <v>150.19999999999999</v>
      </c>
      <c r="AC28" s="30">
        <v>288.89999999999998</v>
      </c>
      <c r="AD28" s="30">
        <v>401.7</v>
      </c>
      <c r="AE28" s="30">
        <v>466.3</v>
      </c>
      <c r="AF28" s="30">
        <v>978.6</v>
      </c>
      <c r="AG28" s="30">
        <v>1030.5999999999999</v>
      </c>
      <c r="AH28" s="30">
        <v>1075.5999999999999</v>
      </c>
      <c r="AI28" s="59">
        <v>1709.2</v>
      </c>
      <c r="AJ28" s="59">
        <v>1811.8</v>
      </c>
      <c r="AK28" s="59">
        <v>1939.8</v>
      </c>
      <c r="AL28" s="60">
        <v>2467.6</v>
      </c>
      <c r="AM28" s="61">
        <v>85.603999999999999</v>
      </c>
      <c r="AN28" s="61">
        <v>122.61850684999999</v>
      </c>
      <c r="AO28" s="61">
        <v>133.154</v>
      </c>
      <c r="AP28" s="61">
        <v>152.31785877999999</v>
      </c>
      <c r="AQ28" s="61">
        <v>166.11844889</v>
      </c>
      <c r="AR28" s="61">
        <v>1371.6510574700001</v>
      </c>
      <c r="AS28" s="61">
        <v>1448.7876360299999</v>
      </c>
      <c r="AT28" s="61">
        <v>1526.9327794400001</v>
      </c>
      <c r="AU28" s="62">
        <v>2242.9875278099998</v>
      </c>
      <c r="AV28" s="62">
        <v>2457.7924963600003</v>
      </c>
      <c r="AW28" s="62">
        <v>2648.14318142</v>
      </c>
      <c r="AX28" s="63">
        <v>3405.5825942199999</v>
      </c>
    </row>
    <row r="29" spans="1:50" s="40" customFormat="1" ht="10.199999999999999" x14ac:dyDescent="0.2">
      <c r="A29" s="7"/>
      <c r="B29" s="58" t="s">
        <v>92</v>
      </c>
      <c r="C29" s="30">
        <v>32.6</v>
      </c>
      <c r="D29" s="30">
        <v>53</v>
      </c>
      <c r="E29" s="30">
        <v>114.2</v>
      </c>
      <c r="F29" s="30">
        <v>137.1</v>
      </c>
      <c r="G29" s="30">
        <v>171.1</v>
      </c>
      <c r="H29" s="30">
        <v>433</v>
      </c>
      <c r="I29" s="30">
        <v>497</v>
      </c>
      <c r="J29" s="30">
        <v>529.20000000000005</v>
      </c>
      <c r="K29" s="59">
        <v>756.2</v>
      </c>
      <c r="L29" s="59">
        <v>803.5</v>
      </c>
      <c r="M29" s="59">
        <v>838.1</v>
      </c>
      <c r="N29" s="60">
        <v>1166.7</v>
      </c>
      <c r="O29" s="30">
        <v>47.5</v>
      </c>
      <c r="P29" s="30">
        <v>66.3</v>
      </c>
      <c r="Q29" s="30">
        <v>132</v>
      </c>
      <c r="R29" s="30">
        <v>154.80000000000001</v>
      </c>
      <c r="S29" s="30">
        <v>180.3</v>
      </c>
      <c r="T29" s="30">
        <v>465.2</v>
      </c>
      <c r="U29" s="30">
        <v>528.20000000000005</v>
      </c>
      <c r="V29" s="30">
        <v>558.20000000000005</v>
      </c>
      <c r="W29" s="59">
        <v>757</v>
      </c>
      <c r="X29" s="59">
        <v>844.5</v>
      </c>
      <c r="Y29" s="59">
        <v>885.9</v>
      </c>
      <c r="Z29" s="60">
        <v>1239.8</v>
      </c>
      <c r="AA29" s="30">
        <v>56.6</v>
      </c>
      <c r="AB29" s="30">
        <v>87.6</v>
      </c>
      <c r="AC29" s="30">
        <v>184.5</v>
      </c>
      <c r="AD29" s="30">
        <v>225.1</v>
      </c>
      <c r="AE29" s="30">
        <v>257.8</v>
      </c>
      <c r="AF29" s="30">
        <v>680.5</v>
      </c>
      <c r="AG29" s="30">
        <v>757.7</v>
      </c>
      <c r="AH29" s="30">
        <v>795.1</v>
      </c>
      <c r="AI29" s="59">
        <v>1034.9000000000001</v>
      </c>
      <c r="AJ29" s="59">
        <v>1119.5</v>
      </c>
      <c r="AK29" s="59">
        <v>1160.5999999999999</v>
      </c>
      <c r="AL29" s="60">
        <v>1527.3</v>
      </c>
      <c r="AM29" s="61">
        <v>55.497999999999998</v>
      </c>
      <c r="AN29" s="61">
        <v>89.657565219999995</v>
      </c>
      <c r="AO29" s="61">
        <v>122.193</v>
      </c>
      <c r="AP29" s="61">
        <v>137.62403931999998</v>
      </c>
      <c r="AQ29" s="61">
        <v>182.84712875</v>
      </c>
      <c r="AR29" s="61">
        <v>596.46735169999999</v>
      </c>
      <c r="AS29" s="61">
        <v>701.06476998000005</v>
      </c>
      <c r="AT29" s="61">
        <v>738.34108401000003</v>
      </c>
      <c r="AU29" s="62">
        <v>936.04345936000004</v>
      </c>
      <c r="AV29" s="62">
        <v>1069.1766468999999</v>
      </c>
      <c r="AW29" s="62">
        <v>1134.9896655699999</v>
      </c>
      <c r="AX29" s="63">
        <v>1703.02667408</v>
      </c>
    </row>
    <row r="30" spans="1:50" s="40" customFormat="1" ht="10.199999999999999" x14ac:dyDescent="0.2">
      <c r="A30" s="7"/>
      <c r="B30" s="58" t="s">
        <v>93</v>
      </c>
      <c r="C30" s="30">
        <v>146.16703293</v>
      </c>
      <c r="D30" s="30">
        <v>230.7</v>
      </c>
      <c r="E30" s="30">
        <v>371</v>
      </c>
      <c r="F30" s="30">
        <v>456</v>
      </c>
      <c r="G30" s="30">
        <v>550.4</v>
      </c>
      <c r="H30" s="30">
        <v>828.7</v>
      </c>
      <c r="I30" s="30">
        <v>933.2</v>
      </c>
      <c r="J30" s="30">
        <v>999.1</v>
      </c>
      <c r="K30" s="59">
        <v>1170.4000000000001</v>
      </c>
      <c r="L30" s="59">
        <v>1260.7</v>
      </c>
      <c r="M30" s="59">
        <v>1360.2</v>
      </c>
      <c r="N30" s="60">
        <v>1801.7</v>
      </c>
      <c r="O30" s="30">
        <v>122.6</v>
      </c>
      <c r="P30" s="30">
        <v>200.2</v>
      </c>
      <c r="Q30" s="30">
        <v>329.7</v>
      </c>
      <c r="R30" s="30">
        <v>428.1</v>
      </c>
      <c r="S30" s="30">
        <v>514.6</v>
      </c>
      <c r="T30" s="30">
        <v>867.9</v>
      </c>
      <c r="U30" s="30">
        <v>966</v>
      </c>
      <c r="V30" s="30">
        <v>1037.7</v>
      </c>
      <c r="W30" s="59">
        <v>1265.5999999999999</v>
      </c>
      <c r="X30" s="59">
        <v>1383</v>
      </c>
      <c r="Y30" s="59">
        <v>1472.5</v>
      </c>
      <c r="Z30" s="60">
        <v>1869.7</v>
      </c>
      <c r="AA30" s="30">
        <v>122.3</v>
      </c>
      <c r="AB30" s="30">
        <v>226.6</v>
      </c>
      <c r="AC30" s="30">
        <v>361.3</v>
      </c>
      <c r="AD30" s="30">
        <v>457.9</v>
      </c>
      <c r="AE30" s="30">
        <v>541.1</v>
      </c>
      <c r="AF30" s="30">
        <v>793.2</v>
      </c>
      <c r="AG30" s="30">
        <v>912.9</v>
      </c>
      <c r="AH30" s="30">
        <v>1001.3</v>
      </c>
      <c r="AI30" s="59">
        <v>1237.7</v>
      </c>
      <c r="AJ30" s="59">
        <v>1352.6</v>
      </c>
      <c r="AK30" s="59">
        <v>1469.5</v>
      </c>
      <c r="AL30" s="60">
        <v>1876.72</v>
      </c>
      <c r="AM30" s="61">
        <v>163.16200000000001</v>
      </c>
      <c r="AN30" s="61">
        <v>259.80037763999997</v>
      </c>
      <c r="AO30" s="61">
        <v>375.69200000000001</v>
      </c>
      <c r="AP30" s="61">
        <v>473.48695729000002</v>
      </c>
      <c r="AQ30" s="61">
        <v>571.75417735999997</v>
      </c>
      <c r="AR30" s="61">
        <v>882.60652801000003</v>
      </c>
      <c r="AS30" s="61">
        <v>988.04862737999997</v>
      </c>
      <c r="AT30" s="61">
        <v>1083.53746467</v>
      </c>
      <c r="AU30" s="62">
        <v>1216.3633325000001</v>
      </c>
      <c r="AV30" s="62">
        <v>1358.9519519800001</v>
      </c>
      <c r="AW30" s="62">
        <v>1506.4449660799999</v>
      </c>
      <c r="AX30" s="63">
        <v>1958.7908256600001</v>
      </c>
    </row>
    <row r="31" spans="1:50" s="40" customFormat="1" ht="10.199999999999999" x14ac:dyDescent="0.2">
      <c r="A31" s="7"/>
      <c r="B31" s="58" t="s">
        <v>94</v>
      </c>
      <c r="C31" s="30">
        <v>2.7630418699999999</v>
      </c>
      <c r="D31" s="30">
        <v>14.7</v>
      </c>
      <c r="E31" s="30">
        <v>18.8</v>
      </c>
      <c r="F31" s="30">
        <v>21.4</v>
      </c>
      <c r="G31" s="30">
        <v>25</v>
      </c>
      <c r="H31" s="30">
        <v>42.2</v>
      </c>
      <c r="I31" s="30">
        <v>46.3</v>
      </c>
      <c r="J31" s="30">
        <v>51.6</v>
      </c>
      <c r="K31" s="59">
        <v>63</v>
      </c>
      <c r="L31" s="59">
        <v>66.900000000000006</v>
      </c>
      <c r="M31" s="59">
        <v>73.2</v>
      </c>
      <c r="N31" s="60">
        <v>99.5</v>
      </c>
      <c r="O31" s="30">
        <v>10.8</v>
      </c>
      <c r="P31" s="30">
        <v>13.7</v>
      </c>
      <c r="Q31" s="30">
        <v>15.8</v>
      </c>
      <c r="R31" s="30">
        <v>23.3</v>
      </c>
      <c r="S31" s="30">
        <v>30.7</v>
      </c>
      <c r="T31" s="30">
        <v>49.6</v>
      </c>
      <c r="U31" s="30">
        <v>58</v>
      </c>
      <c r="V31" s="30">
        <v>62</v>
      </c>
      <c r="W31" s="59">
        <v>74</v>
      </c>
      <c r="X31" s="59">
        <v>78.8</v>
      </c>
      <c r="Y31" s="59">
        <v>79.900000000000006</v>
      </c>
      <c r="Z31" s="60">
        <v>107.6</v>
      </c>
      <c r="AA31" s="30">
        <v>26.2</v>
      </c>
      <c r="AB31" s="30">
        <v>15.8</v>
      </c>
      <c r="AC31" s="30">
        <v>21.9</v>
      </c>
      <c r="AD31" s="30">
        <v>25.2</v>
      </c>
      <c r="AE31" s="30">
        <v>29.1</v>
      </c>
      <c r="AF31" s="30">
        <v>49.9</v>
      </c>
      <c r="AG31" s="30">
        <v>56.5</v>
      </c>
      <c r="AH31" s="30">
        <v>62.7</v>
      </c>
      <c r="AI31" s="59">
        <v>83.2</v>
      </c>
      <c r="AJ31" s="59">
        <v>99.3</v>
      </c>
      <c r="AK31" s="59">
        <v>105.1</v>
      </c>
      <c r="AL31" s="60">
        <v>128.06</v>
      </c>
      <c r="AM31" s="61">
        <v>7.3339999999999996</v>
      </c>
      <c r="AN31" s="61">
        <v>19.92765215</v>
      </c>
      <c r="AO31" s="61">
        <v>31.111999999999998</v>
      </c>
      <c r="AP31" s="61">
        <v>40.064155409999998</v>
      </c>
      <c r="AQ31" s="61">
        <v>52.515459530000001</v>
      </c>
      <c r="AR31" s="61">
        <v>81.209504120000005</v>
      </c>
      <c r="AS31" s="61">
        <v>93.896526859999994</v>
      </c>
      <c r="AT31" s="61">
        <v>217.16896772000001</v>
      </c>
      <c r="AU31" s="62">
        <v>231.30212277000001</v>
      </c>
      <c r="AV31" s="62">
        <v>239.56822084000001</v>
      </c>
      <c r="AW31" s="62">
        <v>276.84755177999995</v>
      </c>
      <c r="AX31" s="63">
        <v>313.35584555000003</v>
      </c>
    </row>
    <row r="32" spans="1:50" s="40" customFormat="1" ht="10.199999999999999" x14ac:dyDescent="0.2">
      <c r="A32" s="7"/>
      <c r="B32" s="58" t="s">
        <v>95</v>
      </c>
      <c r="C32" s="30">
        <v>69</v>
      </c>
      <c r="D32" s="30">
        <v>134.19999999999999</v>
      </c>
      <c r="E32" s="30">
        <v>216.5</v>
      </c>
      <c r="F32" s="30">
        <v>288.60000000000002</v>
      </c>
      <c r="G32" s="30">
        <v>371.3</v>
      </c>
      <c r="H32" s="30">
        <v>490.6</v>
      </c>
      <c r="I32" s="30">
        <v>571.4</v>
      </c>
      <c r="J32" s="30">
        <v>646.6</v>
      </c>
      <c r="K32" s="59">
        <v>732.6</v>
      </c>
      <c r="L32" s="59">
        <v>818.9</v>
      </c>
      <c r="M32" s="59">
        <v>910.8</v>
      </c>
      <c r="N32" s="60">
        <v>1249</v>
      </c>
      <c r="O32" s="30">
        <v>81.2</v>
      </c>
      <c r="P32" s="30">
        <v>158</v>
      </c>
      <c r="Q32" s="30">
        <v>267.3</v>
      </c>
      <c r="R32" s="30">
        <v>383.3</v>
      </c>
      <c r="S32" s="30">
        <v>472.5</v>
      </c>
      <c r="T32" s="30">
        <v>627.5</v>
      </c>
      <c r="U32" s="30">
        <v>723.5</v>
      </c>
      <c r="V32" s="30">
        <v>807.2</v>
      </c>
      <c r="W32" s="59">
        <v>899.5</v>
      </c>
      <c r="X32" s="59">
        <v>1001.1</v>
      </c>
      <c r="Y32" s="59">
        <v>1133.2</v>
      </c>
      <c r="Z32" s="60">
        <v>1392.9</v>
      </c>
      <c r="AA32" s="30">
        <v>68.599999999999994</v>
      </c>
      <c r="AB32" s="30">
        <v>185.4</v>
      </c>
      <c r="AC32" s="30">
        <v>296.89999999999998</v>
      </c>
      <c r="AD32" s="30">
        <v>381.6</v>
      </c>
      <c r="AE32" s="30">
        <v>502.3</v>
      </c>
      <c r="AF32" s="30">
        <v>658.2</v>
      </c>
      <c r="AG32" s="30">
        <v>775.9</v>
      </c>
      <c r="AH32" s="30">
        <v>892.8</v>
      </c>
      <c r="AI32" s="59">
        <v>1050.2</v>
      </c>
      <c r="AJ32" s="59">
        <v>1196.9000000000001</v>
      </c>
      <c r="AK32" s="59">
        <v>1323.3</v>
      </c>
      <c r="AL32" s="60">
        <v>1678.2</v>
      </c>
      <c r="AM32" s="61">
        <v>137.65600000000001</v>
      </c>
      <c r="AN32" s="61">
        <v>249.96934991000001</v>
      </c>
      <c r="AO32" s="61">
        <v>371.95100000000002</v>
      </c>
      <c r="AP32" s="61">
        <v>538.84478229000001</v>
      </c>
      <c r="AQ32" s="61">
        <v>667.12894513000003</v>
      </c>
      <c r="AR32" s="61">
        <v>847.89445466999996</v>
      </c>
      <c r="AS32" s="61">
        <v>969.57271762000005</v>
      </c>
      <c r="AT32" s="61">
        <v>1079.5578725999999</v>
      </c>
      <c r="AU32" s="62">
        <v>1217.2545844700001</v>
      </c>
      <c r="AV32" s="62">
        <v>1331.2497244200001</v>
      </c>
      <c r="AW32" s="62">
        <v>1452.6696112499999</v>
      </c>
      <c r="AX32" s="63">
        <v>1771.1294849200001</v>
      </c>
    </row>
    <row r="33" spans="1:50" s="40" customFormat="1" ht="10.199999999999999" x14ac:dyDescent="0.2">
      <c r="A33" s="7"/>
      <c r="B33" s="58" t="s">
        <v>96</v>
      </c>
      <c r="C33" s="30">
        <v>104.13290488000001</v>
      </c>
      <c r="D33" s="30">
        <v>150.30000000000001</v>
      </c>
      <c r="E33" s="30">
        <v>224.5</v>
      </c>
      <c r="F33" s="30">
        <v>284.3</v>
      </c>
      <c r="G33" s="30">
        <v>332.7</v>
      </c>
      <c r="H33" s="30">
        <v>533.1</v>
      </c>
      <c r="I33" s="30">
        <v>663.4</v>
      </c>
      <c r="J33" s="30">
        <v>734.7</v>
      </c>
      <c r="K33" s="59">
        <v>845.5</v>
      </c>
      <c r="L33" s="59">
        <v>911.8</v>
      </c>
      <c r="M33" s="59">
        <v>964.5</v>
      </c>
      <c r="N33" s="60">
        <v>1321.5</v>
      </c>
      <c r="O33" s="30">
        <v>124</v>
      </c>
      <c r="P33" s="30">
        <v>181.7</v>
      </c>
      <c r="Q33" s="30">
        <v>241.6</v>
      </c>
      <c r="R33" s="30">
        <v>317.60000000000002</v>
      </c>
      <c r="S33" s="30">
        <v>360.3</v>
      </c>
      <c r="T33" s="30">
        <v>545</v>
      </c>
      <c r="U33" s="30">
        <v>700.1</v>
      </c>
      <c r="V33" s="30">
        <v>830.8</v>
      </c>
      <c r="W33" s="59">
        <v>905.4</v>
      </c>
      <c r="X33" s="59">
        <v>944</v>
      </c>
      <c r="Y33" s="59">
        <v>1011.5</v>
      </c>
      <c r="Z33" s="60">
        <v>1291.9000000000001</v>
      </c>
      <c r="AA33" s="30">
        <v>192.5</v>
      </c>
      <c r="AB33" s="30">
        <v>264.3</v>
      </c>
      <c r="AC33" s="30">
        <v>337.4</v>
      </c>
      <c r="AD33" s="30">
        <v>400.4</v>
      </c>
      <c r="AE33" s="30">
        <v>463.8</v>
      </c>
      <c r="AF33" s="30">
        <v>610.79999999999995</v>
      </c>
      <c r="AG33" s="30">
        <v>813.4</v>
      </c>
      <c r="AH33" s="30">
        <v>877.1</v>
      </c>
      <c r="AI33" s="59">
        <v>978.5</v>
      </c>
      <c r="AJ33" s="59">
        <v>1085.3</v>
      </c>
      <c r="AK33" s="59">
        <v>1144.9000000000001</v>
      </c>
      <c r="AL33" s="60">
        <v>1425.84</v>
      </c>
      <c r="AM33" s="61">
        <v>176.761</v>
      </c>
      <c r="AN33" s="61">
        <v>242.75011466000001</v>
      </c>
      <c r="AO33" s="61">
        <v>311.53300000000002</v>
      </c>
      <c r="AP33" s="61">
        <v>412.71535648000003</v>
      </c>
      <c r="AQ33" s="61">
        <v>505.85182942999995</v>
      </c>
      <c r="AR33" s="61">
        <v>709.11847686999999</v>
      </c>
      <c r="AS33" s="61">
        <v>909.05187023000008</v>
      </c>
      <c r="AT33" s="61">
        <v>999.00338998000007</v>
      </c>
      <c r="AU33" s="62">
        <v>1064.5897099999997</v>
      </c>
      <c r="AV33" s="62">
        <v>1142.3378599799998</v>
      </c>
      <c r="AW33" s="62">
        <v>1216.5028227</v>
      </c>
      <c r="AX33" s="63">
        <v>1546.5546743899999</v>
      </c>
    </row>
    <row r="34" spans="1:50" s="40" customFormat="1" ht="10.199999999999999" x14ac:dyDescent="0.2">
      <c r="A34" s="7"/>
      <c r="B34" s="58" t="s">
        <v>97</v>
      </c>
      <c r="C34" s="30">
        <v>0.1</v>
      </c>
      <c r="D34" s="30">
        <v>0.2</v>
      </c>
      <c r="E34" s="30">
        <v>0.6</v>
      </c>
      <c r="F34" s="30">
        <v>0.7</v>
      </c>
      <c r="G34" s="30">
        <v>0.8</v>
      </c>
      <c r="H34" s="30">
        <v>1.4</v>
      </c>
      <c r="I34" s="30">
        <v>1.6</v>
      </c>
      <c r="J34" s="30">
        <v>2.5</v>
      </c>
      <c r="K34" s="59">
        <v>2.7</v>
      </c>
      <c r="L34" s="59">
        <v>3.3</v>
      </c>
      <c r="M34" s="59">
        <v>4</v>
      </c>
      <c r="N34" s="60">
        <v>7.7</v>
      </c>
      <c r="O34" s="30">
        <v>0.1</v>
      </c>
      <c r="P34" s="30">
        <v>0.5</v>
      </c>
      <c r="Q34" s="30">
        <v>1.1000000000000001</v>
      </c>
      <c r="R34" s="30">
        <v>1.8</v>
      </c>
      <c r="S34" s="30">
        <v>2.6</v>
      </c>
      <c r="T34" s="30">
        <v>4.4000000000000004</v>
      </c>
      <c r="U34" s="30">
        <v>5.5</v>
      </c>
      <c r="V34" s="30">
        <v>6.2</v>
      </c>
      <c r="W34" s="59">
        <v>6.8</v>
      </c>
      <c r="X34" s="59">
        <v>7.9</v>
      </c>
      <c r="Y34" s="59">
        <v>9.1999999999999993</v>
      </c>
      <c r="Z34" s="60">
        <v>14.2</v>
      </c>
      <c r="AA34" s="30">
        <v>0.8</v>
      </c>
      <c r="AB34" s="30">
        <v>4.9000000000000004</v>
      </c>
      <c r="AC34" s="30">
        <v>6</v>
      </c>
      <c r="AD34" s="30">
        <v>6.6</v>
      </c>
      <c r="AE34" s="30">
        <v>7.7</v>
      </c>
      <c r="AF34" s="30">
        <v>9.1</v>
      </c>
      <c r="AG34" s="30">
        <v>10.3</v>
      </c>
      <c r="AH34" s="30">
        <v>11.4</v>
      </c>
      <c r="AI34" s="59">
        <v>12.3</v>
      </c>
      <c r="AJ34" s="59">
        <v>15</v>
      </c>
      <c r="AK34" s="59">
        <v>17.5</v>
      </c>
      <c r="AL34" s="60">
        <v>20.62</v>
      </c>
      <c r="AM34" s="61">
        <v>1.8</v>
      </c>
      <c r="AN34" s="61">
        <v>3.4571764500000004</v>
      </c>
      <c r="AO34" s="61">
        <v>4.383</v>
      </c>
      <c r="AP34" s="61">
        <v>9.4111469799999998</v>
      </c>
      <c r="AQ34" s="61">
        <v>10.026286559999999</v>
      </c>
      <c r="AR34" s="61">
        <v>11.67409168</v>
      </c>
      <c r="AS34" s="61">
        <v>13.259379000000001</v>
      </c>
      <c r="AT34" s="61">
        <v>17.64568873</v>
      </c>
      <c r="AU34" s="62">
        <v>20.21449741</v>
      </c>
      <c r="AV34" s="62">
        <v>21.16843716</v>
      </c>
      <c r="AW34" s="62">
        <v>23.654813870000005</v>
      </c>
      <c r="AX34" s="63">
        <v>39.306359999999998</v>
      </c>
    </row>
    <row r="35" spans="1:50" s="40" customFormat="1" ht="10.199999999999999" x14ac:dyDescent="0.2">
      <c r="A35" s="7"/>
      <c r="B35" s="52" t="s">
        <v>98</v>
      </c>
      <c r="C35" s="65">
        <v>90</v>
      </c>
      <c r="D35" s="65">
        <v>151.19999999999999</v>
      </c>
      <c r="E35" s="65">
        <v>220.6</v>
      </c>
      <c r="F35" s="65">
        <v>292.7</v>
      </c>
      <c r="G35" s="65">
        <v>393.3</v>
      </c>
      <c r="H35" s="65">
        <v>506.1</v>
      </c>
      <c r="I35" s="65">
        <v>601.5</v>
      </c>
      <c r="J35" s="65">
        <v>714.2</v>
      </c>
      <c r="K35" s="59">
        <v>896.9</v>
      </c>
      <c r="L35" s="59">
        <v>1009</v>
      </c>
      <c r="M35" s="59">
        <v>1133.5</v>
      </c>
      <c r="N35" s="60">
        <v>1414.2</v>
      </c>
      <c r="O35" s="65">
        <v>104.5</v>
      </c>
      <c r="P35" s="65">
        <v>173.7</v>
      </c>
      <c r="Q35" s="65">
        <v>261</v>
      </c>
      <c r="R35" s="65">
        <v>329.3</v>
      </c>
      <c r="S35" s="65">
        <v>504.4</v>
      </c>
      <c r="T35" s="65">
        <v>615.9</v>
      </c>
      <c r="U35" s="65">
        <v>735.9</v>
      </c>
      <c r="V35" s="65">
        <v>847.6</v>
      </c>
      <c r="W35" s="59">
        <v>1077.8</v>
      </c>
      <c r="X35" s="59">
        <v>1227.7</v>
      </c>
      <c r="Y35" s="59">
        <v>1388.4</v>
      </c>
      <c r="Z35" s="60">
        <v>1697.5</v>
      </c>
      <c r="AA35" s="65">
        <v>116.3</v>
      </c>
      <c r="AB35" s="65">
        <v>211.6</v>
      </c>
      <c r="AC35" s="65">
        <v>328.8</v>
      </c>
      <c r="AD35" s="65">
        <v>413.4</v>
      </c>
      <c r="AE35" s="65">
        <v>564.29999999999995</v>
      </c>
      <c r="AF35" s="65">
        <v>722.3</v>
      </c>
      <c r="AG35" s="65">
        <v>930.2</v>
      </c>
      <c r="AH35" s="65">
        <v>1076.22</v>
      </c>
      <c r="AI35" s="59">
        <v>1263.8</v>
      </c>
      <c r="AJ35" s="59">
        <v>1408</v>
      </c>
      <c r="AK35" s="59">
        <v>1494</v>
      </c>
      <c r="AL35" s="60">
        <v>1799.24</v>
      </c>
      <c r="AM35" s="61">
        <v>119.274</v>
      </c>
      <c r="AN35" s="61">
        <v>218.27942318000001</v>
      </c>
      <c r="AO35" s="61">
        <v>350.423</v>
      </c>
      <c r="AP35" s="61">
        <v>459.74041629999999</v>
      </c>
      <c r="AQ35" s="61">
        <v>596.83008480000001</v>
      </c>
      <c r="AR35" s="61">
        <v>805.62900846000002</v>
      </c>
      <c r="AS35" s="61">
        <v>1018.21486258</v>
      </c>
      <c r="AT35" s="61">
        <v>1207.6650093699998</v>
      </c>
      <c r="AU35" s="62">
        <v>1396.8785293800001</v>
      </c>
      <c r="AV35" s="62">
        <v>1450.37616759</v>
      </c>
      <c r="AW35" s="62">
        <v>1744.5897204800001</v>
      </c>
      <c r="AX35" s="63">
        <v>2180.31250529</v>
      </c>
    </row>
    <row r="36" spans="1:50" s="40" customFormat="1" ht="10.199999999999999" x14ac:dyDescent="0.2">
      <c r="A36" s="7"/>
      <c r="B36" s="52" t="s">
        <v>99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0.1</v>
      </c>
      <c r="I36" s="65">
        <v>0.1</v>
      </c>
      <c r="J36" s="65">
        <v>0.1</v>
      </c>
      <c r="K36" s="59">
        <v>0.1</v>
      </c>
      <c r="L36" s="59">
        <v>0.1</v>
      </c>
      <c r="M36" s="59">
        <v>0.1</v>
      </c>
      <c r="N36" s="60">
        <v>0.1</v>
      </c>
      <c r="O36" s="65">
        <v>0</v>
      </c>
      <c r="P36" s="65">
        <v>0</v>
      </c>
      <c r="Q36" s="65">
        <v>0</v>
      </c>
      <c r="R36" s="65">
        <v>0</v>
      </c>
      <c r="S36" s="65">
        <v>0.2</v>
      </c>
      <c r="T36" s="65">
        <v>0.2</v>
      </c>
      <c r="U36" s="65">
        <v>0.2</v>
      </c>
      <c r="V36" s="65">
        <v>0</v>
      </c>
      <c r="W36" s="59">
        <v>0</v>
      </c>
      <c r="X36" s="59">
        <v>0</v>
      </c>
      <c r="Y36" s="59">
        <v>0</v>
      </c>
      <c r="Z36" s="60">
        <v>0</v>
      </c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66"/>
      <c r="AM36" s="67">
        <v>0</v>
      </c>
      <c r="AN36" s="67">
        <v>0</v>
      </c>
      <c r="AO36" s="67">
        <v>1E-3</v>
      </c>
      <c r="AP36" s="67">
        <v>1E-3</v>
      </c>
      <c r="AQ36" s="67">
        <v>1.495E-3</v>
      </c>
      <c r="AR36" s="67">
        <v>1.495E-3</v>
      </c>
      <c r="AS36" s="67">
        <v>0</v>
      </c>
      <c r="AT36" s="67">
        <v>3.6449999999999998E-3</v>
      </c>
      <c r="AU36" s="62">
        <v>3.6449999999999998E-3</v>
      </c>
      <c r="AV36" s="62">
        <v>3.6449999999999998E-3</v>
      </c>
      <c r="AW36" s="62">
        <v>3.6449999999999998E-3</v>
      </c>
      <c r="AX36" s="63">
        <v>3.6449999999999998E-3</v>
      </c>
    </row>
    <row r="37" spans="1:50" s="40" customFormat="1" ht="10.199999999999999" x14ac:dyDescent="0.2">
      <c r="A37" s="7"/>
      <c r="B37" s="52" t="s">
        <v>100</v>
      </c>
      <c r="C37" s="53">
        <v>69.836586999999994</v>
      </c>
      <c r="D37" s="53">
        <v>130.80000000000001</v>
      </c>
      <c r="E37" s="53">
        <v>229.5</v>
      </c>
      <c r="F37" s="53">
        <v>274.8</v>
      </c>
      <c r="G37" s="53">
        <v>322</v>
      </c>
      <c r="H37" s="53">
        <v>364.9</v>
      </c>
      <c r="I37" s="53">
        <v>400.6</v>
      </c>
      <c r="J37" s="53">
        <v>436.1</v>
      </c>
      <c r="K37" s="53">
        <v>474.5</v>
      </c>
      <c r="L37" s="53">
        <v>504.5</v>
      </c>
      <c r="M37" s="53">
        <v>529.9</v>
      </c>
      <c r="N37" s="54">
        <v>559.29999999999995</v>
      </c>
      <c r="O37" s="53">
        <v>84.5</v>
      </c>
      <c r="P37" s="53">
        <v>162.30000000000001</v>
      </c>
      <c r="Q37" s="53">
        <v>277.89999999999998</v>
      </c>
      <c r="R37" s="53">
        <v>342.2</v>
      </c>
      <c r="S37" s="53">
        <v>399.4</v>
      </c>
      <c r="T37" s="53">
        <v>451</v>
      </c>
      <c r="U37" s="53">
        <v>495.3</v>
      </c>
      <c r="V37" s="53">
        <v>531</v>
      </c>
      <c r="W37" s="53">
        <v>584.70000000000005</v>
      </c>
      <c r="X37" s="53">
        <v>621.9</v>
      </c>
      <c r="Y37" s="53">
        <v>653.20000000000005</v>
      </c>
      <c r="Z37" s="54">
        <v>700.4</v>
      </c>
      <c r="AA37" s="53">
        <v>104.8</v>
      </c>
      <c r="AB37" s="53">
        <v>185.8</v>
      </c>
      <c r="AC37" s="53">
        <v>314.2</v>
      </c>
      <c r="AD37" s="53">
        <v>370.4</v>
      </c>
      <c r="AE37" s="53">
        <v>433.5</v>
      </c>
      <c r="AF37" s="53">
        <v>484.2</v>
      </c>
      <c r="AG37" s="53">
        <v>529.9</v>
      </c>
      <c r="AH37" s="53">
        <v>580.1</v>
      </c>
      <c r="AI37" s="53">
        <v>664.2</v>
      </c>
      <c r="AJ37" s="53">
        <v>687.8</v>
      </c>
      <c r="AK37" s="53">
        <v>752.1</v>
      </c>
      <c r="AL37" s="54">
        <v>806.05</v>
      </c>
      <c r="AM37" s="67">
        <v>131.07499999999999</v>
      </c>
      <c r="AN37" s="67">
        <v>236.96710897</v>
      </c>
      <c r="AO37" s="67">
        <v>342.553</v>
      </c>
      <c r="AP37" s="67">
        <v>426.98591249999998</v>
      </c>
      <c r="AQ37" s="67">
        <v>465.58066167999999</v>
      </c>
      <c r="AR37" s="67">
        <v>565.04308626</v>
      </c>
      <c r="AS37" s="67">
        <v>611.5</v>
      </c>
      <c r="AT37" s="67">
        <v>664.33202433000008</v>
      </c>
      <c r="AU37" s="62">
        <v>717.65242936000004</v>
      </c>
      <c r="AV37" s="62">
        <v>752.9554432000001</v>
      </c>
      <c r="AW37" s="62">
        <v>799.29473805999999</v>
      </c>
      <c r="AX37" s="63">
        <v>847.63982122000004</v>
      </c>
    </row>
    <row r="38" spans="1:50" s="40" customFormat="1" ht="10.199999999999999" x14ac:dyDescent="0.2">
      <c r="A38" s="7" t="s">
        <v>45</v>
      </c>
      <c r="B38" s="52" t="s">
        <v>101</v>
      </c>
      <c r="C38" s="53">
        <v>434.00361246</v>
      </c>
      <c r="D38" s="53">
        <v>918.6613572</v>
      </c>
      <c r="E38" s="53">
        <v>1578.501053</v>
      </c>
      <c r="F38" s="53">
        <v>2728.7</v>
      </c>
      <c r="G38" s="53">
        <v>3405.1</v>
      </c>
      <c r="H38" s="53">
        <v>4937.7</v>
      </c>
      <c r="I38" s="53">
        <v>5522.2</v>
      </c>
      <c r="J38" s="53">
        <v>6283.5</v>
      </c>
      <c r="K38" s="53">
        <v>7274.9</v>
      </c>
      <c r="L38" s="53">
        <v>8558.7000000000007</v>
      </c>
      <c r="M38" s="53">
        <v>9750.2000000000007</v>
      </c>
      <c r="N38" s="54">
        <v>13642.8</v>
      </c>
      <c r="O38" s="53">
        <v>475.4</v>
      </c>
      <c r="P38" s="53">
        <v>1336.6</v>
      </c>
      <c r="Q38" s="53">
        <v>1938</v>
      </c>
      <c r="R38" s="53">
        <v>3681.4</v>
      </c>
      <c r="S38" s="53">
        <v>4425.8</v>
      </c>
      <c r="T38" s="53">
        <v>5851.5</v>
      </c>
      <c r="U38" s="53">
        <v>6411.4</v>
      </c>
      <c r="V38" s="53">
        <v>7671.8</v>
      </c>
      <c r="W38" s="53">
        <v>8539.4</v>
      </c>
      <c r="X38" s="53">
        <v>9617.6</v>
      </c>
      <c r="Y38" s="53">
        <v>10687.6</v>
      </c>
      <c r="Z38" s="54">
        <v>14155.3</v>
      </c>
      <c r="AA38" s="53">
        <v>575.6</v>
      </c>
      <c r="AB38" s="53">
        <v>1069.5</v>
      </c>
      <c r="AC38" s="53">
        <v>1776.8</v>
      </c>
      <c r="AD38" s="53">
        <v>2485.3000000000002</v>
      </c>
      <c r="AE38" s="53">
        <v>3057.8</v>
      </c>
      <c r="AF38" s="53">
        <v>5638.3</v>
      </c>
      <c r="AG38" s="53">
        <v>6724.3</v>
      </c>
      <c r="AH38" s="53">
        <v>8066.8</v>
      </c>
      <c r="AI38" s="53">
        <v>9687.6</v>
      </c>
      <c r="AJ38" s="53">
        <v>10928.9</v>
      </c>
      <c r="AK38" s="53">
        <v>12902.9</v>
      </c>
      <c r="AL38" s="54">
        <v>16017.87</v>
      </c>
      <c r="AM38" s="55">
        <v>523.50800000000004</v>
      </c>
      <c r="AN38" s="55">
        <v>1057.4265162900001</v>
      </c>
      <c r="AO38" s="55">
        <v>1469.5420000000004</v>
      </c>
      <c r="AP38" s="55">
        <v>2166.48666718</v>
      </c>
      <c r="AQ38" s="55">
        <v>3401.9305025799999</v>
      </c>
      <c r="AR38" s="55">
        <v>4958.2576499199986</v>
      </c>
      <c r="AS38" s="55">
        <v>5554.2366714000009</v>
      </c>
      <c r="AT38" s="55">
        <v>6833.3212840500009</v>
      </c>
      <c r="AU38" s="55">
        <v>7300.0901077600001</v>
      </c>
      <c r="AV38" s="55">
        <v>8685.9421520699998</v>
      </c>
      <c r="AW38" s="55">
        <v>10021.75713004</v>
      </c>
      <c r="AX38" s="56">
        <v>14855.090295049999</v>
      </c>
    </row>
    <row r="39" spans="1:50" s="40" customFormat="1" ht="10.199999999999999" x14ac:dyDescent="0.2">
      <c r="A39" s="7"/>
      <c r="B39" s="52" t="s">
        <v>102</v>
      </c>
      <c r="C39" s="53">
        <v>154.64349595000002</v>
      </c>
      <c r="D39" s="53">
        <v>319.89999999999998</v>
      </c>
      <c r="E39" s="53">
        <v>463.7</v>
      </c>
      <c r="F39" s="53">
        <v>702.2</v>
      </c>
      <c r="G39" s="53">
        <v>854.8</v>
      </c>
      <c r="H39" s="53">
        <v>973.8</v>
      </c>
      <c r="I39" s="53">
        <v>1087</v>
      </c>
      <c r="J39" s="53">
        <v>1259.5999999999999</v>
      </c>
      <c r="K39" s="53">
        <v>1505.9</v>
      </c>
      <c r="L39" s="53">
        <v>1753.1</v>
      </c>
      <c r="M39" s="53">
        <v>1987.2</v>
      </c>
      <c r="N39" s="54">
        <v>2200.8000000000002</v>
      </c>
      <c r="O39" s="53">
        <v>236.8</v>
      </c>
      <c r="P39" s="53">
        <v>487.3</v>
      </c>
      <c r="Q39" s="53">
        <v>719.6</v>
      </c>
      <c r="R39" s="53">
        <v>995.9</v>
      </c>
      <c r="S39" s="53">
        <v>1351.5</v>
      </c>
      <c r="T39" s="53">
        <v>1678.8</v>
      </c>
      <c r="U39" s="53">
        <v>1921.3</v>
      </c>
      <c r="V39" s="53">
        <v>2168.9</v>
      </c>
      <c r="W39" s="53">
        <v>2398.6</v>
      </c>
      <c r="X39" s="53">
        <v>2697.1</v>
      </c>
      <c r="Y39" s="53">
        <v>2940.7</v>
      </c>
      <c r="Z39" s="54">
        <v>3245</v>
      </c>
      <c r="AA39" s="53">
        <v>329.8</v>
      </c>
      <c r="AB39" s="53">
        <v>571.79999999999995</v>
      </c>
      <c r="AC39" s="53">
        <v>806.6</v>
      </c>
      <c r="AD39" s="53">
        <v>1023.3</v>
      </c>
      <c r="AE39" s="53">
        <v>1353.2</v>
      </c>
      <c r="AF39" s="53">
        <v>1660.2</v>
      </c>
      <c r="AG39" s="53">
        <v>2020.9</v>
      </c>
      <c r="AH39" s="53">
        <v>2298.5</v>
      </c>
      <c r="AI39" s="53">
        <v>2573.5</v>
      </c>
      <c r="AJ39" s="53">
        <v>2940</v>
      </c>
      <c r="AK39" s="53">
        <v>3306.4</v>
      </c>
      <c r="AL39" s="54">
        <v>3770.76</v>
      </c>
      <c r="AM39" s="55">
        <v>319.577</v>
      </c>
      <c r="AN39" s="55">
        <v>681.24662020999995</v>
      </c>
      <c r="AO39" s="55">
        <v>924.59799999999996</v>
      </c>
      <c r="AP39" s="55">
        <v>1352.28181612</v>
      </c>
      <c r="AQ39" s="55">
        <v>1741.0115203699997</v>
      </c>
      <c r="AR39" s="55">
        <v>2113.1676069799996</v>
      </c>
      <c r="AS39" s="55">
        <v>2405.26917142</v>
      </c>
      <c r="AT39" s="55">
        <v>2770.6033905999998</v>
      </c>
      <c r="AU39" s="55">
        <v>3061.2183738700001</v>
      </c>
      <c r="AV39" s="55">
        <v>3315.5385939399998</v>
      </c>
      <c r="AW39" s="55">
        <v>3719.1199358299996</v>
      </c>
      <c r="AX39" s="56">
        <v>4153.8493402200002</v>
      </c>
    </row>
    <row r="40" spans="1:50" s="40" customFormat="1" ht="10.199999999999999" x14ac:dyDescent="0.2">
      <c r="A40" s="7"/>
      <c r="B40" s="58" t="s">
        <v>103</v>
      </c>
      <c r="C40" s="59">
        <v>62</v>
      </c>
      <c r="D40" s="59">
        <v>125.8</v>
      </c>
      <c r="E40" s="59">
        <v>174</v>
      </c>
      <c r="F40" s="59">
        <v>257.2</v>
      </c>
      <c r="G40" s="59">
        <v>333.4</v>
      </c>
      <c r="H40" s="59">
        <v>367.2</v>
      </c>
      <c r="I40" s="59">
        <v>394.7</v>
      </c>
      <c r="J40" s="59">
        <v>421.1</v>
      </c>
      <c r="K40" s="59">
        <v>507</v>
      </c>
      <c r="L40" s="59">
        <v>664.6</v>
      </c>
      <c r="M40" s="59">
        <v>800</v>
      </c>
      <c r="N40" s="60">
        <v>922.9</v>
      </c>
      <c r="O40" s="59">
        <v>108.1</v>
      </c>
      <c r="P40" s="59">
        <v>220.9</v>
      </c>
      <c r="Q40" s="59">
        <v>328.7</v>
      </c>
      <c r="R40" s="59">
        <v>445.8</v>
      </c>
      <c r="S40" s="59">
        <v>620.9</v>
      </c>
      <c r="T40" s="59">
        <v>797.1</v>
      </c>
      <c r="U40" s="59">
        <v>915.7</v>
      </c>
      <c r="V40" s="59">
        <v>1017.3</v>
      </c>
      <c r="W40" s="59">
        <v>1124.3</v>
      </c>
      <c r="X40" s="59">
        <v>1281</v>
      </c>
      <c r="Y40" s="59">
        <v>1403.7</v>
      </c>
      <c r="Z40" s="60">
        <v>1536.7</v>
      </c>
      <c r="AA40" s="59">
        <v>157.9</v>
      </c>
      <c r="AB40" s="59">
        <v>286.8</v>
      </c>
      <c r="AC40" s="59">
        <v>382.4</v>
      </c>
      <c r="AD40" s="59">
        <v>473.7</v>
      </c>
      <c r="AE40" s="59">
        <v>659.8</v>
      </c>
      <c r="AF40" s="59">
        <v>832.1</v>
      </c>
      <c r="AG40" s="59">
        <v>1010.8</v>
      </c>
      <c r="AH40" s="59">
        <v>1155.9000000000001</v>
      </c>
      <c r="AI40" s="59">
        <v>1287.4000000000001</v>
      </c>
      <c r="AJ40" s="59">
        <v>1432.9</v>
      </c>
      <c r="AK40" s="59">
        <v>1659.6</v>
      </c>
      <c r="AL40" s="60">
        <v>1847.15</v>
      </c>
      <c r="AM40" s="62">
        <v>160.70599999999999</v>
      </c>
      <c r="AN40" s="62">
        <v>350.11424893000003</v>
      </c>
      <c r="AO40" s="62">
        <v>455.78</v>
      </c>
      <c r="AP40" s="62">
        <v>713.07219173999999</v>
      </c>
      <c r="AQ40" s="62">
        <v>931.30035980999992</v>
      </c>
      <c r="AR40" s="62">
        <v>1119.6270811099998</v>
      </c>
      <c r="AS40" s="62">
        <v>1288.5983627200001</v>
      </c>
      <c r="AT40" s="62">
        <v>1504.89594326</v>
      </c>
      <c r="AU40" s="62">
        <v>1660.8987413299999</v>
      </c>
      <c r="AV40" s="62">
        <v>1783.1109130299999</v>
      </c>
      <c r="AW40" s="62">
        <v>1995.95658241</v>
      </c>
      <c r="AX40" s="63">
        <v>2239.0370195100004</v>
      </c>
    </row>
    <row r="41" spans="1:50" s="40" customFormat="1" ht="10.199999999999999" x14ac:dyDescent="0.2">
      <c r="A41" s="7"/>
      <c r="B41" s="58" t="s">
        <v>104</v>
      </c>
      <c r="C41" s="30">
        <v>62.514237999999999</v>
      </c>
      <c r="D41" s="30">
        <v>116.7</v>
      </c>
      <c r="E41" s="30">
        <v>180.7</v>
      </c>
      <c r="F41" s="30">
        <v>308.89999999999998</v>
      </c>
      <c r="G41" s="30">
        <v>358.4</v>
      </c>
      <c r="H41" s="30">
        <v>412.3</v>
      </c>
      <c r="I41" s="30">
        <v>465.8</v>
      </c>
      <c r="J41" s="30">
        <v>577.79999999999995</v>
      </c>
      <c r="K41" s="59">
        <v>705.1</v>
      </c>
      <c r="L41" s="59">
        <v>760.8</v>
      </c>
      <c r="M41" s="59">
        <v>825.1</v>
      </c>
      <c r="N41" s="60">
        <v>864.7</v>
      </c>
      <c r="O41" s="30">
        <v>48.8</v>
      </c>
      <c r="P41" s="30">
        <v>86.8</v>
      </c>
      <c r="Q41" s="30">
        <v>142.4</v>
      </c>
      <c r="R41" s="30">
        <v>201.1</v>
      </c>
      <c r="S41" s="30">
        <v>281.2</v>
      </c>
      <c r="T41" s="30">
        <v>336.8</v>
      </c>
      <c r="U41" s="30">
        <v>378.5</v>
      </c>
      <c r="V41" s="30">
        <v>443.5</v>
      </c>
      <c r="W41" s="59">
        <v>488.3</v>
      </c>
      <c r="X41" s="59">
        <v>546.20000000000005</v>
      </c>
      <c r="Y41" s="59">
        <v>590.4</v>
      </c>
      <c r="Z41" s="60">
        <v>638.9</v>
      </c>
      <c r="AA41" s="30">
        <v>61.5</v>
      </c>
      <c r="AB41" s="30">
        <v>92.1</v>
      </c>
      <c r="AC41" s="30">
        <v>149.80000000000001</v>
      </c>
      <c r="AD41" s="30">
        <v>191.6</v>
      </c>
      <c r="AE41" s="30">
        <v>232.6</v>
      </c>
      <c r="AF41" s="30">
        <v>268.89999999999998</v>
      </c>
      <c r="AG41" s="30">
        <v>356.7</v>
      </c>
      <c r="AH41" s="30">
        <v>388.4</v>
      </c>
      <c r="AI41" s="59">
        <v>422.3</v>
      </c>
      <c r="AJ41" s="59">
        <v>563.4</v>
      </c>
      <c r="AK41" s="59">
        <v>591</v>
      </c>
      <c r="AL41" s="60">
        <v>737.03</v>
      </c>
      <c r="AM41" s="61">
        <v>53.143000000000001</v>
      </c>
      <c r="AN41" s="61">
        <v>97.229463820000007</v>
      </c>
      <c r="AO41" s="61">
        <v>135.36199999999999</v>
      </c>
      <c r="AP41" s="61">
        <v>206.04752114999999</v>
      </c>
      <c r="AQ41" s="61">
        <v>257.91274212999997</v>
      </c>
      <c r="AR41" s="61">
        <v>304.99258078000003</v>
      </c>
      <c r="AS41" s="61">
        <v>333.71224613999999</v>
      </c>
      <c r="AT41" s="61">
        <v>379.27179697000003</v>
      </c>
      <c r="AU41" s="62">
        <v>421.39050103000005</v>
      </c>
      <c r="AV41" s="62">
        <v>451.76551590000003</v>
      </c>
      <c r="AW41" s="62">
        <v>517.38489735999997</v>
      </c>
      <c r="AX41" s="63">
        <v>542.66637226</v>
      </c>
    </row>
    <row r="42" spans="1:50" s="40" customFormat="1" ht="10.199999999999999" x14ac:dyDescent="0.2">
      <c r="A42" s="68"/>
      <c r="B42" s="58" t="s">
        <v>105</v>
      </c>
      <c r="C42" s="30">
        <v>30.12925795</v>
      </c>
      <c r="D42" s="30">
        <v>77.400000000000006</v>
      </c>
      <c r="E42" s="30">
        <v>109</v>
      </c>
      <c r="F42" s="30">
        <v>136.1</v>
      </c>
      <c r="G42" s="30">
        <v>163</v>
      </c>
      <c r="H42" s="30">
        <v>194.3</v>
      </c>
      <c r="I42" s="30">
        <v>226.5</v>
      </c>
      <c r="J42" s="30">
        <v>260.7</v>
      </c>
      <c r="K42" s="59">
        <v>293.8</v>
      </c>
      <c r="L42" s="59">
        <v>327.7</v>
      </c>
      <c r="M42" s="59">
        <v>362.1</v>
      </c>
      <c r="N42" s="60">
        <v>413.2</v>
      </c>
      <c r="O42" s="30">
        <v>79.900000000000006</v>
      </c>
      <c r="P42" s="30">
        <v>179.6</v>
      </c>
      <c r="Q42" s="30">
        <v>248.5</v>
      </c>
      <c r="R42" s="30">
        <v>349</v>
      </c>
      <c r="S42" s="30">
        <v>449.4</v>
      </c>
      <c r="T42" s="30">
        <v>544.9</v>
      </c>
      <c r="U42" s="30">
        <v>627.1</v>
      </c>
      <c r="V42" s="30">
        <v>708.1</v>
      </c>
      <c r="W42" s="59">
        <v>786</v>
      </c>
      <c r="X42" s="59">
        <v>869.9</v>
      </c>
      <c r="Y42" s="59">
        <v>946.6</v>
      </c>
      <c r="Z42" s="60">
        <v>1069.4000000000001</v>
      </c>
      <c r="AA42" s="30">
        <v>110.4</v>
      </c>
      <c r="AB42" s="30">
        <v>192.9</v>
      </c>
      <c r="AC42" s="30">
        <v>274.39999999999998</v>
      </c>
      <c r="AD42" s="30">
        <v>358</v>
      </c>
      <c r="AE42" s="30">
        <v>460.8</v>
      </c>
      <c r="AF42" s="30">
        <v>559.20000000000005</v>
      </c>
      <c r="AG42" s="30">
        <v>653.4</v>
      </c>
      <c r="AH42" s="30">
        <v>754.2</v>
      </c>
      <c r="AI42" s="59">
        <v>863.8</v>
      </c>
      <c r="AJ42" s="59">
        <v>943.7</v>
      </c>
      <c r="AK42" s="59">
        <v>1055.8</v>
      </c>
      <c r="AL42" s="60">
        <v>1186.58</v>
      </c>
      <c r="AM42" s="61">
        <v>105.72799999999999</v>
      </c>
      <c r="AN42" s="61">
        <v>233.90290745999997</v>
      </c>
      <c r="AO42" s="61">
        <v>333.45600000000002</v>
      </c>
      <c r="AP42" s="61">
        <v>433.16210323000001</v>
      </c>
      <c r="AQ42" s="61">
        <v>551.79841842999997</v>
      </c>
      <c r="AR42" s="61">
        <v>688.54794508999998</v>
      </c>
      <c r="AS42" s="61">
        <v>782.95856256000002</v>
      </c>
      <c r="AT42" s="61">
        <v>886.43565036999985</v>
      </c>
      <c r="AU42" s="62">
        <v>978.92913150999993</v>
      </c>
      <c r="AV42" s="62">
        <v>1080.6621650100001</v>
      </c>
      <c r="AW42" s="62">
        <v>1205.7784560599998</v>
      </c>
      <c r="AX42" s="63">
        <v>1372.1459484499999</v>
      </c>
    </row>
    <row r="43" spans="1:50" s="6" customFormat="1" ht="10.199999999999999" x14ac:dyDescent="0.2">
      <c r="A43" s="68"/>
      <c r="B43" s="52" t="s">
        <v>106</v>
      </c>
      <c r="C43" s="65">
        <v>10</v>
      </c>
      <c r="D43" s="65">
        <v>24.3</v>
      </c>
      <c r="E43" s="65">
        <v>33</v>
      </c>
      <c r="F43" s="65">
        <v>39.6</v>
      </c>
      <c r="G43" s="65">
        <v>51</v>
      </c>
      <c r="H43" s="65">
        <v>62.4</v>
      </c>
      <c r="I43" s="65">
        <v>73.400000000000006</v>
      </c>
      <c r="J43" s="65">
        <v>85.2</v>
      </c>
      <c r="K43" s="59">
        <v>98.7</v>
      </c>
      <c r="L43" s="59">
        <v>110.4</v>
      </c>
      <c r="M43" s="59">
        <v>123.5</v>
      </c>
      <c r="N43" s="60">
        <v>166.9</v>
      </c>
      <c r="O43" s="65">
        <v>9.6999999999999993</v>
      </c>
      <c r="P43" s="65">
        <v>22.8</v>
      </c>
      <c r="Q43" s="65">
        <v>30.3</v>
      </c>
      <c r="R43" s="65">
        <v>38.9</v>
      </c>
      <c r="S43" s="65">
        <v>48.4</v>
      </c>
      <c r="T43" s="65">
        <v>60.6</v>
      </c>
      <c r="U43" s="65">
        <v>73</v>
      </c>
      <c r="V43" s="65">
        <v>82.5</v>
      </c>
      <c r="W43" s="59">
        <v>91.8</v>
      </c>
      <c r="X43" s="59">
        <v>105.5</v>
      </c>
      <c r="Y43" s="59">
        <v>118.1</v>
      </c>
      <c r="Z43" s="60">
        <v>133.19999999999999</v>
      </c>
      <c r="AA43" s="65">
        <v>14.3</v>
      </c>
      <c r="AB43" s="65">
        <v>26.2</v>
      </c>
      <c r="AC43" s="65">
        <v>37.700000000000003</v>
      </c>
      <c r="AD43" s="65">
        <v>45.1</v>
      </c>
      <c r="AE43" s="65">
        <v>55.2</v>
      </c>
      <c r="AF43" s="65">
        <v>63.3</v>
      </c>
      <c r="AG43" s="65">
        <v>81.2</v>
      </c>
      <c r="AH43" s="65">
        <v>91.6</v>
      </c>
      <c r="AI43" s="59">
        <v>110.8</v>
      </c>
      <c r="AJ43" s="59">
        <v>122.8</v>
      </c>
      <c r="AK43" s="59">
        <v>141</v>
      </c>
      <c r="AL43" s="60">
        <v>173.49</v>
      </c>
      <c r="AM43" s="67">
        <v>15.914</v>
      </c>
      <c r="AN43" s="67">
        <v>32.721735160000001</v>
      </c>
      <c r="AO43" s="67">
        <v>54.768000000000001</v>
      </c>
      <c r="AP43" s="67">
        <v>64.965543879999998</v>
      </c>
      <c r="AQ43" s="67">
        <v>94.886702379999988</v>
      </c>
      <c r="AR43" s="67">
        <v>106.35423374000001</v>
      </c>
      <c r="AS43" s="67">
        <v>117.72093818</v>
      </c>
      <c r="AT43" s="67">
        <v>129.15570393000002</v>
      </c>
      <c r="AU43" s="62">
        <v>156.30581279</v>
      </c>
      <c r="AV43" s="62">
        <v>166.23649922999999</v>
      </c>
      <c r="AW43" s="62">
        <v>180.90327463999998</v>
      </c>
      <c r="AX43" s="63">
        <v>551.64880483999991</v>
      </c>
    </row>
    <row r="44" spans="1:50" s="6" customFormat="1" ht="10.199999999999999" x14ac:dyDescent="0.2">
      <c r="A44" s="68"/>
      <c r="B44" s="52" t="s">
        <v>107</v>
      </c>
      <c r="C44" s="53">
        <v>78.400000000000006</v>
      </c>
      <c r="D44" s="53">
        <v>166.7</v>
      </c>
      <c r="E44" s="53">
        <v>265.10000000000002</v>
      </c>
      <c r="F44" s="53">
        <v>330.1</v>
      </c>
      <c r="G44" s="53">
        <v>431.8</v>
      </c>
      <c r="H44" s="53">
        <v>544.5</v>
      </c>
      <c r="I44" s="53">
        <v>625.9</v>
      </c>
      <c r="J44" s="53">
        <v>773.6</v>
      </c>
      <c r="K44" s="59">
        <v>885.4</v>
      </c>
      <c r="L44" s="59">
        <v>976.5</v>
      </c>
      <c r="M44" s="59">
        <v>1058.7</v>
      </c>
      <c r="N44" s="60">
        <v>1274.3</v>
      </c>
      <c r="O44" s="53">
        <v>95.7</v>
      </c>
      <c r="P44" s="53">
        <v>212.3</v>
      </c>
      <c r="Q44" s="53">
        <v>285.89999999999998</v>
      </c>
      <c r="R44" s="53">
        <v>375.2</v>
      </c>
      <c r="S44" s="53">
        <v>484.3</v>
      </c>
      <c r="T44" s="53">
        <v>596.29999999999995</v>
      </c>
      <c r="U44" s="53">
        <v>696.5</v>
      </c>
      <c r="V44" s="53">
        <v>816.1</v>
      </c>
      <c r="W44" s="59">
        <v>912.2</v>
      </c>
      <c r="X44" s="59">
        <v>1001.2</v>
      </c>
      <c r="Y44" s="59">
        <v>1118.5999999999999</v>
      </c>
      <c r="Z44" s="60">
        <v>1321.3</v>
      </c>
      <c r="AA44" s="53">
        <v>102.8</v>
      </c>
      <c r="AB44" s="53">
        <v>170.6</v>
      </c>
      <c r="AC44" s="53">
        <v>295.2</v>
      </c>
      <c r="AD44" s="53">
        <v>356.4</v>
      </c>
      <c r="AE44" s="53">
        <v>436.1</v>
      </c>
      <c r="AF44" s="53">
        <v>531.70000000000005</v>
      </c>
      <c r="AG44" s="53">
        <v>632.20000000000005</v>
      </c>
      <c r="AH44" s="53">
        <v>765.3</v>
      </c>
      <c r="AI44" s="59">
        <v>882.3</v>
      </c>
      <c r="AJ44" s="59">
        <v>962.7</v>
      </c>
      <c r="AK44" s="59">
        <v>1053</v>
      </c>
      <c r="AL44" s="60">
        <v>1266.3900000000001</v>
      </c>
      <c r="AM44" s="55">
        <v>83.369</v>
      </c>
      <c r="AN44" s="55">
        <v>156.32065625000001</v>
      </c>
      <c r="AO44" s="55">
        <v>234.90899999999999</v>
      </c>
      <c r="AP44" s="55">
        <v>362.20546819000003</v>
      </c>
      <c r="AQ44" s="55">
        <v>438.41503831000006</v>
      </c>
      <c r="AR44" s="55">
        <v>537.90307559000007</v>
      </c>
      <c r="AS44" s="55">
        <v>623.14228207000008</v>
      </c>
      <c r="AT44" s="55">
        <v>769.8732645</v>
      </c>
      <c r="AU44" s="62">
        <v>841.1031303100001</v>
      </c>
      <c r="AV44" s="62">
        <v>927.72921584999995</v>
      </c>
      <c r="AW44" s="62">
        <v>1014.2152693</v>
      </c>
      <c r="AX44" s="63">
        <v>1150.6531856399999</v>
      </c>
    </row>
    <row r="45" spans="1:50" s="6" customFormat="1" ht="10.199999999999999" x14ac:dyDescent="0.2">
      <c r="A45" s="68"/>
      <c r="B45" s="58" t="s">
        <v>108</v>
      </c>
      <c r="C45" s="30">
        <v>34.9</v>
      </c>
      <c r="D45" s="30">
        <v>73.599999999999994</v>
      </c>
      <c r="E45" s="30">
        <v>137.1</v>
      </c>
      <c r="F45" s="30">
        <v>170.7</v>
      </c>
      <c r="G45" s="30">
        <v>232.4</v>
      </c>
      <c r="H45" s="30">
        <v>288.39999999999998</v>
      </c>
      <c r="I45" s="30">
        <v>337.1</v>
      </c>
      <c r="J45" s="30">
        <v>387.2</v>
      </c>
      <c r="K45" s="59">
        <v>459.3</v>
      </c>
      <c r="L45" s="59">
        <v>514.4</v>
      </c>
      <c r="M45" s="59">
        <v>560.29999999999995</v>
      </c>
      <c r="N45" s="60">
        <v>683.6</v>
      </c>
      <c r="O45" s="30">
        <v>42.7</v>
      </c>
      <c r="P45" s="30">
        <v>95.5</v>
      </c>
      <c r="Q45" s="30">
        <v>130.80000000000001</v>
      </c>
      <c r="R45" s="30">
        <v>183.9</v>
      </c>
      <c r="S45" s="30">
        <v>250.4</v>
      </c>
      <c r="T45" s="30">
        <v>298.5</v>
      </c>
      <c r="U45" s="30">
        <v>362.3</v>
      </c>
      <c r="V45" s="30">
        <v>394.6</v>
      </c>
      <c r="W45" s="59">
        <v>442.7</v>
      </c>
      <c r="X45" s="59">
        <v>491.8</v>
      </c>
      <c r="Y45" s="59">
        <v>561.1</v>
      </c>
      <c r="Z45" s="60">
        <v>673.6</v>
      </c>
      <c r="AA45" s="30">
        <v>48.5</v>
      </c>
      <c r="AB45" s="30">
        <v>73.8</v>
      </c>
      <c r="AC45" s="30">
        <v>144</v>
      </c>
      <c r="AD45" s="30">
        <v>166</v>
      </c>
      <c r="AE45" s="30">
        <v>196.4</v>
      </c>
      <c r="AF45" s="30">
        <v>235.8</v>
      </c>
      <c r="AG45" s="30">
        <v>286.5</v>
      </c>
      <c r="AH45" s="30">
        <v>323.39999999999998</v>
      </c>
      <c r="AI45" s="59">
        <v>362.7</v>
      </c>
      <c r="AJ45" s="59">
        <v>406.7</v>
      </c>
      <c r="AK45" s="59">
        <v>452.6</v>
      </c>
      <c r="AL45" s="60">
        <v>553.58000000000004</v>
      </c>
      <c r="AM45" s="61">
        <v>31.39</v>
      </c>
      <c r="AN45" s="61">
        <v>63.343532020000005</v>
      </c>
      <c r="AO45" s="61">
        <v>91.378</v>
      </c>
      <c r="AP45" s="61">
        <v>111.75045043999999</v>
      </c>
      <c r="AQ45" s="61">
        <v>142.32604068000001</v>
      </c>
      <c r="AR45" s="61">
        <v>172.51826922000001</v>
      </c>
      <c r="AS45" s="61">
        <v>212.12595305000002</v>
      </c>
      <c r="AT45" s="61">
        <v>246.65474028999998</v>
      </c>
      <c r="AU45" s="62">
        <v>278.85750960000001</v>
      </c>
      <c r="AV45" s="62">
        <v>318.78277929000001</v>
      </c>
      <c r="AW45" s="62">
        <v>352.61074174999999</v>
      </c>
      <c r="AX45" s="63">
        <v>409.86699099999998</v>
      </c>
    </row>
    <row r="46" spans="1:50" s="6" customFormat="1" ht="10.199999999999999" x14ac:dyDescent="0.2">
      <c r="A46" s="68"/>
      <c r="B46" s="58" t="s">
        <v>109</v>
      </c>
      <c r="C46" s="30">
        <v>24.2</v>
      </c>
      <c r="D46" s="30">
        <v>41.5</v>
      </c>
      <c r="E46" s="30">
        <v>58.8</v>
      </c>
      <c r="F46" s="30">
        <v>77</v>
      </c>
      <c r="G46" s="30">
        <v>99.8</v>
      </c>
      <c r="H46" s="30">
        <v>116.5</v>
      </c>
      <c r="I46" s="30">
        <v>132.4</v>
      </c>
      <c r="J46" s="30">
        <v>150.30000000000001</v>
      </c>
      <c r="K46" s="59">
        <v>168.9</v>
      </c>
      <c r="L46" s="59">
        <v>185.8</v>
      </c>
      <c r="M46" s="59">
        <v>201.9</v>
      </c>
      <c r="N46" s="60">
        <v>219.5</v>
      </c>
      <c r="O46" s="30">
        <v>31.1</v>
      </c>
      <c r="P46" s="30">
        <v>54.8</v>
      </c>
      <c r="Q46" s="30">
        <v>75.900000000000006</v>
      </c>
      <c r="R46" s="30">
        <v>93.6</v>
      </c>
      <c r="S46" s="30">
        <v>115.6</v>
      </c>
      <c r="T46" s="30">
        <v>135.30000000000001</v>
      </c>
      <c r="U46" s="30">
        <v>151.19999999999999</v>
      </c>
      <c r="V46" s="30">
        <v>166.9</v>
      </c>
      <c r="W46" s="59">
        <v>189.1</v>
      </c>
      <c r="X46" s="59">
        <v>206.3</v>
      </c>
      <c r="Y46" s="59">
        <v>232</v>
      </c>
      <c r="Z46" s="60">
        <v>246.6</v>
      </c>
      <c r="AA46" s="30">
        <v>27.8</v>
      </c>
      <c r="AB46" s="30">
        <v>46.3</v>
      </c>
      <c r="AC46" s="30">
        <v>62.5</v>
      </c>
      <c r="AD46" s="30">
        <v>80.400000000000006</v>
      </c>
      <c r="AE46" s="30">
        <v>108.6</v>
      </c>
      <c r="AF46" s="30">
        <v>132</v>
      </c>
      <c r="AG46" s="30">
        <v>158.6</v>
      </c>
      <c r="AH46" s="30">
        <v>173.5</v>
      </c>
      <c r="AI46" s="59">
        <v>200</v>
      </c>
      <c r="AJ46" s="59">
        <v>211.3</v>
      </c>
      <c r="AK46" s="59">
        <v>224.6</v>
      </c>
      <c r="AL46" s="60">
        <v>245.76</v>
      </c>
      <c r="AM46" s="61">
        <v>27.33</v>
      </c>
      <c r="AN46" s="61">
        <v>45.49558597</v>
      </c>
      <c r="AO46" s="61">
        <v>59.936</v>
      </c>
      <c r="AP46" s="61">
        <v>96.390433470000005</v>
      </c>
      <c r="AQ46" s="61">
        <v>124.24033765999999</v>
      </c>
      <c r="AR46" s="61">
        <v>143.35577577000001</v>
      </c>
      <c r="AS46" s="61">
        <v>159.18048049000001</v>
      </c>
      <c r="AT46" s="61">
        <v>176.73885694000001</v>
      </c>
      <c r="AU46" s="62">
        <v>193.91670396999999</v>
      </c>
      <c r="AV46" s="62">
        <v>216.11297642</v>
      </c>
      <c r="AW46" s="62">
        <v>227.02293587</v>
      </c>
      <c r="AX46" s="63">
        <v>246.21748463999998</v>
      </c>
    </row>
    <row r="47" spans="1:50" s="6" customFormat="1" ht="10.199999999999999" x14ac:dyDescent="0.2">
      <c r="A47" s="68"/>
      <c r="B47" s="58" t="s">
        <v>110</v>
      </c>
      <c r="C47" s="30">
        <v>19.3</v>
      </c>
      <c r="D47" s="30">
        <v>51.6</v>
      </c>
      <c r="E47" s="30">
        <v>69.2</v>
      </c>
      <c r="F47" s="30">
        <v>82.4</v>
      </c>
      <c r="G47" s="30">
        <v>99.6</v>
      </c>
      <c r="H47" s="30">
        <v>139.6</v>
      </c>
      <c r="I47" s="30">
        <v>156.4</v>
      </c>
      <c r="J47" s="30">
        <v>236.1</v>
      </c>
      <c r="K47" s="59">
        <v>257.2</v>
      </c>
      <c r="L47" s="59">
        <v>276.3</v>
      </c>
      <c r="M47" s="59">
        <v>296.5</v>
      </c>
      <c r="N47" s="60">
        <v>371.1</v>
      </c>
      <c r="O47" s="30">
        <v>21.9</v>
      </c>
      <c r="P47" s="30">
        <v>62</v>
      </c>
      <c r="Q47" s="30">
        <v>79.2</v>
      </c>
      <c r="R47" s="30">
        <v>97.7</v>
      </c>
      <c r="S47" s="30">
        <v>118.3</v>
      </c>
      <c r="T47" s="30">
        <v>162.5</v>
      </c>
      <c r="U47" s="30">
        <v>183</v>
      </c>
      <c r="V47" s="30">
        <v>254.6</v>
      </c>
      <c r="W47" s="59">
        <v>280.39999999999998</v>
      </c>
      <c r="X47" s="59">
        <v>303.10000000000002</v>
      </c>
      <c r="Y47" s="59">
        <v>325.5</v>
      </c>
      <c r="Z47" s="60">
        <v>401.1</v>
      </c>
      <c r="AA47" s="30">
        <v>26.5</v>
      </c>
      <c r="AB47" s="30">
        <v>50.5</v>
      </c>
      <c r="AC47" s="30">
        <v>88.7</v>
      </c>
      <c r="AD47" s="30">
        <v>110</v>
      </c>
      <c r="AE47" s="30">
        <v>131.1</v>
      </c>
      <c r="AF47" s="30">
        <v>163.9</v>
      </c>
      <c r="AG47" s="30">
        <v>187.1</v>
      </c>
      <c r="AH47" s="30">
        <v>268.39999999999998</v>
      </c>
      <c r="AI47" s="59">
        <v>319.60000000000002</v>
      </c>
      <c r="AJ47" s="59">
        <v>344.7</v>
      </c>
      <c r="AK47" s="59">
        <v>375.8</v>
      </c>
      <c r="AL47" s="60">
        <v>467.05</v>
      </c>
      <c r="AM47" s="61">
        <v>24.65</v>
      </c>
      <c r="AN47" s="61">
        <v>47.481538260000001</v>
      </c>
      <c r="AO47" s="61">
        <v>83.594999999999999</v>
      </c>
      <c r="AP47" s="61">
        <v>154.06458427999999</v>
      </c>
      <c r="AQ47" s="61">
        <v>171.84865997000003</v>
      </c>
      <c r="AR47" s="61">
        <v>222.0290306</v>
      </c>
      <c r="AS47" s="61">
        <v>251.83584852999999</v>
      </c>
      <c r="AT47" s="61">
        <v>346.47966726999999</v>
      </c>
      <c r="AU47" s="62">
        <v>368.32891674000001</v>
      </c>
      <c r="AV47" s="62">
        <v>392.83346014</v>
      </c>
      <c r="AW47" s="62">
        <v>434.58159168000003</v>
      </c>
      <c r="AX47" s="63">
        <v>494.56871000000001</v>
      </c>
    </row>
    <row r="48" spans="1:50" s="3" customFormat="1" ht="10.199999999999999" x14ac:dyDescent="0.2">
      <c r="A48" s="68"/>
      <c r="B48" s="52" t="s">
        <v>111</v>
      </c>
      <c r="C48" s="65">
        <v>0.101053</v>
      </c>
      <c r="D48" s="65">
        <v>0.101053</v>
      </c>
      <c r="E48" s="65">
        <v>0.101053</v>
      </c>
      <c r="F48" s="65">
        <v>526.70000000000005</v>
      </c>
      <c r="G48" s="65">
        <v>553.9</v>
      </c>
      <c r="H48" s="65">
        <v>1055</v>
      </c>
      <c r="I48" s="65">
        <v>1056.7</v>
      </c>
      <c r="J48" s="65">
        <v>1109.4000000000001</v>
      </c>
      <c r="K48" s="53">
        <v>1109.4000000000001</v>
      </c>
      <c r="L48" s="53">
        <v>1110.3</v>
      </c>
      <c r="M48" s="53">
        <v>1421.5</v>
      </c>
      <c r="N48" s="54">
        <v>2497.6</v>
      </c>
      <c r="O48" s="65">
        <v>2.1</v>
      </c>
      <c r="P48" s="65">
        <v>4.5</v>
      </c>
      <c r="Q48" s="65">
        <v>80.099999999999994</v>
      </c>
      <c r="R48" s="65">
        <v>580.1</v>
      </c>
      <c r="S48" s="65">
        <v>580.1</v>
      </c>
      <c r="T48" s="65">
        <v>998.7</v>
      </c>
      <c r="U48" s="65">
        <v>999.4</v>
      </c>
      <c r="V48" s="65">
        <v>1032.2</v>
      </c>
      <c r="W48" s="53">
        <v>1183.2</v>
      </c>
      <c r="X48" s="53">
        <v>1283.3</v>
      </c>
      <c r="Y48" s="53">
        <v>1433.3</v>
      </c>
      <c r="Z48" s="54">
        <v>2661.1</v>
      </c>
      <c r="AA48" s="65">
        <v>3.5</v>
      </c>
      <c r="AB48" s="65">
        <v>3.6</v>
      </c>
      <c r="AC48" s="65">
        <v>212.8</v>
      </c>
      <c r="AD48" s="65">
        <v>512.79999999999995</v>
      </c>
      <c r="AE48" s="65">
        <v>512.79999999999995</v>
      </c>
      <c r="AF48" s="65">
        <v>1529</v>
      </c>
      <c r="AG48" s="65">
        <v>1846.4</v>
      </c>
      <c r="AH48" s="65">
        <v>2347.5</v>
      </c>
      <c r="AI48" s="53">
        <v>2998.5</v>
      </c>
      <c r="AJ48" s="53">
        <v>3350.5</v>
      </c>
      <c r="AK48" s="53">
        <v>4000.5</v>
      </c>
      <c r="AL48" s="54">
        <v>4589.8999999999996</v>
      </c>
      <c r="AM48" s="67">
        <v>5.9279999999999999</v>
      </c>
      <c r="AN48" s="67">
        <v>6.5301863900000008</v>
      </c>
      <c r="AO48" s="67">
        <v>8.0920000000000005</v>
      </c>
      <c r="AP48" s="67">
        <v>8.1076304199999996</v>
      </c>
      <c r="AQ48" s="67">
        <v>508.10763041999996</v>
      </c>
      <c r="AR48" s="67">
        <v>1270.6076304200001</v>
      </c>
      <c r="AS48" s="67">
        <v>1271.5976304200001</v>
      </c>
      <c r="AT48" s="67">
        <v>1535.0976304200001</v>
      </c>
      <c r="AU48" s="55">
        <v>1535.0976304200001</v>
      </c>
      <c r="AV48" s="55">
        <v>2110.0234186100001</v>
      </c>
      <c r="AW48" s="55">
        <v>2372.5234186100001</v>
      </c>
      <c r="AX48" s="56">
        <v>3394.77041861</v>
      </c>
    </row>
    <row r="49" spans="1:50" s="3" customFormat="1" ht="10.199999999999999" x14ac:dyDescent="0.2">
      <c r="A49" s="68"/>
      <c r="B49" s="52" t="s">
        <v>112</v>
      </c>
      <c r="C49" s="65">
        <v>5.4603042000000004</v>
      </c>
      <c r="D49" s="65">
        <v>5.4603042000000004</v>
      </c>
      <c r="E49" s="65">
        <v>8.4</v>
      </c>
      <c r="F49" s="65">
        <v>78</v>
      </c>
      <c r="G49" s="65">
        <v>119.5</v>
      </c>
      <c r="H49" s="65">
        <v>169.7</v>
      </c>
      <c r="I49" s="65">
        <v>171.7</v>
      </c>
      <c r="J49" s="65">
        <v>203.6</v>
      </c>
      <c r="K49" s="53">
        <v>285.7</v>
      </c>
      <c r="L49" s="53">
        <v>371.5</v>
      </c>
      <c r="M49" s="53">
        <v>590.6</v>
      </c>
      <c r="N49" s="54">
        <v>924.6</v>
      </c>
      <c r="O49" s="65">
        <v>4.5999999999999996</v>
      </c>
      <c r="P49" s="65">
        <v>13.2</v>
      </c>
      <c r="Q49" s="65">
        <v>15.3</v>
      </c>
      <c r="R49" s="65">
        <v>202.2</v>
      </c>
      <c r="S49" s="65">
        <v>267.60000000000002</v>
      </c>
      <c r="T49" s="65">
        <v>338.3</v>
      </c>
      <c r="U49" s="65">
        <v>343.4</v>
      </c>
      <c r="V49" s="65">
        <v>549.5</v>
      </c>
      <c r="W49" s="53">
        <v>565</v>
      </c>
      <c r="X49" s="53">
        <v>831.5</v>
      </c>
      <c r="Y49" s="53">
        <v>1082.7</v>
      </c>
      <c r="Z49" s="54">
        <v>1656.5</v>
      </c>
      <c r="AA49" s="65">
        <v>3.3</v>
      </c>
      <c r="AB49" s="65">
        <v>10.1</v>
      </c>
      <c r="AC49" s="65">
        <v>10.6</v>
      </c>
      <c r="AD49" s="65">
        <v>10.9</v>
      </c>
      <c r="AE49" s="65">
        <v>13.9</v>
      </c>
      <c r="AF49" s="65">
        <v>179.6</v>
      </c>
      <c r="AG49" s="65">
        <v>185.9</v>
      </c>
      <c r="AH49" s="65">
        <v>264.7</v>
      </c>
      <c r="AI49" s="53">
        <v>363.6</v>
      </c>
      <c r="AJ49" s="53">
        <v>574.5</v>
      </c>
      <c r="AK49" s="53">
        <v>739.9</v>
      </c>
      <c r="AL49" s="54">
        <v>1466.62</v>
      </c>
      <c r="AM49" s="67">
        <v>15.586</v>
      </c>
      <c r="AN49" s="67">
        <v>29.915911999999999</v>
      </c>
      <c r="AO49" s="67">
        <v>31.457000000000001</v>
      </c>
      <c r="AP49" s="67">
        <v>31.45690613</v>
      </c>
      <c r="AQ49" s="67">
        <v>35.115053569999993</v>
      </c>
      <c r="AR49" s="67">
        <v>84.296147599999998</v>
      </c>
      <c r="AS49" s="67">
        <v>137.30343323</v>
      </c>
      <c r="AT49" s="67">
        <v>491.13059278000003</v>
      </c>
      <c r="AU49" s="55">
        <v>491.13059278000003</v>
      </c>
      <c r="AV49" s="55">
        <v>580.77817377999997</v>
      </c>
      <c r="AW49" s="55">
        <v>733.27847500999997</v>
      </c>
      <c r="AX49" s="56">
        <v>1734.55375179</v>
      </c>
    </row>
    <row r="50" spans="1:50" s="3" customFormat="1" ht="10.199999999999999" x14ac:dyDescent="0.2">
      <c r="A50" s="68"/>
      <c r="B50" s="52" t="s">
        <v>113</v>
      </c>
      <c r="C50" s="53">
        <v>3.0987593100000002</v>
      </c>
      <c r="D50" s="53">
        <v>15.2</v>
      </c>
      <c r="E50" s="53">
        <v>152.69999999999999</v>
      </c>
      <c r="F50" s="53">
        <v>181.9</v>
      </c>
      <c r="G50" s="53">
        <v>192.1</v>
      </c>
      <c r="H50" s="53">
        <v>268.2</v>
      </c>
      <c r="I50" s="53">
        <v>418.1</v>
      </c>
      <c r="J50" s="53">
        <v>445.1</v>
      </c>
      <c r="K50" s="53">
        <v>468.8</v>
      </c>
      <c r="L50" s="53">
        <v>589.20000000000005</v>
      </c>
      <c r="M50" s="53">
        <v>656.2</v>
      </c>
      <c r="N50" s="54">
        <v>1945.4</v>
      </c>
      <c r="O50" s="53">
        <v>6.5</v>
      </c>
      <c r="P50" s="53">
        <v>255.9</v>
      </c>
      <c r="Q50" s="53">
        <v>353</v>
      </c>
      <c r="R50" s="53">
        <v>381.1</v>
      </c>
      <c r="S50" s="53">
        <v>452</v>
      </c>
      <c r="T50" s="53">
        <v>556.79999999999995</v>
      </c>
      <c r="U50" s="53">
        <v>628.1</v>
      </c>
      <c r="V50" s="53">
        <v>865.3</v>
      </c>
      <c r="W50" s="53">
        <v>897.8</v>
      </c>
      <c r="X50" s="53">
        <v>1038.3</v>
      </c>
      <c r="Y50" s="53">
        <v>1053.2</v>
      </c>
      <c r="Z50" s="54">
        <v>1465</v>
      </c>
      <c r="AA50" s="53">
        <v>9.8000000000000007</v>
      </c>
      <c r="AB50" s="53">
        <v>76.8</v>
      </c>
      <c r="AC50" s="53">
        <v>85.4</v>
      </c>
      <c r="AD50" s="53">
        <v>95.8</v>
      </c>
      <c r="AE50" s="53">
        <v>125.7</v>
      </c>
      <c r="AF50" s="53">
        <v>705.8</v>
      </c>
      <c r="AG50" s="53">
        <v>882.8</v>
      </c>
      <c r="AH50" s="53">
        <v>932.1</v>
      </c>
      <c r="AI50" s="53">
        <v>1177</v>
      </c>
      <c r="AJ50" s="53">
        <v>1246.4000000000001</v>
      </c>
      <c r="AK50" s="53">
        <v>1563.4</v>
      </c>
      <c r="AL50" s="54">
        <v>1931.59</v>
      </c>
      <c r="AM50" s="55">
        <v>11.683</v>
      </c>
      <c r="AN50" s="55">
        <v>20.763225290000001</v>
      </c>
      <c r="AO50" s="55">
        <v>27.362000000000002</v>
      </c>
      <c r="AP50" s="55">
        <v>104.88176654</v>
      </c>
      <c r="AQ50" s="55">
        <v>266.46288513999997</v>
      </c>
      <c r="AR50" s="55">
        <v>324.68424277999998</v>
      </c>
      <c r="AS50" s="55">
        <v>343.08416635999998</v>
      </c>
      <c r="AT50" s="55">
        <v>352.35913674</v>
      </c>
      <c r="AU50" s="55">
        <v>385.57036693000003</v>
      </c>
      <c r="AV50" s="55">
        <v>396.82063325000001</v>
      </c>
      <c r="AW50" s="55">
        <v>672.91577325000003</v>
      </c>
      <c r="AX50" s="56">
        <v>1195.5596286099999</v>
      </c>
    </row>
    <row r="51" spans="1:50" s="6" customFormat="1" ht="10.199999999999999" x14ac:dyDescent="0.2">
      <c r="A51" s="69"/>
      <c r="B51" s="58" t="s">
        <v>114</v>
      </c>
      <c r="C51" s="30">
        <v>1.0662860000000001</v>
      </c>
      <c r="D51" s="30">
        <v>4.5</v>
      </c>
      <c r="E51" s="30">
        <v>139.6</v>
      </c>
      <c r="F51" s="30">
        <v>166.8</v>
      </c>
      <c r="G51" s="30">
        <v>174.8</v>
      </c>
      <c r="H51" s="30">
        <v>245.8</v>
      </c>
      <c r="I51" s="30">
        <v>390.1</v>
      </c>
      <c r="J51" s="30">
        <v>413.7</v>
      </c>
      <c r="K51" s="59">
        <v>434.9</v>
      </c>
      <c r="L51" s="59">
        <v>502.8</v>
      </c>
      <c r="M51" s="59">
        <v>565</v>
      </c>
      <c r="N51" s="60">
        <v>1154</v>
      </c>
      <c r="O51" s="30">
        <v>3.1</v>
      </c>
      <c r="P51" s="30">
        <v>3.7</v>
      </c>
      <c r="Q51" s="30">
        <v>99</v>
      </c>
      <c r="R51" s="30">
        <v>125.4</v>
      </c>
      <c r="S51" s="30">
        <v>192.3</v>
      </c>
      <c r="T51" s="30">
        <v>288.5</v>
      </c>
      <c r="U51" s="30">
        <v>355.3</v>
      </c>
      <c r="V51" s="30">
        <v>564.5</v>
      </c>
      <c r="W51" s="59">
        <v>594.29999999999995</v>
      </c>
      <c r="X51" s="59">
        <v>602.29999999999995</v>
      </c>
      <c r="Y51" s="59">
        <v>610.1</v>
      </c>
      <c r="Z51" s="60">
        <v>1012</v>
      </c>
      <c r="AA51" s="30">
        <v>7.4</v>
      </c>
      <c r="AB51" s="30">
        <v>71</v>
      </c>
      <c r="AC51" s="30">
        <v>73.7</v>
      </c>
      <c r="AD51" s="30">
        <v>81.8</v>
      </c>
      <c r="AE51" s="30">
        <v>107.9</v>
      </c>
      <c r="AF51" s="30">
        <v>219.2</v>
      </c>
      <c r="AG51" s="30">
        <v>392.8</v>
      </c>
      <c r="AH51" s="30">
        <v>437.1</v>
      </c>
      <c r="AI51" s="59">
        <v>645.6</v>
      </c>
      <c r="AJ51" s="59">
        <v>704</v>
      </c>
      <c r="AK51" s="59">
        <v>1015.5</v>
      </c>
      <c r="AL51" s="60">
        <v>1367.18</v>
      </c>
      <c r="AM51" s="61">
        <v>7.5469999999999997</v>
      </c>
      <c r="AN51" s="61">
        <v>10.80713605</v>
      </c>
      <c r="AO51" s="61">
        <v>14.715</v>
      </c>
      <c r="AP51" s="61">
        <v>89.347411460000004</v>
      </c>
      <c r="AQ51" s="61">
        <v>245.34453679999999</v>
      </c>
      <c r="AR51" s="61">
        <v>299.97490499999998</v>
      </c>
      <c r="AS51" s="61">
        <v>314.54181550999999</v>
      </c>
      <c r="AT51" s="61">
        <v>320.07189811000001</v>
      </c>
      <c r="AU51" s="62">
        <v>346.61569709000003</v>
      </c>
      <c r="AV51" s="62">
        <v>353.06638031</v>
      </c>
      <c r="AW51" s="62">
        <v>540.84578369999997</v>
      </c>
      <c r="AX51" s="63">
        <v>945.96898324999995</v>
      </c>
    </row>
    <row r="52" spans="1:50" s="6" customFormat="1" ht="10.199999999999999" x14ac:dyDescent="0.2">
      <c r="A52" s="69"/>
      <c r="B52" s="58" t="s">
        <v>115</v>
      </c>
      <c r="C52" s="30">
        <v>2.0324733099999999</v>
      </c>
      <c r="D52" s="30">
        <v>10.7</v>
      </c>
      <c r="E52" s="30">
        <v>13.1</v>
      </c>
      <c r="F52" s="30">
        <v>15.1</v>
      </c>
      <c r="G52" s="30">
        <v>17.3</v>
      </c>
      <c r="H52" s="30">
        <v>22.4</v>
      </c>
      <c r="I52" s="30">
        <v>28</v>
      </c>
      <c r="J52" s="30">
        <v>31.4</v>
      </c>
      <c r="K52" s="59">
        <v>33.9</v>
      </c>
      <c r="L52" s="59">
        <v>86.4</v>
      </c>
      <c r="M52" s="59">
        <v>91.2</v>
      </c>
      <c r="N52" s="60">
        <v>791.4</v>
      </c>
      <c r="O52" s="30">
        <v>3.4</v>
      </c>
      <c r="P52" s="30">
        <v>252.2</v>
      </c>
      <c r="Q52" s="30">
        <v>254</v>
      </c>
      <c r="R52" s="30">
        <v>255.7</v>
      </c>
      <c r="S52" s="30">
        <v>259.7</v>
      </c>
      <c r="T52" s="30">
        <v>268.3</v>
      </c>
      <c r="U52" s="30">
        <v>272.8</v>
      </c>
      <c r="V52" s="30">
        <v>300.8</v>
      </c>
      <c r="W52" s="59">
        <v>303.5</v>
      </c>
      <c r="X52" s="59">
        <v>436</v>
      </c>
      <c r="Y52" s="59">
        <v>443.1</v>
      </c>
      <c r="Z52" s="60">
        <v>453</v>
      </c>
      <c r="AA52" s="30">
        <v>2.4</v>
      </c>
      <c r="AB52" s="30">
        <v>5.8</v>
      </c>
      <c r="AC52" s="30">
        <v>11.7</v>
      </c>
      <c r="AD52" s="30">
        <v>14</v>
      </c>
      <c r="AE52" s="30">
        <v>17.8</v>
      </c>
      <c r="AF52" s="30">
        <v>486.6</v>
      </c>
      <c r="AG52" s="30">
        <v>490</v>
      </c>
      <c r="AH52" s="30">
        <v>495</v>
      </c>
      <c r="AI52" s="59">
        <v>531.4</v>
      </c>
      <c r="AJ52" s="59">
        <v>542.4</v>
      </c>
      <c r="AK52" s="59">
        <v>547.9</v>
      </c>
      <c r="AL52" s="60">
        <v>564.41</v>
      </c>
      <c r="AM52" s="61">
        <v>4.1360000000000001</v>
      </c>
      <c r="AN52" s="61">
        <v>9.9560892400000007</v>
      </c>
      <c r="AO52" s="61">
        <v>12.647</v>
      </c>
      <c r="AP52" s="61">
        <v>15.534355079999997</v>
      </c>
      <c r="AQ52" s="61">
        <v>21.118348340000001</v>
      </c>
      <c r="AR52" s="61">
        <v>24.709337780000002</v>
      </c>
      <c r="AS52" s="61">
        <v>28.542350850000002</v>
      </c>
      <c r="AT52" s="61">
        <v>32.287238629999997</v>
      </c>
      <c r="AU52" s="62">
        <v>38.954669840000001</v>
      </c>
      <c r="AV52" s="62">
        <v>43.754252940000001</v>
      </c>
      <c r="AW52" s="62">
        <v>132.06998955</v>
      </c>
      <c r="AX52" s="63">
        <v>249.59064536</v>
      </c>
    </row>
    <row r="53" spans="1:50" s="3" customFormat="1" ht="10.199999999999999" x14ac:dyDescent="0.2">
      <c r="A53" s="68"/>
      <c r="B53" s="52" t="s">
        <v>116</v>
      </c>
      <c r="C53" s="65">
        <v>0.2</v>
      </c>
      <c r="D53" s="65">
        <v>0.4</v>
      </c>
      <c r="E53" s="65">
        <v>69.400000000000006</v>
      </c>
      <c r="F53" s="65">
        <v>79.8</v>
      </c>
      <c r="G53" s="65">
        <v>174.8</v>
      </c>
      <c r="H53" s="65">
        <v>504.6</v>
      </c>
      <c r="I53" s="65">
        <v>506.1</v>
      </c>
      <c r="J53" s="65">
        <v>576.1</v>
      </c>
      <c r="K53" s="53">
        <v>756.4</v>
      </c>
      <c r="L53" s="53">
        <v>1251.8</v>
      </c>
      <c r="M53" s="53">
        <v>1288.3</v>
      </c>
      <c r="N53" s="54">
        <v>1539.7</v>
      </c>
      <c r="O53" s="65">
        <v>0</v>
      </c>
      <c r="P53" s="65">
        <v>105.8</v>
      </c>
      <c r="Q53" s="65">
        <v>112.2</v>
      </c>
      <c r="R53" s="65">
        <v>652.79999999999995</v>
      </c>
      <c r="S53" s="65">
        <v>658.9</v>
      </c>
      <c r="T53" s="65">
        <v>817.4</v>
      </c>
      <c r="U53" s="65">
        <v>817.4</v>
      </c>
      <c r="V53" s="65">
        <v>1118.2</v>
      </c>
      <c r="W53" s="53">
        <v>1285.4000000000001</v>
      </c>
      <c r="X53" s="53">
        <v>1322.2</v>
      </c>
      <c r="Y53" s="53">
        <v>1471.3</v>
      </c>
      <c r="Z53" s="54">
        <v>1850.5</v>
      </c>
      <c r="AA53" s="65">
        <v>0</v>
      </c>
      <c r="AB53" s="65">
        <v>5.9</v>
      </c>
      <c r="AC53" s="65">
        <v>6.4</v>
      </c>
      <c r="AD53" s="65">
        <v>17.899999999999999</v>
      </c>
      <c r="AE53" s="65">
        <v>24.5</v>
      </c>
      <c r="AF53" s="65">
        <v>233.3</v>
      </c>
      <c r="AG53" s="65">
        <v>233.3</v>
      </c>
      <c r="AH53" s="65">
        <v>426.6</v>
      </c>
      <c r="AI53" s="53">
        <v>428.5</v>
      </c>
      <c r="AJ53" s="53">
        <v>480.1</v>
      </c>
      <c r="AK53" s="53">
        <v>760.5</v>
      </c>
      <c r="AL53" s="54">
        <v>1247.74</v>
      </c>
      <c r="AM53" s="67">
        <v>0</v>
      </c>
      <c r="AN53" s="67">
        <v>0</v>
      </c>
      <c r="AO53" s="67">
        <v>5.9649999999999999</v>
      </c>
      <c r="AP53" s="67">
        <v>5.9648235700000001</v>
      </c>
      <c r="AQ53" s="67">
        <v>17.218835740000003</v>
      </c>
      <c r="AR53" s="67">
        <v>111.98672182000001</v>
      </c>
      <c r="AS53" s="67">
        <v>149.17846858999999</v>
      </c>
      <c r="AT53" s="67">
        <v>174.74261352000002</v>
      </c>
      <c r="AU53" s="55">
        <v>174.74821352000001</v>
      </c>
      <c r="AV53" s="55">
        <v>218.32293809000004</v>
      </c>
      <c r="AW53" s="55">
        <v>294.56285406000001</v>
      </c>
      <c r="AX53" s="56">
        <v>1513.6166479999999</v>
      </c>
    </row>
    <row r="54" spans="1:50" s="3" customFormat="1" ht="10.199999999999999" x14ac:dyDescent="0.2">
      <c r="A54" s="68"/>
      <c r="B54" s="52" t="s">
        <v>117</v>
      </c>
      <c r="C54" s="65">
        <v>182.1</v>
      </c>
      <c r="D54" s="65">
        <v>386.6</v>
      </c>
      <c r="E54" s="65">
        <v>586.1</v>
      </c>
      <c r="F54" s="65">
        <v>790.4</v>
      </c>
      <c r="G54" s="65">
        <v>1027.2</v>
      </c>
      <c r="H54" s="65">
        <v>1359.5</v>
      </c>
      <c r="I54" s="65">
        <v>1583.3</v>
      </c>
      <c r="J54" s="65">
        <v>1830.9</v>
      </c>
      <c r="K54" s="53">
        <v>2164.6</v>
      </c>
      <c r="L54" s="53">
        <v>2395.9</v>
      </c>
      <c r="M54" s="53">
        <v>2624.2</v>
      </c>
      <c r="N54" s="54">
        <v>3093.5</v>
      </c>
      <c r="O54" s="65">
        <v>120</v>
      </c>
      <c r="P54" s="65">
        <v>234.8</v>
      </c>
      <c r="Q54" s="65">
        <v>341.6</v>
      </c>
      <c r="R54" s="65">
        <v>455.2</v>
      </c>
      <c r="S54" s="65">
        <v>583</v>
      </c>
      <c r="T54" s="65">
        <v>804.6</v>
      </c>
      <c r="U54" s="65">
        <v>932.3</v>
      </c>
      <c r="V54" s="65">
        <v>1039.0999999999999</v>
      </c>
      <c r="W54" s="53">
        <v>1205.4000000000001</v>
      </c>
      <c r="X54" s="53">
        <v>1338.5</v>
      </c>
      <c r="Y54" s="53">
        <v>1469.7</v>
      </c>
      <c r="Z54" s="54">
        <v>1822.7</v>
      </c>
      <c r="AA54" s="65">
        <v>112.1</v>
      </c>
      <c r="AB54" s="65">
        <v>204.5</v>
      </c>
      <c r="AC54" s="65">
        <v>322.10000000000002</v>
      </c>
      <c r="AD54" s="65">
        <v>423.1</v>
      </c>
      <c r="AE54" s="65">
        <v>536.4</v>
      </c>
      <c r="AF54" s="65">
        <v>735.4</v>
      </c>
      <c r="AG54" s="65">
        <v>841.6</v>
      </c>
      <c r="AH54" s="65">
        <v>940.5</v>
      </c>
      <c r="AI54" s="53">
        <v>1153.4000000000001</v>
      </c>
      <c r="AJ54" s="53">
        <v>1251.9000000000001</v>
      </c>
      <c r="AK54" s="53">
        <v>1338.2</v>
      </c>
      <c r="AL54" s="54">
        <v>1571.38</v>
      </c>
      <c r="AM54" s="67">
        <v>71.450999999999993</v>
      </c>
      <c r="AN54" s="67">
        <v>129.92818098999999</v>
      </c>
      <c r="AO54" s="67">
        <v>182.39099999999999</v>
      </c>
      <c r="AP54" s="67">
        <v>236.62271233000001</v>
      </c>
      <c r="AQ54" s="67">
        <v>300.71283664999999</v>
      </c>
      <c r="AR54" s="67">
        <v>409.25799099</v>
      </c>
      <c r="AS54" s="67">
        <v>506.94058113</v>
      </c>
      <c r="AT54" s="67">
        <v>610.35895155999992</v>
      </c>
      <c r="AU54" s="55">
        <v>654.91598713999997</v>
      </c>
      <c r="AV54" s="55">
        <v>970.49267932000009</v>
      </c>
      <c r="AW54" s="55">
        <v>1034.2381293400001</v>
      </c>
      <c r="AX54" s="56">
        <v>1160.4385173399999</v>
      </c>
    </row>
    <row r="55" spans="1:50" s="6" customFormat="1" ht="10.8" thickBot="1" x14ac:dyDescent="0.25">
      <c r="A55" s="70" t="s">
        <v>118</v>
      </c>
      <c r="B55" s="71" t="s">
        <v>119</v>
      </c>
      <c r="C55" s="72">
        <f t="shared" ref="C55:N55" si="3">C6+C38</f>
        <v>2753.7096620300003</v>
      </c>
      <c r="D55" s="72">
        <f t="shared" si="3"/>
        <v>6025.3613571999995</v>
      </c>
      <c r="E55" s="72">
        <f t="shared" si="3"/>
        <v>9603.001053</v>
      </c>
      <c r="F55" s="72">
        <f t="shared" si="3"/>
        <v>14058.599999999999</v>
      </c>
      <c r="G55" s="72">
        <f t="shared" si="3"/>
        <v>17721.7</v>
      </c>
      <c r="H55" s="72">
        <f t="shared" si="3"/>
        <v>23494</v>
      </c>
      <c r="I55" s="72">
        <f t="shared" si="3"/>
        <v>27351.100000000002</v>
      </c>
      <c r="J55" s="72">
        <f t="shared" si="3"/>
        <v>31300.5</v>
      </c>
      <c r="K55" s="72">
        <f t="shared" si="3"/>
        <v>36509.199999999997</v>
      </c>
      <c r="L55" s="72">
        <f t="shared" si="3"/>
        <v>41089.5</v>
      </c>
      <c r="M55" s="72">
        <f t="shared" si="3"/>
        <v>45548.5</v>
      </c>
      <c r="N55" s="73">
        <f t="shared" si="3"/>
        <v>56229.8</v>
      </c>
      <c r="O55" s="72">
        <v>3261.01</v>
      </c>
      <c r="P55" s="72">
        <v>7087.1</v>
      </c>
      <c r="Q55" s="72">
        <v>10911.2</v>
      </c>
      <c r="R55" s="72">
        <v>16042.1</v>
      </c>
      <c r="S55" s="72">
        <v>20499.5</v>
      </c>
      <c r="T55" s="72">
        <v>26859</v>
      </c>
      <c r="U55" s="72">
        <v>30968.400000000001</v>
      </c>
      <c r="V55" s="72">
        <v>35947.599999999999</v>
      </c>
      <c r="W55" s="72">
        <v>41569.5</v>
      </c>
      <c r="X55" s="72">
        <v>46558.3</v>
      </c>
      <c r="Y55" s="72">
        <v>52004.5</v>
      </c>
      <c r="Z55" s="73">
        <v>62331</v>
      </c>
      <c r="AA55" s="72">
        <v>4214.3</v>
      </c>
      <c r="AB55" s="72">
        <v>7776.5</v>
      </c>
      <c r="AC55" s="72">
        <v>12784.7</v>
      </c>
      <c r="AD55" s="72">
        <v>16780.7</v>
      </c>
      <c r="AE55" s="72">
        <v>21612</v>
      </c>
      <c r="AF55" s="72">
        <v>29936.6</v>
      </c>
      <c r="AG55" s="72">
        <v>35027.4</v>
      </c>
      <c r="AH55" s="72">
        <v>39540.019999999997</v>
      </c>
      <c r="AI55" s="72">
        <v>46378.7</v>
      </c>
      <c r="AJ55" s="72">
        <v>52320.1</v>
      </c>
      <c r="AK55" s="72">
        <v>58856.7</v>
      </c>
      <c r="AL55" s="73">
        <v>70122.740000000005</v>
      </c>
      <c r="AM55" s="74">
        <v>4662.5540000000001</v>
      </c>
      <c r="AN55" s="74">
        <v>8898.3183971099988</v>
      </c>
      <c r="AO55" s="74">
        <v>12849.784000000003</v>
      </c>
      <c r="AP55" s="74">
        <v>18076.798517940002</v>
      </c>
      <c r="AQ55" s="74">
        <v>23718.526757249998</v>
      </c>
      <c r="AR55" s="74">
        <v>31652.149186809998</v>
      </c>
      <c r="AS55" s="74">
        <v>35846.794228719999</v>
      </c>
      <c r="AT55" s="74">
        <v>41370.573512409996</v>
      </c>
      <c r="AU55" s="74">
        <v>46595.588333039996</v>
      </c>
      <c r="AV55" s="74">
        <v>52204.034849830001</v>
      </c>
      <c r="AW55" s="74">
        <v>59109.577767000002</v>
      </c>
      <c r="AX55" s="75">
        <v>72282.085934179995</v>
      </c>
    </row>
    <row r="56" spans="1:50" s="6" customFormat="1" ht="10.8" thickTop="1" x14ac:dyDescent="0.2">
      <c r="A56" s="76"/>
      <c r="B56" s="6" t="s">
        <v>120</v>
      </c>
    </row>
    <row r="57" spans="1:50" s="6" customFormat="1" ht="10.199999999999999" x14ac:dyDescent="0.2">
      <c r="A57" s="76"/>
      <c r="B57" s="77" t="s">
        <v>121</v>
      </c>
      <c r="F57" s="77"/>
    </row>
    <row r="58" spans="1:50" s="41" customFormat="1" ht="10.8" x14ac:dyDescent="0.25">
      <c r="A58" s="78"/>
      <c r="B58" s="41" t="s">
        <v>59</v>
      </c>
    </row>
    <row r="59" spans="1:50" s="6" customFormat="1" ht="10.199999999999999" x14ac:dyDescent="0.2">
      <c r="A59" s="79"/>
    </row>
  </sheetData>
  <mergeCells count="8">
    <mergeCell ref="AA4:AL4"/>
    <mergeCell ref="AM4:AX4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workbookViewId="0">
      <selection activeCell="S36" sqref="S36"/>
    </sheetView>
  </sheetViews>
  <sheetFormatPr defaultRowHeight="7.8" x14ac:dyDescent="0.15"/>
  <cols>
    <col min="1" max="1" width="22.5546875" style="2" customWidth="1"/>
    <col min="2" max="2" width="13" style="2" customWidth="1"/>
    <col min="3" max="3" width="11.6640625" style="2" customWidth="1"/>
    <col min="4" max="4" width="11.88671875" style="2" customWidth="1"/>
    <col min="5" max="5" width="11.109375" style="2" customWidth="1"/>
    <col min="6" max="6" width="12" style="2" customWidth="1"/>
    <col min="7" max="7" width="12.6640625" style="2" customWidth="1"/>
    <col min="8" max="8" width="11.44140625" style="2" customWidth="1"/>
    <col min="9" max="9" width="9.88671875" style="2" customWidth="1"/>
    <col min="10" max="10" width="11.5546875" style="2" customWidth="1"/>
    <col min="11" max="11" width="9.109375" style="2" customWidth="1"/>
    <col min="12" max="12" width="8.5546875" style="2" customWidth="1"/>
    <col min="13" max="13" width="9.6640625" style="2" customWidth="1"/>
    <col min="14" max="25" width="10.33203125" style="2" customWidth="1"/>
    <col min="26" max="268" width="9.109375" style="2"/>
    <col min="269" max="269" width="22.5546875" style="2" customWidth="1"/>
    <col min="270" max="281" width="10.33203125" style="2" customWidth="1"/>
    <col min="282" max="524" width="9.109375" style="2"/>
    <col min="525" max="525" width="22.5546875" style="2" customWidth="1"/>
    <col min="526" max="537" width="10.33203125" style="2" customWidth="1"/>
    <col min="538" max="780" width="9.109375" style="2"/>
    <col min="781" max="781" width="22.5546875" style="2" customWidth="1"/>
    <col min="782" max="793" width="10.33203125" style="2" customWidth="1"/>
    <col min="794" max="1036" width="9.109375" style="2"/>
    <col min="1037" max="1037" width="22.5546875" style="2" customWidth="1"/>
    <col min="1038" max="1049" width="10.33203125" style="2" customWidth="1"/>
    <col min="1050" max="1292" width="9.109375" style="2"/>
    <col min="1293" max="1293" width="22.5546875" style="2" customWidth="1"/>
    <col min="1294" max="1305" width="10.33203125" style="2" customWidth="1"/>
    <col min="1306" max="1548" width="9.109375" style="2"/>
    <col min="1549" max="1549" width="22.5546875" style="2" customWidth="1"/>
    <col min="1550" max="1561" width="10.33203125" style="2" customWidth="1"/>
    <col min="1562" max="1804" width="9.109375" style="2"/>
    <col min="1805" max="1805" width="22.5546875" style="2" customWidth="1"/>
    <col min="1806" max="1817" width="10.33203125" style="2" customWidth="1"/>
    <col min="1818" max="2060" width="9.109375" style="2"/>
    <col min="2061" max="2061" width="22.5546875" style="2" customWidth="1"/>
    <col min="2062" max="2073" width="10.33203125" style="2" customWidth="1"/>
    <col min="2074" max="2316" width="9.109375" style="2"/>
    <col min="2317" max="2317" width="22.5546875" style="2" customWidth="1"/>
    <col min="2318" max="2329" width="10.33203125" style="2" customWidth="1"/>
    <col min="2330" max="2572" width="9.109375" style="2"/>
    <col min="2573" max="2573" width="22.5546875" style="2" customWidth="1"/>
    <col min="2574" max="2585" width="10.33203125" style="2" customWidth="1"/>
    <col min="2586" max="2828" width="9.109375" style="2"/>
    <col min="2829" max="2829" width="22.5546875" style="2" customWidth="1"/>
    <col min="2830" max="2841" width="10.33203125" style="2" customWidth="1"/>
    <col min="2842" max="3084" width="9.109375" style="2"/>
    <col min="3085" max="3085" width="22.5546875" style="2" customWidth="1"/>
    <col min="3086" max="3097" width="10.33203125" style="2" customWidth="1"/>
    <col min="3098" max="3340" width="9.109375" style="2"/>
    <col min="3341" max="3341" width="22.5546875" style="2" customWidth="1"/>
    <col min="3342" max="3353" width="10.33203125" style="2" customWidth="1"/>
    <col min="3354" max="3596" width="9.109375" style="2"/>
    <col min="3597" max="3597" width="22.5546875" style="2" customWidth="1"/>
    <col min="3598" max="3609" width="10.33203125" style="2" customWidth="1"/>
    <col min="3610" max="3852" width="9.109375" style="2"/>
    <col min="3853" max="3853" width="22.5546875" style="2" customWidth="1"/>
    <col min="3854" max="3865" width="10.33203125" style="2" customWidth="1"/>
    <col min="3866" max="4108" width="9.109375" style="2"/>
    <col min="4109" max="4109" width="22.5546875" style="2" customWidth="1"/>
    <col min="4110" max="4121" width="10.33203125" style="2" customWidth="1"/>
    <col min="4122" max="4364" width="9.109375" style="2"/>
    <col min="4365" max="4365" width="22.5546875" style="2" customWidth="1"/>
    <col min="4366" max="4377" width="10.33203125" style="2" customWidth="1"/>
    <col min="4378" max="4620" width="9.109375" style="2"/>
    <col min="4621" max="4621" width="22.5546875" style="2" customWidth="1"/>
    <col min="4622" max="4633" width="10.33203125" style="2" customWidth="1"/>
    <col min="4634" max="4876" width="9.109375" style="2"/>
    <col min="4877" max="4877" width="22.5546875" style="2" customWidth="1"/>
    <col min="4878" max="4889" width="10.33203125" style="2" customWidth="1"/>
    <col min="4890" max="5132" width="9.109375" style="2"/>
    <col min="5133" max="5133" width="22.5546875" style="2" customWidth="1"/>
    <col min="5134" max="5145" width="10.33203125" style="2" customWidth="1"/>
    <col min="5146" max="5388" width="9.109375" style="2"/>
    <col min="5389" max="5389" width="22.5546875" style="2" customWidth="1"/>
    <col min="5390" max="5401" width="10.33203125" style="2" customWidth="1"/>
    <col min="5402" max="5644" width="9.109375" style="2"/>
    <col min="5645" max="5645" width="22.5546875" style="2" customWidth="1"/>
    <col min="5646" max="5657" width="10.33203125" style="2" customWidth="1"/>
    <col min="5658" max="5900" width="9.109375" style="2"/>
    <col min="5901" max="5901" width="22.5546875" style="2" customWidth="1"/>
    <col min="5902" max="5913" width="10.33203125" style="2" customWidth="1"/>
    <col min="5914" max="6156" width="9.109375" style="2"/>
    <col min="6157" max="6157" width="22.5546875" style="2" customWidth="1"/>
    <col min="6158" max="6169" width="10.33203125" style="2" customWidth="1"/>
    <col min="6170" max="6412" width="9.109375" style="2"/>
    <col min="6413" max="6413" width="22.5546875" style="2" customWidth="1"/>
    <col min="6414" max="6425" width="10.33203125" style="2" customWidth="1"/>
    <col min="6426" max="6668" width="9.109375" style="2"/>
    <col min="6669" max="6669" width="22.5546875" style="2" customWidth="1"/>
    <col min="6670" max="6681" width="10.33203125" style="2" customWidth="1"/>
    <col min="6682" max="6924" width="9.109375" style="2"/>
    <col min="6925" max="6925" width="22.5546875" style="2" customWidth="1"/>
    <col min="6926" max="6937" width="10.33203125" style="2" customWidth="1"/>
    <col min="6938" max="7180" width="9.109375" style="2"/>
    <col min="7181" max="7181" width="22.5546875" style="2" customWidth="1"/>
    <col min="7182" max="7193" width="10.33203125" style="2" customWidth="1"/>
    <col min="7194" max="7436" width="9.109375" style="2"/>
    <col min="7437" max="7437" width="22.5546875" style="2" customWidth="1"/>
    <col min="7438" max="7449" width="10.33203125" style="2" customWidth="1"/>
    <col min="7450" max="7692" width="9.109375" style="2"/>
    <col min="7693" max="7693" width="22.5546875" style="2" customWidth="1"/>
    <col min="7694" max="7705" width="10.33203125" style="2" customWidth="1"/>
    <col min="7706" max="7948" width="9.109375" style="2"/>
    <col min="7949" max="7949" width="22.5546875" style="2" customWidth="1"/>
    <col min="7950" max="7961" width="10.33203125" style="2" customWidth="1"/>
    <col min="7962" max="8204" width="9.109375" style="2"/>
    <col min="8205" max="8205" width="22.5546875" style="2" customWidth="1"/>
    <col min="8206" max="8217" width="10.33203125" style="2" customWidth="1"/>
    <col min="8218" max="8460" width="9.109375" style="2"/>
    <col min="8461" max="8461" width="22.5546875" style="2" customWidth="1"/>
    <col min="8462" max="8473" width="10.33203125" style="2" customWidth="1"/>
    <col min="8474" max="8716" width="9.109375" style="2"/>
    <col min="8717" max="8717" width="22.5546875" style="2" customWidth="1"/>
    <col min="8718" max="8729" width="10.33203125" style="2" customWidth="1"/>
    <col min="8730" max="8972" width="9.109375" style="2"/>
    <col min="8973" max="8973" width="22.5546875" style="2" customWidth="1"/>
    <col min="8974" max="8985" width="10.33203125" style="2" customWidth="1"/>
    <col min="8986" max="9228" width="9.109375" style="2"/>
    <col min="9229" max="9229" width="22.5546875" style="2" customWidth="1"/>
    <col min="9230" max="9241" width="10.33203125" style="2" customWidth="1"/>
    <col min="9242" max="9484" width="9.109375" style="2"/>
    <col min="9485" max="9485" width="22.5546875" style="2" customWidth="1"/>
    <col min="9486" max="9497" width="10.33203125" style="2" customWidth="1"/>
    <col min="9498" max="9740" width="9.109375" style="2"/>
    <col min="9741" max="9741" width="22.5546875" style="2" customWidth="1"/>
    <col min="9742" max="9753" width="10.33203125" style="2" customWidth="1"/>
    <col min="9754" max="9996" width="9.109375" style="2"/>
    <col min="9997" max="9997" width="22.5546875" style="2" customWidth="1"/>
    <col min="9998" max="10009" width="10.33203125" style="2" customWidth="1"/>
    <col min="10010" max="10252" width="9.109375" style="2"/>
    <col min="10253" max="10253" width="22.5546875" style="2" customWidth="1"/>
    <col min="10254" max="10265" width="10.33203125" style="2" customWidth="1"/>
    <col min="10266" max="10508" width="9.109375" style="2"/>
    <col min="10509" max="10509" width="22.5546875" style="2" customWidth="1"/>
    <col min="10510" max="10521" width="10.33203125" style="2" customWidth="1"/>
    <col min="10522" max="10764" width="9.109375" style="2"/>
    <col min="10765" max="10765" width="22.5546875" style="2" customWidth="1"/>
    <col min="10766" max="10777" width="10.33203125" style="2" customWidth="1"/>
    <col min="10778" max="11020" width="9.109375" style="2"/>
    <col min="11021" max="11021" width="22.5546875" style="2" customWidth="1"/>
    <col min="11022" max="11033" width="10.33203125" style="2" customWidth="1"/>
    <col min="11034" max="11276" width="9.109375" style="2"/>
    <col min="11277" max="11277" width="22.5546875" style="2" customWidth="1"/>
    <col min="11278" max="11289" width="10.33203125" style="2" customWidth="1"/>
    <col min="11290" max="11532" width="9.109375" style="2"/>
    <col min="11533" max="11533" width="22.5546875" style="2" customWidth="1"/>
    <col min="11534" max="11545" width="10.33203125" style="2" customWidth="1"/>
    <col min="11546" max="11788" width="9.109375" style="2"/>
    <col min="11789" max="11789" width="22.5546875" style="2" customWidth="1"/>
    <col min="11790" max="11801" width="10.33203125" style="2" customWidth="1"/>
    <col min="11802" max="12044" width="9.109375" style="2"/>
    <col min="12045" max="12045" width="22.5546875" style="2" customWidth="1"/>
    <col min="12046" max="12057" width="10.33203125" style="2" customWidth="1"/>
    <col min="12058" max="12300" width="9.109375" style="2"/>
    <col min="12301" max="12301" width="22.5546875" style="2" customWidth="1"/>
    <col min="12302" max="12313" width="10.33203125" style="2" customWidth="1"/>
    <col min="12314" max="12556" width="9.109375" style="2"/>
    <col min="12557" max="12557" width="22.5546875" style="2" customWidth="1"/>
    <col min="12558" max="12569" width="10.33203125" style="2" customWidth="1"/>
    <col min="12570" max="12812" width="9.109375" style="2"/>
    <col min="12813" max="12813" width="22.5546875" style="2" customWidth="1"/>
    <col min="12814" max="12825" width="10.33203125" style="2" customWidth="1"/>
    <col min="12826" max="13068" width="9.109375" style="2"/>
    <col min="13069" max="13069" width="22.5546875" style="2" customWidth="1"/>
    <col min="13070" max="13081" width="10.33203125" style="2" customWidth="1"/>
    <col min="13082" max="13324" width="9.109375" style="2"/>
    <col min="13325" max="13325" width="22.5546875" style="2" customWidth="1"/>
    <col min="13326" max="13337" width="10.33203125" style="2" customWidth="1"/>
    <col min="13338" max="13580" width="9.109375" style="2"/>
    <col min="13581" max="13581" width="22.5546875" style="2" customWidth="1"/>
    <col min="13582" max="13593" width="10.33203125" style="2" customWidth="1"/>
    <col min="13594" max="13836" width="9.109375" style="2"/>
    <col min="13837" max="13837" width="22.5546875" style="2" customWidth="1"/>
    <col min="13838" max="13849" width="10.33203125" style="2" customWidth="1"/>
    <col min="13850" max="14092" width="9.109375" style="2"/>
    <col min="14093" max="14093" width="22.5546875" style="2" customWidth="1"/>
    <col min="14094" max="14105" width="10.33203125" style="2" customWidth="1"/>
    <col min="14106" max="14348" width="9.109375" style="2"/>
    <col min="14349" max="14349" width="22.5546875" style="2" customWidth="1"/>
    <col min="14350" max="14361" width="10.33203125" style="2" customWidth="1"/>
    <col min="14362" max="14604" width="9.109375" style="2"/>
    <col min="14605" max="14605" width="22.5546875" style="2" customWidth="1"/>
    <col min="14606" max="14617" width="10.33203125" style="2" customWidth="1"/>
    <col min="14618" max="14860" width="9.109375" style="2"/>
    <col min="14861" max="14861" width="22.5546875" style="2" customWidth="1"/>
    <col min="14862" max="14873" width="10.33203125" style="2" customWidth="1"/>
    <col min="14874" max="15116" width="9.109375" style="2"/>
    <col min="15117" max="15117" width="22.5546875" style="2" customWidth="1"/>
    <col min="15118" max="15129" width="10.33203125" style="2" customWidth="1"/>
    <col min="15130" max="15372" width="9.109375" style="2"/>
    <col min="15373" max="15373" width="22.5546875" style="2" customWidth="1"/>
    <col min="15374" max="15385" width="10.33203125" style="2" customWidth="1"/>
    <col min="15386" max="15628" width="9.109375" style="2"/>
    <col min="15629" max="15629" width="22.5546875" style="2" customWidth="1"/>
    <col min="15630" max="15641" width="10.33203125" style="2" customWidth="1"/>
    <col min="15642" max="15884" width="9.109375" style="2"/>
    <col min="15885" max="15885" width="22.5546875" style="2" customWidth="1"/>
    <col min="15886" max="15897" width="10.33203125" style="2" customWidth="1"/>
    <col min="15898" max="16140" width="9.109375" style="2"/>
    <col min="16141" max="16141" width="22.5546875" style="2" customWidth="1"/>
    <col min="16142" max="16153" width="10.33203125" style="2" customWidth="1"/>
    <col min="16154" max="16384" width="9.109375" style="2"/>
  </cols>
  <sheetData>
    <row r="1" spans="1:25" s="47" customFormat="1" ht="22.8" x14ac:dyDescent="0.4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</row>
    <row r="2" spans="1:25" s="81" customFormat="1" ht="15.6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</row>
    <row r="3" spans="1:25" ht="13.8" thickBot="1" x14ac:dyDescent="0.3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</row>
    <row r="4" spans="1:25" s="82" customFormat="1" ht="10.199999999999999" thickTop="1" x14ac:dyDescent="0.2">
      <c r="A4" s="249" t="s">
        <v>2</v>
      </c>
      <c r="B4" s="251" t="s">
        <v>122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2"/>
      <c r="N4" s="253" t="s">
        <v>123</v>
      </c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4"/>
    </row>
    <row r="5" spans="1:25" s="85" customFormat="1" ht="9.6" x14ac:dyDescent="0.2">
      <c r="A5" s="250"/>
      <c r="B5" s="83" t="s">
        <v>6</v>
      </c>
      <c r="C5" s="83" t="s">
        <v>7</v>
      </c>
      <c r="D5" s="83" t="s">
        <v>8</v>
      </c>
      <c r="E5" s="83" t="s">
        <v>9</v>
      </c>
      <c r="F5" s="83" t="s">
        <v>10</v>
      </c>
      <c r="G5" s="83" t="s">
        <v>11</v>
      </c>
      <c r="H5" s="83" t="s">
        <v>12</v>
      </c>
      <c r="I5" s="83" t="s">
        <v>13</v>
      </c>
      <c r="J5" s="83" t="s">
        <v>14</v>
      </c>
      <c r="K5" s="83" t="s">
        <v>15</v>
      </c>
      <c r="L5" s="83" t="s">
        <v>16</v>
      </c>
      <c r="M5" s="84" t="s">
        <v>17</v>
      </c>
      <c r="N5" s="50" t="s">
        <v>6</v>
      </c>
      <c r="O5" s="50" t="s">
        <v>7</v>
      </c>
      <c r="P5" s="50" t="s">
        <v>8</v>
      </c>
      <c r="Q5" s="50" t="s">
        <v>9</v>
      </c>
      <c r="R5" s="50" t="s">
        <v>10</v>
      </c>
      <c r="S5" s="50" t="s">
        <v>11</v>
      </c>
      <c r="T5" s="50" t="s">
        <v>12</v>
      </c>
      <c r="U5" s="50" t="s">
        <v>13</v>
      </c>
      <c r="V5" s="50" t="s">
        <v>14</v>
      </c>
      <c r="W5" s="50" t="s">
        <v>15</v>
      </c>
      <c r="X5" s="50" t="s">
        <v>16</v>
      </c>
      <c r="Y5" s="51" t="s">
        <v>17</v>
      </c>
    </row>
    <row r="6" spans="1:25" s="87" customFormat="1" ht="9.6" x14ac:dyDescent="0.2">
      <c r="A6" s="86" t="s">
        <v>70</v>
      </c>
      <c r="B6" s="55">
        <v>3771.5783277</v>
      </c>
      <c r="C6" s="55">
        <v>8486.3357298900009</v>
      </c>
      <c r="D6" s="55">
        <v>12517.58850322</v>
      </c>
      <c r="E6" s="55">
        <v>17576.057300350003</v>
      </c>
      <c r="F6" s="55">
        <v>22622.61531302</v>
      </c>
      <c r="G6" s="55">
        <v>29766.035983979997</v>
      </c>
      <c r="H6" s="55">
        <v>34451.148881689995</v>
      </c>
      <c r="I6" s="55">
        <v>40427.447999999997</v>
      </c>
      <c r="J6" s="55">
        <v>47770.708608370005</v>
      </c>
      <c r="K6" s="55">
        <v>53910.818913190007</v>
      </c>
      <c r="L6" s="55">
        <v>60040.416886459992</v>
      </c>
      <c r="M6" s="56">
        <v>71167.979122179997</v>
      </c>
      <c r="N6" s="55">
        <v>5831.4150276399996</v>
      </c>
      <c r="O6" s="55">
        <v>10933.718168160001</v>
      </c>
      <c r="P6" s="55">
        <v>17103.56350376</v>
      </c>
      <c r="Q6" s="55">
        <v>21573.145715170005</v>
      </c>
      <c r="R6" s="55">
        <v>28286.28210434</v>
      </c>
      <c r="S6" s="55">
        <v>39452.577462950001</v>
      </c>
      <c r="T6" s="55">
        <v>45164.421669519994</v>
      </c>
      <c r="U6" s="55">
        <v>50647.311339150001</v>
      </c>
      <c r="V6" s="55">
        <v>58520.467010119995</v>
      </c>
      <c r="W6" s="55">
        <v>65823.992509060001</v>
      </c>
      <c r="X6" s="55">
        <v>72842.403877089993</v>
      </c>
      <c r="Y6" s="56">
        <v>85147.10085386</v>
      </c>
    </row>
    <row r="7" spans="1:25" s="88" customFormat="1" ht="9.6" x14ac:dyDescent="0.2">
      <c r="A7" s="86" t="s">
        <v>20</v>
      </c>
      <c r="B7" s="55">
        <v>3022.0234641400002</v>
      </c>
      <c r="C7" s="55">
        <v>7348.6284959200002</v>
      </c>
      <c r="D7" s="55">
        <v>10535.58299723</v>
      </c>
      <c r="E7" s="55">
        <v>14573.657252500001</v>
      </c>
      <c r="F7" s="55">
        <v>18815.111420149999</v>
      </c>
      <c r="G7" s="55">
        <v>23171.388753419997</v>
      </c>
      <c r="H7" s="55">
        <v>26429.778917719996</v>
      </c>
      <c r="I7" s="55">
        <v>31044.507000000001</v>
      </c>
      <c r="J7" s="55">
        <v>35987.990356380004</v>
      </c>
      <c r="K7" s="55">
        <v>40912.088369630008</v>
      </c>
      <c r="L7" s="55">
        <v>45965.450695089996</v>
      </c>
      <c r="M7" s="56">
        <v>52188.331564289998</v>
      </c>
      <c r="N7" s="55">
        <v>4501.0387135299998</v>
      </c>
      <c r="O7" s="55">
        <v>8920.2937638300009</v>
      </c>
      <c r="P7" s="55">
        <v>13973.639862200002</v>
      </c>
      <c r="Q7" s="55">
        <v>17652.507899590004</v>
      </c>
      <c r="R7" s="55">
        <v>23320.791399130001</v>
      </c>
      <c r="S7" s="55">
        <v>29469.12951323</v>
      </c>
      <c r="T7" s="55">
        <v>33666.883642719993</v>
      </c>
      <c r="U7" s="55">
        <v>38087.998603120002</v>
      </c>
      <c r="V7" s="55">
        <v>43247.290049609997</v>
      </c>
      <c r="W7" s="55">
        <v>49202.413599679996</v>
      </c>
      <c r="X7" s="55">
        <v>55026.386197740001</v>
      </c>
      <c r="Y7" s="56">
        <v>62076.343904790003</v>
      </c>
    </row>
    <row r="8" spans="1:25" s="87" customFormat="1" ht="9.6" x14ac:dyDescent="0.2">
      <c r="A8" s="86" t="s">
        <v>71</v>
      </c>
      <c r="B8" s="55">
        <v>1378.0179713300001</v>
      </c>
      <c r="C8" s="55">
        <v>2869.3158635699997</v>
      </c>
      <c r="D8" s="55">
        <v>4317.8966800799999</v>
      </c>
      <c r="E8" s="55">
        <v>5343.8136790000008</v>
      </c>
      <c r="F8" s="55">
        <v>6691.1387726999983</v>
      </c>
      <c r="G8" s="55">
        <v>7713.5452966999992</v>
      </c>
      <c r="H8" s="55">
        <v>8797.7386070699995</v>
      </c>
      <c r="I8" s="55">
        <v>10159.282999999999</v>
      </c>
      <c r="J8" s="55">
        <v>11836.96255075</v>
      </c>
      <c r="K8" s="55">
        <v>13248.592652629999</v>
      </c>
      <c r="L8" s="55">
        <v>14759.65925253</v>
      </c>
      <c r="M8" s="56">
        <v>16699.269586729999</v>
      </c>
      <c r="N8" s="55">
        <v>1233.4030813799998</v>
      </c>
      <c r="O8" s="55">
        <v>2851.3036088399999</v>
      </c>
      <c r="P8" s="55">
        <v>4738.00390126</v>
      </c>
      <c r="Q8" s="55">
        <v>5815.2675732500011</v>
      </c>
      <c r="R8" s="55">
        <v>7842.7964539599998</v>
      </c>
      <c r="S8" s="55">
        <v>11168.05919242</v>
      </c>
      <c r="T8" s="55">
        <v>12515.683957359999</v>
      </c>
      <c r="U8" s="55">
        <v>13971.002961850003</v>
      </c>
      <c r="V8" s="55">
        <v>15779.59711547</v>
      </c>
      <c r="W8" s="55">
        <v>17405.4754221</v>
      </c>
      <c r="X8" s="55">
        <v>19212.162899070001</v>
      </c>
      <c r="Y8" s="56">
        <v>21062.576850510002</v>
      </c>
    </row>
    <row r="9" spans="1:25" s="87" customFormat="1" ht="9.6" x14ac:dyDescent="0.2">
      <c r="A9" s="89" t="s">
        <v>72</v>
      </c>
      <c r="B9" s="61">
        <v>65.489959999999996</v>
      </c>
      <c r="C9" s="61">
        <v>132.369561</v>
      </c>
      <c r="D9" s="61">
        <v>187.36282199999999</v>
      </c>
      <c r="E9" s="61">
        <v>263.21043599999996</v>
      </c>
      <c r="F9" s="61">
        <v>327.84624199999996</v>
      </c>
      <c r="G9" s="61">
        <v>373.854784</v>
      </c>
      <c r="H9" s="61">
        <v>435.90563299999997</v>
      </c>
      <c r="I9" s="61">
        <v>501.95100000000002</v>
      </c>
      <c r="J9" s="62">
        <v>541.89962260000004</v>
      </c>
      <c r="K9" s="62">
        <v>579.92182860000003</v>
      </c>
      <c r="L9" s="62">
        <v>639.12797060000003</v>
      </c>
      <c r="M9" s="63">
        <v>708.61283372000003</v>
      </c>
      <c r="N9" s="61">
        <v>17.144901000000001</v>
      </c>
      <c r="O9" s="61">
        <v>37.379821</v>
      </c>
      <c r="P9" s="61">
        <v>59.106664470000005</v>
      </c>
      <c r="Q9" s="61">
        <v>95.281290470000002</v>
      </c>
      <c r="R9" s="61">
        <v>142.62655746999999</v>
      </c>
      <c r="S9" s="61">
        <v>184.02072747</v>
      </c>
      <c r="T9" s="61">
        <v>227.31854547</v>
      </c>
      <c r="U9" s="61">
        <v>267.11997346999999</v>
      </c>
      <c r="V9" s="62">
        <v>302.10589847</v>
      </c>
      <c r="W9" s="62">
        <v>354.17417746999996</v>
      </c>
      <c r="X9" s="62">
        <v>405.42867747000003</v>
      </c>
      <c r="Y9" s="63">
        <v>445.73905447000004</v>
      </c>
    </row>
    <row r="10" spans="1:25" s="87" customFormat="1" ht="9.6" x14ac:dyDescent="0.2">
      <c r="A10" s="89" t="s">
        <v>73</v>
      </c>
      <c r="B10" s="61">
        <v>962.69648273000007</v>
      </c>
      <c r="C10" s="61">
        <v>2347.17282707</v>
      </c>
      <c r="D10" s="61">
        <v>3694.30222258</v>
      </c>
      <c r="E10" s="61">
        <v>4352.2923257000002</v>
      </c>
      <c r="F10" s="61">
        <v>5497.8971979999997</v>
      </c>
      <c r="G10" s="61">
        <v>6445.6831249999996</v>
      </c>
      <c r="H10" s="61">
        <v>7216.7241871699998</v>
      </c>
      <c r="I10" s="61">
        <v>8063.8360000000002</v>
      </c>
      <c r="J10" s="62">
        <v>9561.3092175900001</v>
      </c>
      <c r="K10" s="62">
        <v>10821.455754569999</v>
      </c>
      <c r="L10" s="62">
        <v>12142.773153669999</v>
      </c>
      <c r="M10" s="63">
        <v>13623.9434989</v>
      </c>
      <c r="N10" s="61">
        <v>1067.4554399799999</v>
      </c>
      <c r="O10" s="61">
        <v>2164.6824607600001</v>
      </c>
      <c r="P10" s="61">
        <v>3694.7547132700001</v>
      </c>
      <c r="Q10" s="61">
        <v>4702.2498932600001</v>
      </c>
      <c r="R10" s="61">
        <v>6132.0038977799995</v>
      </c>
      <c r="S10" s="61">
        <v>8840.829222639999</v>
      </c>
      <c r="T10" s="61">
        <v>10117.437086579999</v>
      </c>
      <c r="U10" s="61">
        <v>11204.789900670001</v>
      </c>
      <c r="V10" s="62">
        <v>12663.72407369</v>
      </c>
      <c r="W10" s="62">
        <v>14208.44128332</v>
      </c>
      <c r="X10" s="62">
        <v>15595.414814440001</v>
      </c>
      <c r="Y10" s="63">
        <v>17128.289603320001</v>
      </c>
    </row>
    <row r="11" spans="1:25" s="87" customFormat="1" ht="9.6" x14ac:dyDescent="0.2">
      <c r="A11" s="89" t="s">
        <v>74</v>
      </c>
      <c r="B11" s="61">
        <v>311.94198560000001</v>
      </c>
      <c r="C11" s="61">
        <v>311.94198560000001</v>
      </c>
      <c r="D11" s="61">
        <v>311.9845856</v>
      </c>
      <c r="E11" s="61">
        <v>567.28877439999997</v>
      </c>
      <c r="F11" s="61">
        <v>670.22541279999996</v>
      </c>
      <c r="G11" s="61">
        <v>670.22541279999996</v>
      </c>
      <c r="H11" s="61">
        <v>892.27945599999998</v>
      </c>
      <c r="I11" s="61">
        <v>1312.7470000000001</v>
      </c>
      <c r="J11" s="62">
        <v>1406.6595167999999</v>
      </c>
      <c r="K11" s="62">
        <v>1489.0969632000001</v>
      </c>
      <c r="L11" s="62">
        <v>1576.1471120000001</v>
      </c>
      <c r="M11" s="63">
        <v>1896.5657455999999</v>
      </c>
      <c r="N11" s="61">
        <v>95.568038400000006</v>
      </c>
      <c r="O11" s="61">
        <v>517.200152</v>
      </c>
      <c r="P11" s="61">
        <v>789.92740320000007</v>
      </c>
      <c r="Q11" s="61">
        <v>789.92740320000007</v>
      </c>
      <c r="R11" s="61">
        <v>1300.535032</v>
      </c>
      <c r="S11" s="61">
        <v>1847.4290415999999</v>
      </c>
      <c r="T11" s="61">
        <v>1847.4290415999999</v>
      </c>
      <c r="U11" s="61">
        <v>2151.5804320000002</v>
      </c>
      <c r="V11" s="62">
        <v>2437.1533455999997</v>
      </c>
      <c r="W11" s="62">
        <v>2437.1533455999997</v>
      </c>
      <c r="X11" s="62">
        <v>2759.8648288000004</v>
      </c>
      <c r="Y11" s="63">
        <v>2997.0727711999998</v>
      </c>
    </row>
    <row r="12" spans="1:25" s="87" customFormat="1" ht="9.6" x14ac:dyDescent="0.2">
      <c r="A12" s="89" t="s">
        <v>75</v>
      </c>
      <c r="B12" s="61">
        <v>34.054560000000002</v>
      </c>
      <c r="C12" s="61">
        <v>69.671993999999998</v>
      </c>
      <c r="D12" s="61">
        <v>112.298924</v>
      </c>
      <c r="E12" s="61">
        <v>143.681039</v>
      </c>
      <c r="F12" s="61">
        <v>173.47937200000001</v>
      </c>
      <c r="G12" s="61">
        <v>198.85744600000001</v>
      </c>
      <c r="H12" s="61">
        <v>224.16643199999999</v>
      </c>
      <c r="I12" s="61">
        <v>248.4</v>
      </c>
      <c r="J12" s="62">
        <v>288.97283900000002</v>
      </c>
      <c r="K12" s="62">
        <v>316.31261899999998</v>
      </c>
      <c r="L12" s="62">
        <v>354.34382900000003</v>
      </c>
      <c r="M12" s="63">
        <v>405.98248899999999</v>
      </c>
      <c r="N12" s="61">
        <v>48.032311999999997</v>
      </c>
      <c r="O12" s="61">
        <v>112.30862399999999</v>
      </c>
      <c r="P12" s="61">
        <v>167.13833600000001</v>
      </c>
      <c r="Q12" s="61">
        <v>196.27578</v>
      </c>
      <c r="R12" s="61">
        <v>223.07869500000001</v>
      </c>
      <c r="S12" s="61">
        <v>245.71688399999999</v>
      </c>
      <c r="T12" s="61">
        <v>267.45563499999997</v>
      </c>
      <c r="U12" s="61">
        <v>287.14855799999998</v>
      </c>
      <c r="V12" s="62">
        <v>309.90598299999999</v>
      </c>
      <c r="W12" s="62">
        <v>333.166539</v>
      </c>
      <c r="X12" s="62">
        <v>358.20375200000001</v>
      </c>
      <c r="Y12" s="63">
        <v>390.12059699999998</v>
      </c>
    </row>
    <row r="13" spans="1:25" s="87" customFormat="1" ht="9.6" x14ac:dyDescent="0.2">
      <c r="A13" s="89" t="s">
        <v>76</v>
      </c>
      <c r="B13" s="61">
        <v>3.8349829999999998</v>
      </c>
      <c r="C13" s="61">
        <v>8.1594958999999996</v>
      </c>
      <c r="D13" s="61">
        <v>11.948125900000001</v>
      </c>
      <c r="E13" s="61">
        <v>17.341103899999997</v>
      </c>
      <c r="F13" s="61">
        <v>21.690547899999999</v>
      </c>
      <c r="G13" s="61">
        <v>24.924528899999999</v>
      </c>
      <c r="H13" s="61">
        <v>28.662898899999998</v>
      </c>
      <c r="I13" s="61">
        <v>32.35</v>
      </c>
      <c r="J13" s="62">
        <v>38.121354759999996</v>
      </c>
      <c r="K13" s="62">
        <v>41.80548726</v>
      </c>
      <c r="L13" s="62">
        <v>47.26718726</v>
      </c>
      <c r="M13" s="63">
        <v>64.165019509999993</v>
      </c>
      <c r="N13" s="61">
        <v>5.2023900000000003</v>
      </c>
      <c r="O13" s="61">
        <v>19.732551079999997</v>
      </c>
      <c r="P13" s="61">
        <v>27.076784320000002</v>
      </c>
      <c r="Q13" s="61">
        <v>31.533206320000001</v>
      </c>
      <c r="R13" s="61">
        <v>44.552271709999999</v>
      </c>
      <c r="S13" s="61">
        <v>50.063316710000002</v>
      </c>
      <c r="T13" s="61">
        <v>56.043648709999999</v>
      </c>
      <c r="U13" s="61">
        <v>60.364097710000003</v>
      </c>
      <c r="V13" s="62">
        <v>66.707814709999994</v>
      </c>
      <c r="W13" s="62">
        <v>72.540076709999994</v>
      </c>
      <c r="X13" s="62">
        <v>93.250826360000005</v>
      </c>
      <c r="Y13" s="63">
        <v>101.35482451999999</v>
      </c>
    </row>
    <row r="14" spans="1:25" s="87" customFormat="1" ht="9.6" x14ac:dyDescent="0.2">
      <c r="A14" s="86" t="s">
        <v>77</v>
      </c>
      <c r="B14" s="55">
        <v>1430.02788478</v>
      </c>
      <c r="C14" s="55">
        <v>3970.2053086000001</v>
      </c>
      <c r="D14" s="55">
        <v>5190.94802497</v>
      </c>
      <c r="E14" s="55">
        <v>7437.9624066400002</v>
      </c>
      <c r="F14" s="55">
        <v>9099.0534057000004</v>
      </c>
      <c r="G14" s="55">
        <v>11839.79696276</v>
      </c>
      <c r="H14" s="55">
        <v>13454.86037703</v>
      </c>
      <c r="I14" s="55">
        <v>15674.525</v>
      </c>
      <c r="J14" s="55">
        <v>18169.3366274</v>
      </c>
      <c r="K14" s="55">
        <v>20614.011493500002</v>
      </c>
      <c r="L14" s="55">
        <v>23269.969317769996</v>
      </c>
      <c r="M14" s="56">
        <v>26145.419710189999</v>
      </c>
      <c r="N14" s="55">
        <v>2683.8990563199995</v>
      </c>
      <c r="O14" s="55">
        <v>4624.3451667999998</v>
      </c>
      <c r="P14" s="55">
        <v>6816.6449221100002</v>
      </c>
      <c r="Q14" s="55">
        <v>8708.3575781100008</v>
      </c>
      <c r="R14" s="55">
        <v>11367.44696256</v>
      </c>
      <c r="S14" s="55">
        <v>13276.540313990001</v>
      </c>
      <c r="T14" s="55">
        <v>15507.790562639999</v>
      </c>
      <c r="U14" s="55">
        <v>17682.199992859998</v>
      </c>
      <c r="V14" s="55">
        <v>20024.340172690001</v>
      </c>
      <c r="W14" s="55">
        <v>23301.017014019999</v>
      </c>
      <c r="X14" s="55">
        <v>26182.280407849998</v>
      </c>
      <c r="Y14" s="56">
        <v>29784.5687607</v>
      </c>
    </row>
    <row r="15" spans="1:25" s="87" customFormat="1" ht="9.6" x14ac:dyDescent="0.2">
      <c r="A15" s="89" t="s">
        <v>78</v>
      </c>
      <c r="B15" s="61">
        <v>154.67170644999999</v>
      </c>
      <c r="C15" s="61">
        <v>421.89034100999999</v>
      </c>
      <c r="D15" s="61">
        <v>660.82599134000009</v>
      </c>
      <c r="E15" s="61">
        <v>935.27423034000003</v>
      </c>
      <c r="F15" s="61">
        <v>1169.8839489100001</v>
      </c>
      <c r="G15" s="61">
        <v>1425.9887633199999</v>
      </c>
      <c r="H15" s="61">
        <v>1677.6928790699999</v>
      </c>
      <c r="I15" s="61">
        <v>1979.921</v>
      </c>
      <c r="J15" s="62">
        <v>2278.4124557300001</v>
      </c>
      <c r="K15" s="62">
        <v>2622.3468953000001</v>
      </c>
      <c r="L15" s="62">
        <v>2930.4880477500001</v>
      </c>
      <c r="M15" s="63">
        <v>3278.4610730700001</v>
      </c>
      <c r="N15" s="61">
        <v>388.78318522000001</v>
      </c>
      <c r="O15" s="61">
        <v>593.91807538</v>
      </c>
      <c r="P15" s="61">
        <v>866.41673164999997</v>
      </c>
      <c r="Q15" s="61">
        <v>1148.8888490300001</v>
      </c>
      <c r="R15" s="61">
        <v>1406.3859066500002</v>
      </c>
      <c r="S15" s="61">
        <v>1686.8775988800001</v>
      </c>
      <c r="T15" s="61">
        <v>1934.40704876</v>
      </c>
      <c r="U15" s="61">
        <v>2163.2441108899998</v>
      </c>
      <c r="V15" s="62">
        <v>2395.55833992</v>
      </c>
      <c r="W15" s="62">
        <v>2714.6255583899997</v>
      </c>
      <c r="X15" s="62">
        <v>3050.5693109899998</v>
      </c>
      <c r="Y15" s="63">
        <v>3456.3593151599998</v>
      </c>
    </row>
    <row r="16" spans="1:25" s="87" customFormat="1" ht="9.6" x14ac:dyDescent="0.2">
      <c r="A16" s="89" t="s">
        <v>79</v>
      </c>
      <c r="B16" s="61">
        <v>609.54078672000003</v>
      </c>
      <c r="C16" s="61">
        <v>2508.1308406100002</v>
      </c>
      <c r="D16" s="61">
        <v>3138.9733170599998</v>
      </c>
      <c r="E16" s="61">
        <v>4612.4734784100001</v>
      </c>
      <c r="F16" s="61">
        <v>5502.0848718799998</v>
      </c>
      <c r="G16" s="61">
        <v>7609.3673291200002</v>
      </c>
      <c r="H16" s="61">
        <v>8340.3211696099988</v>
      </c>
      <c r="I16" s="61">
        <v>9724.7929999999997</v>
      </c>
      <c r="J16" s="62">
        <v>11184.64904626</v>
      </c>
      <c r="K16" s="62">
        <v>12778.510096260001</v>
      </c>
      <c r="L16" s="62">
        <v>14606.183002209998</v>
      </c>
      <c r="M16" s="63">
        <v>16507.96099734</v>
      </c>
      <c r="N16" s="61">
        <v>1350.5081273699998</v>
      </c>
      <c r="O16" s="61">
        <v>2669.1353221100003</v>
      </c>
      <c r="P16" s="61">
        <v>4180.3002257500002</v>
      </c>
      <c r="Q16" s="61">
        <v>5325.0856688500007</v>
      </c>
      <c r="R16" s="61">
        <v>7020.2518051400002</v>
      </c>
      <c r="S16" s="61">
        <v>8050.2630194499998</v>
      </c>
      <c r="T16" s="61">
        <v>9427.4189169099991</v>
      </c>
      <c r="U16" s="61">
        <v>10755.628222809999</v>
      </c>
      <c r="V16" s="62">
        <v>12384.38058042</v>
      </c>
      <c r="W16" s="62">
        <v>14658.36408698</v>
      </c>
      <c r="X16" s="62">
        <v>16528.847359930001</v>
      </c>
      <c r="Y16" s="63">
        <v>18951.934956839999</v>
      </c>
    </row>
    <row r="17" spans="1:28" s="87" customFormat="1" ht="9.6" x14ac:dyDescent="0.2">
      <c r="A17" s="89" t="s">
        <v>80</v>
      </c>
      <c r="B17" s="61">
        <v>180.94036244999998</v>
      </c>
      <c r="C17" s="61">
        <v>272.49160310000002</v>
      </c>
      <c r="D17" s="61">
        <v>334.03760389999997</v>
      </c>
      <c r="E17" s="61">
        <v>466.38266793000003</v>
      </c>
      <c r="F17" s="61">
        <v>611.56306867000001</v>
      </c>
      <c r="G17" s="61">
        <v>692.07568535999997</v>
      </c>
      <c r="H17" s="61">
        <v>863.09397078999996</v>
      </c>
      <c r="I17" s="61">
        <v>1015.284</v>
      </c>
      <c r="J17" s="62">
        <v>1253.53832081</v>
      </c>
      <c r="K17" s="62">
        <v>1354.76084547</v>
      </c>
      <c r="L17" s="62">
        <v>1457.4092467999999</v>
      </c>
      <c r="M17" s="63">
        <v>1645.89213903</v>
      </c>
      <c r="N17" s="61">
        <v>408.85050158999996</v>
      </c>
      <c r="O17" s="61">
        <v>647.28814674</v>
      </c>
      <c r="P17" s="61">
        <v>904.09459965999997</v>
      </c>
      <c r="Q17" s="61">
        <v>1040.91943019</v>
      </c>
      <c r="R17" s="61">
        <v>1199.59069568</v>
      </c>
      <c r="S17" s="61">
        <v>1329.75484461</v>
      </c>
      <c r="T17" s="61">
        <v>1520.9586245999999</v>
      </c>
      <c r="U17" s="61">
        <v>1648.85490742</v>
      </c>
      <c r="V17" s="62">
        <v>1781.3559709400001</v>
      </c>
      <c r="W17" s="62">
        <v>1956.23193685</v>
      </c>
      <c r="X17" s="62">
        <v>2110.86252001</v>
      </c>
      <c r="Y17" s="63">
        <v>2296.1728378000003</v>
      </c>
    </row>
    <row r="18" spans="1:28" s="87" customFormat="1" ht="9.6" x14ac:dyDescent="0.2">
      <c r="A18" s="89" t="s">
        <v>82</v>
      </c>
      <c r="B18" s="62">
        <v>484.87502915999994</v>
      </c>
      <c r="C18" s="62">
        <v>767.69252387999995</v>
      </c>
      <c r="D18" s="62">
        <v>1057.11111267</v>
      </c>
      <c r="E18" s="62">
        <v>1423.83202996</v>
      </c>
      <c r="F18" s="62">
        <v>1815.52151624</v>
      </c>
      <c r="G18" s="62">
        <v>2112.3651849600001</v>
      </c>
      <c r="H18" s="62">
        <v>2573.7523575599998</v>
      </c>
      <c r="I18" s="62">
        <v>2954.527</v>
      </c>
      <c r="J18" s="62">
        <v>3452.7368046000001</v>
      </c>
      <c r="K18" s="62">
        <v>3858.3936564700002</v>
      </c>
      <c r="L18" s="62">
        <v>4275.8890210099999</v>
      </c>
      <c r="M18" s="63">
        <v>4713.1055007499999</v>
      </c>
      <c r="N18" s="62">
        <v>535.75724214000002</v>
      </c>
      <c r="O18" s="62">
        <v>714.00362257000006</v>
      </c>
      <c r="P18" s="62">
        <v>865.83336505</v>
      </c>
      <c r="Q18" s="62">
        <v>1193.46363004</v>
      </c>
      <c r="R18" s="62">
        <v>1741.2185550899999</v>
      </c>
      <c r="S18" s="62">
        <v>2209.6448510500004</v>
      </c>
      <c r="T18" s="62">
        <v>2625.0059723700001</v>
      </c>
      <c r="U18" s="62">
        <v>3114.4727517399997</v>
      </c>
      <c r="V18" s="62">
        <v>3463.0452814099999</v>
      </c>
      <c r="W18" s="62">
        <v>3971.7954318000002</v>
      </c>
      <c r="X18" s="62">
        <v>4492.0012169199999</v>
      </c>
      <c r="Y18" s="63">
        <v>5080.1016509000001</v>
      </c>
    </row>
    <row r="19" spans="1:28" s="87" customFormat="1" ht="9.6" x14ac:dyDescent="0.2">
      <c r="A19" s="86" t="s">
        <v>83</v>
      </c>
      <c r="B19" s="55">
        <v>213.97760803000003</v>
      </c>
      <c r="C19" s="55">
        <v>509.10732375000003</v>
      </c>
      <c r="D19" s="55">
        <v>1026.7382921800001</v>
      </c>
      <c r="E19" s="55">
        <v>1791.8811668599999</v>
      </c>
      <c r="F19" s="55">
        <v>3024.9192417500003</v>
      </c>
      <c r="G19" s="55">
        <v>3618.0464939600001</v>
      </c>
      <c r="H19" s="55">
        <v>4177.1799336200002</v>
      </c>
      <c r="I19" s="55">
        <v>5210.6980000000003</v>
      </c>
      <c r="J19" s="55">
        <v>5981.6911782299994</v>
      </c>
      <c r="K19" s="55">
        <v>7049.4842235000006</v>
      </c>
      <c r="L19" s="55">
        <v>7935.8221247900001</v>
      </c>
      <c r="M19" s="56">
        <v>9343.6422673699981</v>
      </c>
      <c r="N19" s="55">
        <v>583.73657583000011</v>
      </c>
      <c r="O19" s="55">
        <v>1444.64498819</v>
      </c>
      <c r="P19" s="55">
        <v>2418.9910388300004</v>
      </c>
      <c r="Q19" s="55">
        <v>3128.8827482300003</v>
      </c>
      <c r="R19" s="55">
        <v>4110.54798261</v>
      </c>
      <c r="S19" s="55">
        <v>5024.5300068200004</v>
      </c>
      <c r="T19" s="55">
        <v>5643.4091227199997</v>
      </c>
      <c r="U19" s="55">
        <v>6434.7956484099996</v>
      </c>
      <c r="V19" s="55">
        <v>7443.3527614499999</v>
      </c>
      <c r="W19" s="55">
        <v>8495.9211635600004</v>
      </c>
      <c r="X19" s="55">
        <v>9631.9428908200007</v>
      </c>
      <c r="Y19" s="56">
        <v>11229.198293580001</v>
      </c>
      <c r="Z19" s="90"/>
      <c r="AA19" s="90"/>
      <c r="AB19" s="90"/>
    </row>
    <row r="20" spans="1:28" s="87" customFormat="1" ht="9.6" x14ac:dyDescent="0.2">
      <c r="A20" s="89" t="s">
        <v>84</v>
      </c>
      <c r="B20" s="61">
        <v>37.321499000000003</v>
      </c>
      <c r="C20" s="61">
        <v>71.744439099999994</v>
      </c>
      <c r="D20" s="61">
        <v>251.88501504999999</v>
      </c>
      <c r="E20" s="61">
        <v>661.57787004999989</v>
      </c>
      <c r="F20" s="61">
        <v>871.92989824999995</v>
      </c>
      <c r="G20" s="61">
        <v>1117.2013272500001</v>
      </c>
      <c r="H20" s="61">
        <v>1339.5467087900001</v>
      </c>
      <c r="I20" s="61">
        <v>1780.8330000000001</v>
      </c>
      <c r="J20" s="62">
        <v>2055.0804300599998</v>
      </c>
      <c r="K20" s="62">
        <v>2270.6244831800004</v>
      </c>
      <c r="L20" s="62">
        <v>2542.4251363500002</v>
      </c>
      <c r="M20" s="63">
        <v>2854.2589833899997</v>
      </c>
      <c r="N20" s="61">
        <v>241.73422568000001</v>
      </c>
      <c r="O20" s="61">
        <v>474.58912798</v>
      </c>
      <c r="P20" s="61">
        <v>729.30677954000009</v>
      </c>
      <c r="Q20" s="61">
        <v>873.62357931000008</v>
      </c>
      <c r="R20" s="61">
        <v>1148.31775709</v>
      </c>
      <c r="S20" s="61">
        <v>1403.7945930800001</v>
      </c>
      <c r="T20" s="61">
        <v>1514.5521052300001</v>
      </c>
      <c r="U20" s="61">
        <v>1803.5509208299998</v>
      </c>
      <c r="V20" s="62">
        <v>2089.2332199500001</v>
      </c>
      <c r="W20" s="62">
        <v>2361.1679804700002</v>
      </c>
      <c r="X20" s="62">
        <v>2689.5262893699996</v>
      </c>
      <c r="Y20" s="63">
        <v>3117.5503490900001</v>
      </c>
    </row>
    <row r="21" spans="1:28" s="87" customFormat="1" ht="9.6" x14ac:dyDescent="0.2">
      <c r="A21" s="89" t="s">
        <v>85</v>
      </c>
      <c r="B21" s="61">
        <v>42.579376500000002</v>
      </c>
      <c r="C21" s="61">
        <v>136.74560572000001</v>
      </c>
      <c r="D21" s="61">
        <v>299.51437362000001</v>
      </c>
      <c r="E21" s="61">
        <v>433.88005817999999</v>
      </c>
      <c r="F21" s="61">
        <v>1238.3034868300001</v>
      </c>
      <c r="G21" s="61">
        <v>1395.4315621200001</v>
      </c>
      <c r="H21" s="61">
        <v>1489.1116595200001</v>
      </c>
      <c r="I21" s="61">
        <v>1825.348</v>
      </c>
      <c r="J21" s="62">
        <v>1975.1906339900002</v>
      </c>
      <c r="K21" s="62">
        <v>2532.3997369299996</v>
      </c>
      <c r="L21" s="62">
        <v>2871.91711781</v>
      </c>
      <c r="M21" s="63">
        <v>3436.4816291899997</v>
      </c>
      <c r="N21" s="61">
        <v>69.984117749999996</v>
      </c>
      <c r="O21" s="61">
        <v>404.98938371000003</v>
      </c>
      <c r="P21" s="61">
        <v>704.7708600200001</v>
      </c>
      <c r="Q21" s="61">
        <v>962.22330819000001</v>
      </c>
      <c r="R21" s="61">
        <v>1268.8360017599998</v>
      </c>
      <c r="S21" s="61">
        <v>1600.3974654600001</v>
      </c>
      <c r="T21" s="61">
        <v>1781.0656804999999</v>
      </c>
      <c r="U21" s="61">
        <v>2001.26348224</v>
      </c>
      <c r="V21" s="62">
        <v>2337.1782012900003</v>
      </c>
      <c r="W21" s="62">
        <v>2669.69884895</v>
      </c>
      <c r="X21" s="62">
        <v>3036.4474287000003</v>
      </c>
      <c r="Y21" s="63">
        <v>3672.5805809399999</v>
      </c>
    </row>
    <row r="22" spans="1:28" s="87" customFormat="1" ht="9.6" x14ac:dyDescent="0.2">
      <c r="A22" s="89" t="s">
        <v>86</v>
      </c>
      <c r="B22" s="61">
        <v>20.266947350000002</v>
      </c>
      <c r="C22" s="61">
        <v>48.101968479999996</v>
      </c>
      <c r="D22" s="61">
        <v>80.650935040000007</v>
      </c>
      <c r="E22" s="61">
        <v>148.81165716999999</v>
      </c>
      <c r="F22" s="61">
        <v>213.31840792</v>
      </c>
      <c r="G22" s="61">
        <v>270.93721311000002</v>
      </c>
      <c r="H22" s="61">
        <v>416.42679112000002</v>
      </c>
      <c r="I22" s="61">
        <v>547.54499999999996</v>
      </c>
      <c r="J22" s="62">
        <v>652.78826662000006</v>
      </c>
      <c r="K22" s="62">
        <v>750.89258866</v>
      </c>
      <c r="L22" s="62">
        <v>831.54314637999994</v>
      </c>
      <c r="M22" s="63">
        <v>973.60336788999996</v>
      </c>
      <c r="N22" s="61">
        <v>113.88442184</v>
      </c>
      <c r="O22" s="61">
        <v>200.40494851</v>
      </c>
      <c r="P22" s="61">
        <v>302.88303574999998</v>
      </c>
      <c r="Q22" s="61">
        <v>413.74969864999997</v>
      </c>
      <c r="R22" s="61">
        <v>526.54816828000003</v>
      </c>
      <c r="S22" s="61">
        <v>628.09338038999999</v>
      </c>
      <c r="T22" s="61">
        <v>736.39538033000008</v>
      </c>
      <c r="U22" s="61">
        <v>865.53656857999999</v>
      </c>
      <c r="V22" s="62">
        <v>1000.5055932</v>
      </c>
      <c r="W22" s="62">
        <v>1178.1785948199999</v>
      </c>
      <c r="X22" s="62">
        <v>1345.54458378</v>
      </c>
      <c r="Y22" s="63">
        <v>1522.1004031800001</v>
      </c>
    </row>
    <row r="23" spans="1:28" s="87" customFormat="1" ht="9.6" x14ac:dyDescent="0.2">
      <c r="A23" s="89" t="s">
        <v>87</v>
      </c>
      <c r="B23" s="61">
        <v>110.90511600000001</v>
      </c>
      <c r="C23" s="61">
        <v>245.84534300000001</v>
      </c>
      <c r="D23" s="61">
        <v>384.91063700000001</v>
      </c>
      <c r="E23" s="61">
        <v>528.91909807000002</v>
      </c>
      <c r="F23" s="61">
        <v>670.02303007</v>
      </c>
      <c r="G23" s="61">
        <v>798.53651107000007</v>
      </c>
      <c r="H23" s="61">
        <v>880.73814707000008</v>
      </c>
      <c r="I23" s="61">
        <v>991.34100000000001</v>
      </c>
      <c r="J23" s="62">
        <v>1222.52370707</v>
      </c>
      <c r="K23" s="62">
        <v>1410.1067610699999</v>
      </c>
      <c r="L23" s="62">
        <v>1595.0692560699999</v>
      </c>
      <c r="M23" s="63">
        <v>1970.3311970699999</v>
      </c>
      <c r="N23" s="61">
        <v>150.55506600000001</v>
      </c>
      <c r="O23" s="61">
        <v>354.48363499999999</v>
      </c>
      <c r="P23" s="61">
        <v>670.33670800000004</v>
      </c>
      <c r="Q23" s="61">
        <v>866.54844200000002</v>
      </c>
      <c r="R23" s="61">
        <v>1134.3418334100002</v>
      </c>
      <c r="S23" s="61">
        <v>1356.2454734100002</v>
      </c>
      <c r="T23" s="61">
        <v>1572.1257624100001</v>
      </c>
      <c r="U23" s="61">
        <v>1722.1621654100002</v>
      </c>
      <c r="V23" s="62">
        <v>1959.08135941</v>
      </c>
      <c r="W23" s="62">
        <v>2225.96143841</v>
      </c>
      <c r="X23" s="62">
        <v>2495.5890984099997</v>
      </c>
      <c r="Y23" s="63">
        <v>2847.16143741</v>
      </c>
    </row>
    <row r="24" spans="1:28" s="87" customFormat="1" ht="9.6" x14ac:dyDescent="0.2">
      <c r="A24" s="89" t="s">
        <v>124</v>
      </c>
      <c r="B24" s="61">
        <v>2.9046691800000004</v>
      </c>
      <c r="C24" s="61">
        <v>6.6699674499999997</v>
      </c>
      <c r="D24" s="61">
        <v>9.77733147</v>
      </c>
      <c r="E24" s="61">
        <v>18.69248339</v>
      </c>
      <c r="F24" s="61">
        <v>31.34441868</v>
      </c>
      <c r="G24" s="61">
        <v>35.939880410000001</v>
      </c>
      <c r="H24" s="61">
        <v>51.356627119999999</v>
      </c>
      <c r="I24" s="61">
        <v>65.631</v>
      </c>
      <c r="J24" s="62">
        <v>76.108140489999997</v>
      </c>
      <c r="K24" s="62">
        <v>85.460653659999991</v>
      </c>
      <c r="L24" s="62">
        <v>94.867468180000003</v>
      </c>
      <c r="M24" s="63">
        <v>108.96708982999999</v>
      </c>
      <c r="N24" s="61">
        <v>7.5787445600000005</v>
      </c>
      <c r="O24" s="61">
        <v>10.177892990000002</v>
      </c>
      <c r="P24" s="61">
        <v>11.69365552</v>
      </c>
      <c r="Q24" s="61">
        <v>12.737720080000001</v>
      </c>
      <c r="R24" s="61">
        <v>32.504222069999997</v>
      </c>
      <c r="S24" s="61">
        <v>35.999094479999997</v>
      </c>
      <c r="T24" s="61">
        <v>39.270194249999996</v>
      </c>
      <c r="U24" s="61">
        <v>42.28251135</v>
      </c>
      <c r="V24" s="62">
        <v>57.354387600000003</v>
      </c>
      <c r="W24" s="62">
        <v>60.914300910000001</v>
      </c>
      <c r="X24" s="62">
        <v>64.835490559999997</v>
      </c>
      <c r="Y24" s="63">
        <v>69.80552295999999</v>
      </c>
    </row>
    <row r="25" spans="1:28" s="87" customFormat="1" ht="9.6" x14ac:dyDescent="0.2">
      <c r="A25" s="86" t="s">
        <v>38</v>
      </c>
      <c r="B25" s="55">
        <v>749.55486355999983</v>
      </c>
      <c r="C25" s="55">
        <v>1137.7072339700001</v>
      </c>
      <c r="D25" s="55">
        <v>1982.0055059899998</v>
      </c>
      <c r="E25" s="55">
        <v>3002.4000478500002</v>
      </c>
      <c r="F25" s="55">
        <v>3807.5038928700005</v>
      </c>
      <c r="G25" s="55">
        <v>6594.64723056</v>
      </c>
      <c r="H25" s="55">
        <v>8021.3699639699998</v>
      </c>
      <c r="I25" s="55">
        <v>9382.9410000000007</v>
      </c>
      <c r="J25" s="55">
        <v>11782.718251990002</v>
      </c>
      <c r="K25" s="55">
        <v>12998.730543560001</v>
      </c>
      <c r="L25" s="55">
        <v>14074.96619137</v>
      </c>
      <c r="M25" s="56">
        <v>18979.647557889999</v>
      </c>
      <c r="N25" s="55">
        <v>1330.3763141100001</v>
      </c>
      <c r="O25" s="55">
        <v>2013.42440433</v>
      </c>
      <c r="P25" s="55">
        <v>3129.9236415600003</v>
      </c>
      <c r="Q25" s="55">
        <v>3920.6378155799998</v>
      </c>
      <c r="R25" s="55">
        <v>4965.4907052099998</v>
      </c>
      <c r="S25" s="55">
        <v>9983.4479497200009</v>
      </c>
      <c r="T25" s="55">
        <v>11497.538026799999</v>
      </c>
      <c r="U25" s="55">
        <v>12559.31273603</v>
      </c>
      <c r="V25" s="55">
        <v>15273.17696051</v>
      </c>
      <c r="W25" s="55">
        <v>16621.578909380001</v>
      </c>
      <c r="X25" s="55">
        <v>17816.017679349996</v>
      </c>
      <c r="Y25" s="56">
        <v>23070.756949070001</v>
      </c>
    </row>
    <row r="26" spans="1:28" s="88" customFormat="1" ht="9.6" x14ac:dyDescent="0.2">
      <c r="A26" s="86" t="s">
        <v>88</v>
      </c>
      <c r="B26" s="55">
        <v>578.48909531999993</v>
      </c>
      <c r="C26" s="55">
        <v>854.33433841999999</v>
      </c>
      <c r="D26" s="55">
        <v>1530.8751899299998</v>
      </c>
      <c r="E26" s="55">
        <v>2150.4018132900001</v>
      </c>
      <c r="F26" s="55">
        <v>2710.5534489600004</v>
      </c>
      <c r="G26" s="55">
        <v>5336.4379561699998</v>
      </c>
      <c r="H26" s="55">
        <v>6452.4183861600004</v>
      </c>
      <c r="I26" s="55">
        <v>7520.6260000000002</v>
      </c>
      <c r="J26" s="55">
        <v>9709.8305691700007</v>
      </c>
      <c r="K26" s="55">
        <v>10707.76072457</v>
      </c>
      <c r="L26" s="55">
        <v>11509.530325200001</v>
      </c>
      <c r="M26" s="56">
        <v>15729.986329789999</v>
      </c>
      <c r="N26" s="55">
        <v>1061.19350781</v>
      </c>
      <c r="O26" s="55">
        <v>1512.2285363200001</v>
      </c>
      <c r="P26" s="55">
        <v>2247.7376550200001</v>
      </c>
      <c r="Q26" s="55">
        <v>2901.9469772699999</v>
      </c>
      <c r="R26" s="55">
        <v>3673.08220269</v>
      </c>
      <c r="S26" s="55">
        <v>8457.1734164000009</v>
      </c>
      <c r="T26" s="55">
        <v>9593.7503662500003</v>
      </c>
      <c r="U26" s="55">
        <v>10428.14708149</v>
      </c>
      <c r="V26" s="55">
        <v>12793.51664322</v>
      </c>
      <c r="W26" s="55">
        <v>13854.321876670001</v>
      </c>
      <c r="X26" s="55">
        <v>14539.296086449998</v>
      </c>
      <c r="Y26" s="56">
        <v>19067.532253109999</v>
      </c>
    </row>
    <row r="27" spans="1:28" s="87" customFormat="1" ht="9.6" x14ac:dyDescent="0.2">
      <c r="A27" s="89" t="s">
        <v>89</v>
      </c>
      <c r="B27" s="62">
        <v>281.10043949999999</v>
      </c>
      <c r="C27" s="62">
        <v>421.83644855000006</v>
      </c>
      <c r="D27" s="62">
        <v>924.06052051999995</v>
      </c>
      <c r="E27" s="62">
        <v>1203.30929909</v>
      </c>
      <c r="F27" s="62">
        <v>1513.4975643600001</v>
      </c>
      <c r="G27" s="62">
        <v>3817.5512188500002</v>
      </c>
      <c r="H27" s="62">
        <v>4324.491741230001</v>
      </c>
      <c r="I27" s="62">
        <v>4978.8760000000002</v>
      </c>
      <c r="J27" s="62">
        <v>6909.4022178800005</v>
      </c>
      <c r="K27" s="62">
        <v>7594.9143786599998</v>
      </c>
      <c r="L27" s="62">
        <v>8078.4444383300006</v>
      </c>
      <c r="M27" s="63">
        <v>11604.90486669</v>
      </c>
      <c r="N27" s="62">
        <v>445.01760112000005</v>
      </c>
      <c r="O27" s="62">
        <v>633.29751534000002</v>
      </c>
      <c r="P27" s="62">
        <v>1005.02914851</v>
      </c>
      <c r="Q27" s="62">
        <v>1169.0378928</v>
      </c>
      <c r="R27" s="62">
        <v>1596.2655787799999</v>
      </c>
      <c r="S27" s="62">
        <v>5722.7027057999994</v>
      </c>
      <c r="T27" s="62">
        <v>6278.1792651200003</v>
      </c>
      <c r="U27" s="62">
        <v>6753.062550220001</v>
      </c>
      <c r="V27" s="62">
        <v>8678.7216260700006</v>
      </c>
      <c r="W27" s="62">
        <v>9372.8948798000001</v>
      </c>
      <c r="X27" s="62">
        <v>9613.1595197099996</v>
      </c>
      <c r="Y27" s="63">
        <v>13263.19589332</v>
      </c>
    </row>
    <row r="28" spans="1:28" s="87" customFormat="1" ht="9.6" x14ac:dyDescent="0.2">
      <c r="A28" s="89" t="s">
        <v>90</v>
      </c>
      <c r="B28" s="61">
        <v>1.3803709999999999E-2</v>
      </c>
      <c r="C28" s="61">
        <v>2.761021E-2</v>
      </c>
      <c r="D28" s="61">
        <v>5.6972599999999998E-2</v>
      </c>
      <c r="E28" s="61">
        <v>21.18096246</v>
      </c>
      <c r="F28" s="61">
        <v>28.08439327</v>
      </c>
      <c r="G28" s="61">
        <v>39.642874549999995</v>
      </c>
      <c r="H28" s="61">
        <v>46.343392630000004</v>
      </c>
      <c r="I28" s="61">
        <v>331.91899999999998</v>
      </c>
      <c r="J28" s="62">
        <v>484.51494389999999</v>
      </c>
      <c r="K28" s="62">
        <v>602.81846652000002</v>
      </c>
      <c r="L28" s="62">
        <v>710.02689458000009</v>
      </c>
      <c r="M28" s="63">
        <v>1019.5371186799999</v>
      </c>
      <c r="N28" s="61">
        <v>15.504182800000001</v>
      </c>
      <c r="O28" s="61">
        <v>1.1276205700000002</v>
      </c>
      <c r="P28" s="61">
        <v>1.2005741299999999</v>
      </c>
      <c r="Q28" s="61">
        <v>10.633694050000001</v>
      </c>
      <c r="R28" s="61">
        <v>10.78245742</v>
      </c>
      <c r="S28" s="61">
        <v>115.33479891</v>
      </c>
      <c r="T28" s="61">
        <v>115.71766003</v>
      </c>
      <c r="U28" s="61">
        <v>116.07483861</v>
      </c>
      <c r="V28" s="62">
        <v>137.51756835</v>
      </c>
      <c r="W28" s="62">
        <v>141.40691357</v>
      </c>
      <c r="X28" s="62">
        <v>141.52126433000001</v>
      </c>
      <c r="Y28" s="63">
        <v>183.38066777</v>
      </c>
    </row>
    <row r="29" spans="1:28" s="87" customFormat="1" ht="9.6" x14ac:dyDescent="0.2">
      <c r="A29" s="89" t="s">
        <v>91</v>
      </c>
      <c r="B29" s="61">
        <v>110.86209462000001</v>
      </c>
      <c r="C29" s="61">
        <v>123.59317989</v>
      </c>
      <c r="D29" s="61">
        <v>467.55082666000004</v>
      </c>
      <c r="E29" s="61">
        <v>490.57491309</v>
      </c>
      <c r="F29" s="61">
        <v>622.52262208000002</v>
      </c>
      <c r="G29" s="61">
        <v>2054.3759305999997</v>
      </c>
      <c r="H29" s="61">
        <v>2156.3858528800001</v>
      </c>
      <c r="I29" s="61">
        <v>2200.2179999999998</v>
      </c>
      <c r="J29" s="62">
        <v>3336.7245676699999</v>
      </c>
      <c r="K29" s="62">
        <v>3554.8180842600004</v>
      </c>
      <c r="L29" s="62">
        <v>3735.6353973999999</v>
      </c>
      <c r="M29" s="63">
        <v>5716.3725850399996</v>
      </c>
      <c r="N29" s="61">
        <v>89.696820279999997</v>
      </c>
      <c r="O29" s="61">
        <v>125.10202873</v>
      </c>
      <c r="P29" s="61">
        <v>150.06682309999999</v>
      </c>
      <c r="Q29" s="61">
        <v>171.51934044000001</v>
      </c>
      <c r="R29" s="61">
        <v>421.47139282000001</v>
      </c>
      <c r="S29" s="61">
        <v>3127.9193597399999</v>
      </c>
      <c r="T29" s="61">
        <v>3352.1707894899996</v>
      </c>
      <c r="U29" s="61">
        <v>3666.0962677800003</v>
      </c>
      <c r="V29" s="62">
        <v>4981.6859088900001</v>
      </c>
      <c r="W29" s="62">
        <v>5142.3840554799999</v>
      </c>
      <c r="X29" s="62">
        <v>5177.9742624399996</v>
      </c>
      <c r="Y29" s="63">
        <v>7207.3359840600006</v>
      </c>
    </row>
    <row r="30" spans="1:28" s="87" customFormat="1" ht="9.6" x14ac:dyDescent="0.2">
      <c r="A30" s="89" t="s">
        <v>92</v>
      </c>
      <c r="B30" s="61">
        <v>48.761277590000006</v>
      </c>
      <c r="C30" s="61">
        <v>76.591591090000009</v>
      </c>
      <c r="D30" s="61">
        <v>123.76060201999999</v>
      </c>
      <c r="E30" s="61">
        <v>210.67636665999999</v>
      </c>
      <c r="F30" s="61">
        <v>251.90291161000002</v>
      </c>
      <c r="G30" s="61">
        <v>766.32064094000009</v>
      </c>
      <c r="H30" s="61">
        <v>927.07126211000002</v>
      </c>
      <c r="I30" s="61">
        <v>1011.739</v>
      </c>
      <c r="J30" s="62">
        <v>1382.90725548</v>
      </c>
      <c r="K30" s="62">
        <v>1562.6691817999999</v>
      </c>
      <c r="L30" s="62">
        <v>1622.31461775</v>
      </c>
      <c r="M30" s="63">
        <v>2309.99511549</v>
      </c>
      <c r="N30" s="61">
        <v>135.78315930000002</v>
      </c>
      <c r="O30" s="61">
        <v>185.08906669999999</v>
      </c>
      <c r="P30" s="61">
        <v>336.30134793000002</v>
      </c>
      <c r="Q30" s="61">
        <v>380.16514845</v>
      </c>
      <c r="R30" s="61">
        <v>422.02438022000001</v>
      </c>
      <c r="S30" s="61">
        <v>1290.99030571</v>
      </c>
      <c r="T30" s="61">
        <v>1442.58811472</v>
      </c>
      <c r="U30" s="61">
        <v>1478.6779632100001</v>
      </c>
      <c r="V30" s="62">
        <v>1861.9351415199999</v>
      </c>
      <c r="W30" s="62">
        <v>2181.01514494</v>
      </c>
      <c r="X30" s="62">
        <v>2238.7220445500002</v>
      </c>
      <c r="Y30" s="63">
        <v>3135.2247619200002</v>
      </c>
    </row>
    <row r="31" spans="1:28" s="87" customFormat="1" ht="9.6" x14ac:dyDescent="0.2">
      <c r="A31" s="89" t="s">
        <v>93</v>
      </c>
      <c r="B31" s="61">
        <v>113.13276476</v>
      </c>
      <c r="C31" s="61">
        <v>209.97336877000001</v>
      </c>
      <c r="D31" s="61">
        <v>312.53737074999998</v>
      </c>
      <c r="E31" s="61">
        <v>456.57545966000004</v>
      </c>
      <c r="F31" s="61">
        <v>575.58308575000001</v>
      </c>
      <c r="G31" s="61">
        <v>881.96082702000001</v>
      </c>
      <c r="H31" s="61">
        <v>1102.3792333900001</v>
      </c>
      <c r="I31" s="61">
        <v>1312.579</v>
      </c>
      <c r="J31" s="62">
        <v>1522.6518202499999</v>
      </c>
      <c r="K31" s="62">
        <v>1675.9401460199999</v>
      </c>
      <c r="L31" s="62">
        <v>1790.2415106400001</v>
      </c>
      <c r="M31" s="63">
        <v>2303.42487123</v>
      </c>
      <c r="N31" s="61">
        <v>186.53274702000002</v>
      </c>
      <c r="O31" s="61">
        <v>294.23912141000005</v>
      </c>
      <c r="P31" s="61">
        <v>478.73099026</v>
      </c>
      <c r="Q31" s="61">
        <v>563.61186270000007</v>
      </c>
      <c r="R31" s="61">
        <v>676.61874955999997</v>
      </c>
      <c r="S31" s="61">
        <v>1087.8895667500001</v>
      </c>
      <c r="T31" s="61">
        <v>1239.69342895</v>
      </c>
      <c r="U31" s="61">
        <v>1354.46959507</v>
      </c>
      <c r="V31" s="62">
        <v>1517.83549601</v>
      </c>
      <c r="W31" s="62">
        <v>1708.3106557599999</v>
      </c>
      <c r="X31" s="62">
        <v>1823.7295411500002</v>
      </c>
      <c r="Y31" s="63">
        <v>2452.1881392499999</v>
      </c>
    </row>
    <row r="32" spans="1:28" s="87" customFormat="1" ht="9.6" x14ac:dyDescent="0.2">
      <c r="A32" s="89" t="s">
        <v>94</v>
      </c>
      <c r="B32" s="61">
        <v>8.3304988200000007</v>
      </c>
      <c r="C32" s="61">
        <v>11.650698589999999</v>
      </c>
      <c r="D32" s="61">
        <v>20.154748489999999</v>
      </c>
      <c r="E32" s="61">
        <v>24.301597219999998</v>
      </c>
      <c r="F32" s="61">
        <v>35.404551650000002</v>
      </c>
      <c r="G32" s="61">
        <v>75.250945739999992</v>
      </c>
      <c r="H32" s="61">
        <v>92.312000220000002</v>
      </c>
      <c r="I32" s="61">
        <v>122.42100000000001</v>
      </c>
      <c r="J32" s="62">
        <v>182.60363058000002</v>
      </c>
      <c r="K32" s="62">
        <v>198.66850006000001</v>
      </c>
      <c r="L32" s="62">
        <v>220.22601796000001</v>
      </c>
      <c r="M32" s="63">
        <v>255.57517625</v>
      </c>
      <c r="N32" s="61">
        <v>17.500691719999999</v>
      </c>
      <c r="O32" s="61">
        <v>27.739677929999999</v>
      </c>
      <c r="P32" s="61">
        <v>38.729413090000001</v>
      </c>
      <c r="Q32" s="61">
        <v>43.107847159999999</v>
      </c>
      <c r="R32" s="61">
        <v>65.368598759999998</v>
      </c>
      <c r="S32" s="61">
        <v>100.56867468999999</v>
      </c>
      <c r="T32" s="61">
        <v>128.00927193000001</v>
      </c>
      <c r="U32" s="61">
        <v>137.74388555000002</v>
      </c>
      <c r="V32" s="62">
        <v>179.74751130000001</v>
      </c>
      <c r="W32" s="62">
        <v>199.77811005000001</v>
      </c>
      <c r="X32" s="62">
        <v>231.21240724</v>
      </c>
      <c r="Y32" s="63">
        <v>285.06634031999999</v>
      </c>
    </row>
    <row r="33" spans="1:25" s="87" customFormat="1" ht="9.6" x14ac:dyDescent="0.2">
      <c r="A33" s="89" t="s">
        <v>95</v>
      </c>
      <c r="B33" s="61">
        <v>67.672098890000001</v>
      </c>
      <c r="C33" s="61">
        <v>140.81877825999999</v>
      </c>
      <c r="D33" s="61">
        <v>240.72073086</v>
      </c>
      <c r="E33" s="61">
        <v>415.5308842</v>
      </c>
      <c r="F33" s="61">
        <v>550.34887164999998</v>
      </c>
      <c r="G33" s="61">
        <v>670.8515720800001</v>
      </c>
      <c r="H33" s="61">
        <v>916.67871914</v>
      </c>
      <c r="I33" s="61">
        <v>1139.825</v>
      </c>
      <c r="J33" s="62">
        <v>1301.3531113399999</v>
      </c>
      <c r="K33" s="62">
        <v>1452.8841316800001</v>
      </c>
      <c r="L33" s="62">
        <v>1617.4410434700001</v>
      </c>
      <c r="M33" s="63">
        <v>2006.8481717899999</v>
      </c>
      <c r="N33" s="61">
        <v>214.11021041000001</v>
      </c>
      <c r="O33" s="61">
        <v>336.74225872000005</v>
      </c>
      <c r="P33" s="61">
        <v>531.43089094000004</v>
      </c>
      <c r="Q33" s="61">
        <v>703.87309539</v>
      </c>
      <c r="R33" s="61">
        <v>874.85376689999998</v>
      </c>
      <c r="S33" s="61">
        <v>1092.1721776300001</v>
      </c>
      <c r="T33" s="61">
        <v>1273.35455348</v>
      </c>
      <c r="U33" s="61">
        <v>1423.1090201</v>
      </c>
      <c r="V33" s="62">
        <v>1605.1976951099998</v>
      </c>
      <c r="W33" s="62">
        <v>1791.1592843800001</v>
      </c>
      <c r="X33" s="62">
        <v>1974.26887175</v>
      </c>
      <c r="Y33" s="63">
        <v>2451.9639936200001</v>
      </c>
    </row>
    <row r="34" spans="1:25" s="87" customFormat="1" ht="9.6" x14ac:dyDescent="0.2">
      <c r="A34" s="89" t="s">
        <v>96</v>
      </c>
      <c r="B34" s="61">
        <v>228.32984711999998</v>
      </c>
      <c r="C34" s="61">
        <v>290.06924092999998</v>
      </c>
      <c r="D34" s="61">
        <v>364.07172646999993</v>
      </c>
      <c r="E34" s="61">
        <v>527.66642893000005</v>
      </c>
      <c r="F34" s="61">
        <v>639.35211065999999</v>
      </c>
      <c r="G34" s="61">
        <v>839.69363342999998</v>
      </c>
      <c r="H34" s="61">
        <v>1200.1195367699997</v>
      </c>
      <c r="I34" s="61">
        <v>1384.902</v>
      </c>
      <c r="J34" s="62">
        <v>1480.3609477799998</v>
      </c>
      <c r="K34" s="62">
        <v>1637.9575608999999</v>
      </c>
      <c r="L34" s="62">
        <v>1784.0377190099998</v>
      </c>
      <c r="M34" s="63">
        <v>2080.0542792499996</v>
      </c>
      <c r="N34" s="61">
        <v>396.87626284999999</v>
      </c>
      <c r="O34" s="61">
        <v>533.03792943999997</v>
      </c>
      <c r="P34" s="61">
        <v>695.23612466999998</v>
      </c>
      <c r="Q34" s="61">
        <v>1009.6809792000001</v>
      </c>
      <c r="R34" s="61">
        <v>1178.6375971600003</v>
      </c>
      <c r="S34" s="61">
        <v>1613.77349478</v>
      </c>
      <c r="T34" s="61">
        <v>2009.9879990100001</v>
      </c>
      <c r="U34" s="61">
        <v>2205.1250437899998</v>
      </c>
      <c r="V34" s="62">
        <v>2456.9967523199998</v>
      </c>
      <c r="W34" s="62">
        <v>2630.9955159299998</v>
      </c>
      <c r="X34" s="62">
        <v>2886.5863926699994</v>
      </c>
      <c r="Y34" s="63">
        <v>3271.6848306100001</v>
      </c>
    </row>
    <row r="35" spans="1:25" s="87" customFormat="1" ht="9.6" x14ac:dyDescent="0.2">
      <c r="A35" s="89" t="s">
        <v>125</v>
      </c>
      <c r="B35" s="61">
        <v>1.3867098100000002</v>
      </c>
      <c r="C35" s="61">
        <v>1.60987068</v>
      </c>
      <c r="D35" s="61">
        <v>2.0222120800000001</v>
      </c>
      <c r="E35" s="61">
        <v>3.8952010700000002</v>
      </c>
      <c r="F35" s="61">
        <v>7.3549022900000001</v>
      </c>
      <c r="G35" s="61">
        <v>8.3415318099999993</v>
      </c>
      <c r="H35" s="61">
        <v>11.12838902</v>
      </c>
      <c r="I35" s="61">
        <v>17.024000000000001</v>
      </c>
      <c r="J35" s="62">
        <v>18.71429217</v>
      </c>
      <c r="K35" s="62">
        <v>22.00465333</v>
      </c>
      <c r="L35" s="62">
        <v>29.607124390000003</v>
      </c>
      <c r="M35" s="63">
        <v>38.179012059999998</v>
      </c>
      <c r="N35" s="61">
        <v>5.1894334300000011</v>
      </c>
      <c r="O35" s="61">
        <v>9.1508328199999998</v>
      </c>
      <c r="P35" s="61">
        <v>16.041490899999999</v>
      </c>
      <c r="Q35" s="61">
        <v>19.355009879999997</v>
      </c>
      <c r="R35" s="61">
        <v>23.325259850000002</v>
      </c>
      <c r="S35" s="61">
        <v>28.525038190000004</v>
      </c>
      <c r="T35" s="61">
        <v>32.22854864</v>
      </c>
      <c r="U35" s="61">
        <v>46.850467379999998</v>
      </c>
      <c r="V35" s="62">
        <v>52.600569720000003</v>
      </c>
      <c r="W35" s="62">
        <v>59.272196560000005</v>
      </c>
      <c r="X35" s="62">
        <v>65.281302320000009</v>
      </c>
      <c r="Y35" s="63">
        <v>80.687535560000001</v>
      </c>
    </row>
    <row r="36" spans="1:25" s="87" customFormat="1" ht="9.6" x14ac:dyDescent="0.2">
      <c r="A36" s="86" t="s">
        <v>98</v>
      </c>
      <c r="B36" s="61">
        <v>68.444125239999991</v>
      </c>
      <c r="C36" s="61">
        <v>131.38314754999999</v>
      </c>
      <c r="D36" s="61">
        <v>222.82328606000002</v>
      </c>
      <c r="E36" s="61">
        <v>376.19105345999998</v>
      </c>
      <c r="F36" s="61">
        <v>539.5961148099999</v>
      </c>
      <c r="G36" s="61">
        <v>618.81914840999991</v>
      </c>
      <c r="H36" s="61">
        <v>878.18455983000001</v>
      </c>
      <c r="I36" s="61">
        <v>1107.452</v>
      </c>
      <c r="J36" s="62">
        <v>1230.29136984</v>
      </c>
      <c r="K36" s="62">
        <v>1398.7284840100001</v>
      </c>
      <c r="L36" s="62">
        <v>1618.31266319</v>
      </c>
      <c r="M36" s="63">
        <v>2238.6737128699997</v>
      </c>
      <c r="N36" s="61">
        <v>136.2113865</v>
      </c>
      <c r="O36" s="61">
        <v>249.85303621</v>
      </c>
      <c r="P36" s="61">
        <v>470.80683374</v>
      </c>
      <c r="Q36" s="61">
        <v>538.27430628000002</v>
      </c>
      <c r="R36" s="61">
        <v>715.88626849000002</v>
      </c>
      <c r="S36" s="61">
        <v>905.98480479</v>
      </c>
      <c r="T36" s="61">
        <v>1168.9634350199999</v>
      </c>
      <c r="U36" s="61">
        <v>1336.9573200100001</v>
      </c>
      <c r="V36" s="62">
        <v>1574.9099767600001</v>
      </c>
      <c r="W36" s="62">
        <v>1821.48117774</v>
      </c>
      <c r="X36" s="62">
        <v>2275.5171363699997</v>
      </c>
      <c r="Y36" s="63">
        <v>2933.0238249600002</v>
      </c>
    </row>
    <row r="37" spans="1:25" s="87" customFormat="1" ht="9.6" x14ac:dyDescent="0.2">
      <c r="A37" s="86" t="s">
        <v>99</v>
      </c>
      <c r="B37" s="67">
        <v>0</v>
      </c>
      <c r="C37" s="67">
        <v>0</v>
      </c>
      <c r="D37" s="67">
        <v>0</v>
      </c>
      <c r="E37" s="67"/>
      <c r="F37" s="67">
        <v>0</v>
      </c>
      <c r="G37" s="67">
        <v>0</v>
      </c>
      <c r="H37" s="67">
        <v>0</v>
      </c>
      <c r="I37" s="67">
        <v>0</v>
      </c>
      <c r="J37" s="62">
        <v>0</v>
      </c>
      <c r="K37" s="62">
        <v>0</v>
      </c>
      <c r="L37" s="62">
        <v>0</v>
      </c>
      <c r="M37" s="63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2">
        <v>0</v>
      </c>
      <c r="W37" s="62">
        <v>0</v>
      </c>
      <c r="X37" s="62">
        <v>0</v>
      </c>
      <c r="Y37" s="63">
        <v>0</v>
      </c>
    </row>
    <row r="38" spans="1:25" s="87" customFormat="1" ht="9.6" x14ac:dyDescent="0.2">
      <c r="A38" s="86" t="s">
        <v>100</v>
      </c>
      <c r="B38" s="67">
        <v>102.62164300000001</v>
      </c>
      <c r="C38" s="67">
        <v>151.98974799999999</v>
      </c>
      <c r="D38" s="67">
        <v>228.30703</v>
      </c>
      <c r="E38" s="67">
        <v>475.80718110000004</v>
      </c>
      <c r="F38" s="67">
        <v>557.35432909999997</v>
      </c>
      <c r="G38" s="67">
        <v>639.39012597999999</v>
      </c>
      <c r="H38" s="67">
        <v>690.76701797999999</v>
      </c>
      <c r="I38" s="67">
        <v>754.86300000000006</v>
      </c>
      <c r="J38" s="62">
        <v>842.59631297999999</v>
      </c>
      <c r="K38" s="62">
        <v>892.24133498000003</v>
      </c>
      <c r="L38" s="62">
        <v>947.12320297999997</v>
      </c>
      <c r="M38" s="63">
        <v>1010.98751523</v>
      </c>
      <c r="N38" s="67">
        <v>132.97141980000001</v>
      </c>
      <c r="O38" s="67">
        <v>251.3428318</v>
      </c>
      <c r="P38" s="67">
        <v>411.37915279999999</v>
      </c>
      <c r="Q38" s="67">
        <v>480.41653202999998</v>
      </c>
      <c r="R38" s="67">
        <v>576.52223402999994</v>
      </c>
      <c r="S38" s="67">
        <v>620.28972852999993</v>
      </c>
      <c r="T38" s="67">
        <v>734.82422552999992</v>
      </c>
      <c r="U38" s="67">
        <v>794.20833453</v>
      </c>
      <c r="V38" s="62">
        <v>904.75034053000002</v>
      </c>
      <c r="W38" s="62">
        <v>945.77585497000007</v>
      </c>
      <c r="X38" s="62">
        <v>1001.20445653</v>
      </c>
      <c r="Y38" s="63">
        <v>1070.200871</v>
      </c>
    </row>
    <row r="39" spans="1:25" s="87" customFormat="1" ht="9.6" x14ac:dyDescent="0.2">
      <c r="A39" s="86" t="s">
        <v>101</v>
      </c>
      <c r="B39" s="55">
        <v>527.75546119000001</v>
      </c>
      <c r="C39" s="55">
        <v>973.61926483999991</v>
      </c>
      <c r="D39" s="55">
        <v>1424.28202738</v>
      </c>
      <c r="E39" s="55">
        <v>2149.6795079999997</v>
      </c>
      <c r="F39" s="55">
        <v>2862.7423200800004</v>
      </c>
      <c r="G39" s="55">
        <v>5713.51619407</v>
      </c>
      <c r="H39" s="55">
        <v>6550.3145833000008</v>
      </c>
      <c r="I39" s="55">
        <v>7412.152</v>
      </c>
      <c r="J39" s="55">
        <v>8401.2586485700012</v>
      </c>
      <c r="K39" s="55">
        <v>9818.2838945099993</v>
      </c>
      <c r="L39" s="55">
        <v>11171.622089969998</v>
      </c>
      <c r="M39" s="56">
        <v>16544.104496689997</v>
      </c>
      <c r="N39" s="55">
        <v>728.55709916000001</v>
      </c>
      <c r="O39" s="55">
        <v>1413.6770604900003</v>
      </c>
      <c r="P39" s="55">
        <v>2103.6969324800002</v>
      </c>
      <c r="Q39" s="55">
        <v>2758.9731014600002</v>
      </c>
      <c r="R39" s="55">
        <v>3830.4383651800008</v>
      </c>
      <c r="S39" s="55">
        <v>7668.13076559</v>
      </c>
      <c r="T39" s="55">
        <v>9100.4383946100006</v>
      </c>
      <c r="U39" s="55">
        <v>9950.6152198999989</v>
      </c>
      <c r="V39" s="55">
        <v>12414.909482480001</v>
      </c>
      <c r="W39" s="55">
        <v>13085.814539219999</v>
      </c>
      <c r="X39" s="55">
        <v>17401.19383796</v>
      </c>
      <c r="Y39" s="56">
        <v>22475.625993429996</v>
      </c>
    </row>
    <row r="40" spans="1:25" s="87" customFormat="1" ht="9.6" x14ac:dyDescent="0.2">
      <c r="A40" s="86" t="s">
        <v>102</v>
      </c>
      <c r="B40" s="55">
        <v>243.11907451000002</v>
      </c>
      <c r="C40" s="55">
        <v>554.27309883999999</v>
      </c>
      <c r="D40" s="55">
        <v>802.97812112999986</v>
      </c>
      <c r="E40" s="55">
        <v>1288.9956350999998</v>
      </c>
      <c r="F40" s="55">
        <v>1642.5661545600001</v>
      </c>
      <c r="G40" s="55">
        <v>2040.9461918500001</v>
      </c>
      <c r="H40" s="55">
        <v>2589.0634838599999</v>
      </c>
      <c r="I40" s="55">
        <v>3121.2139999999999</v>
      </c>
      <c r="J40" s="55">
        <v>3556.0800288600003</v>
      </c>
      <c r="K40" s="55">
        <v>4012.06376688</v>
      </c>
      <c r="L40" s="55">
        <v>4459.0248926200002</v>
      </c>
      <c r="M40" s="56">
        <v>5126.4293693199998</v>
      </c>
      <c r="N40" s="55">
        <v>402.20903933</v>
      </c>
      <c r="O40" s="55">
        <v>848.95964985000001</v>
      </c>
      <c r="P40" s="55">
        <v>1329.3434064600001</v>
      </c>
      <c r="Q40" s="55">
        <v>1746.7357715799999</v>
      </c>
      <c r="R40" s="55">
        <v>2206.2857484300002</v>
      </c>
      <c r="S40" s="55">
        <v>2711.1463211400001</v>
      </c>
      <c r="T40" s="55">
        <v>3285.1931327799998</v>
      </c>
      <c r="U40" s="55">
        <v>3665.4857506299995</v>
      </c>
      <c r="V40" s="55">
        <v>4164.6976850499996</v>
      </c>
      <c r="W40" s="55">
        <v>4623.1643023400002</v>
      </c>
      <c r="X40" s="55">
        <v>5150.6970339599993</v>
      </c>
      <c r="Y40" s="56">
        <v>5945.9847160499994</v>
      </c>
    </row>
    <row r="41" spans="1:25" s="87" customFormat="1" ht="9.6" x14ac:dyDescent="0.2">
      <c r="A41" s="89" t="s">
        <v>103</v>
      </c>
      <c r="B41" s="62">
        <v>105.75197</v>
      </c>
      <c r="C41" s="62">
        <v>271.86613720999998</v>
      </c>
      <c r="D41" s="62">
        <v>371.62453720999997</v>
      </c>
      <c r="E41" s="62">
        <v>627.68220141999996</v>
      </c>
      <c r="F41" s="62">
        <v>812.98608782000008</v>
      </c>
      <c r="G41" s="62">
        <v>1029.5567916800001</v>
      </c>
      <c r="H41" s="62">
        <v>1337.82928883</v>
      </c>
      <c r="I41" s="62">
        <v>1648.88</v>
      </c>
      <c r="J41" s="62">
        <v>1874.4548330600001</v>
      </c>
      <c r="K41" s="62">
        <v>2151.47197173</v>
      </c>
      <c r="L41" s="62">
        <v>2360.2847562699999</v>
      </c>
      <c r="M41" s="63">
        <v>2730.1671789699999</v>
      </c>
      <c r="N41" s="62">
        <v>191.09310209999998</v>
      </c>
      <c r="O41" s="62">
        <v>399.65678473000003</v>
      </c>
      <c r="P41" s="62">
        <v>591.50984678999998</v>
      </c>
      <c r="Q41" s="62">
        <v>804.83525258999998</v>
      </c>
      <c r="R41" s="62">
        <v>1026.27273545</v>
      </c>
      <c r="S41" s="62">
        <v>1297.4905956700002</v>
      </c>
      <c r="T41" s="62">
        <v>1561.05705855</v>
      </c>
      <c r="U41" s="62">
        <v>1712.2767910699999</v>
      </c>
      <c r="V41" s="62">
        <v>1947.1972738499999</v>
      </c>
      <c r="W41" s="62">
        <v>2148.4489047500001</v>
      </c>
      <c r="X41" s="62">
        <v>2380.2543439299998</v>
      </c>
      <c r="Y41" s="63">
        <v>2574.9478582900001</v>
      </c>
    </row>
    <row r="42" spans="1:25" s="87" customFormat="1" ht="9.6" x14ac:dyDescent="0.2">
      <c r="A42" s="89" t="s">
        <v>104</v>
      </c>
      <c r="B42" s="61">
        <v>31.325071170000001</v>
      </c>
      <c r="C42" s="61">
        <v>80.055509389999997</v>
      </c>
      <c r="D42" s="61">
        <v>142.12928521999999</v>
      </c>
      <c r="E42" s="61">
        <v>203.91345425999998</v>
      </c>
      <c r="F42" s="61">
        <v>235.91754756</v>
      </c>
      <c r="G42" s="61">
        <v>291.51637552999995</v>
      </c>
      <c r="H42" s="61">
        <v>417.91391579000003</v>
      </c>
      <c r="I42" s="61">
        <v>490.73899999999998</v>
      </c>
      <c r="J42" s="62">
        <v>549.51998395999999</v>
      </c>
      <c r="K42" s="62">
        <v>591.47743202000004</v>
      </c>
      <c r="L42" s="62">
        <v>643.33335922000003</v>
      </c>
      <c r="M42" s="63">
        <v>765.40641627999992</v>
      </c>
      <c r="N42" s="61">
        <v>19.250996019999999</v>
      </c>
      <c r="O42" s="61">
        <v>105.63265589999999</v>
      </c>
      <c r="P42" s="61">
        <v>194.24644916999998</v>
      </c>
      <c r="Q42" s="61">
        <v>243.08002455000002</v>
      </c>
      <c r="R42" s="61">
        <v>276.41911435000003</v>
      </c>
      <c r="S42" s="61">
        <v>315.98143300999999</v>
      </c>
      <c r="T42" s="61">
        <v>395.25283499</v>
      </c>
      <c r="U42" s="61">
        <v>451.37699669</v>
      </c>
      <c r="V42" s="62">
        <v>500.29765501999998</v>
      </c>
      <c r="W42" s="62">
        <v>583.54480663000004</v>
      </c>
      <c r="X42" s="62">
        <v>670.37932206000005</v>
      </c>
      <c r="Y42" s="63">
        <v>1026.5551341299999</v>
      </c>
    </row>
    <row r="43" spans="1:25" s="87" customFormat="1" ht="9.6" x14ac:dyDescent="0.2">
      <c r="A43" s="89" t="s">
        <v>105</v>
      </c>
      <c r="B43" s="61">
        <v>106.04203334</v>
      </c>
      <c r="C43" s="61">
        <v>202.35145224000004</v>
      </c>
      <c r="D43" s="61">
        <v>289.22429870000002</v>
      </c>
      <c r="E43" s="61">
        <v>457.39997941999997</v>
      </c>
      <c r="F43" s="61">
        <v>593.66251918</v>
      </c>
      <c r="G43" s="61">
        <v>719.87302464000004</v>
      </c>
      <c r="H43" s="61">
        <v>833.32027923999999</v>
      </c>
      <c r="I43" s="61">
        <v>981.596</v>
      </c>
      <c r="J43" s="62">
        <v>1132.10521184</v>
      </c>
      <c r="K43" s="62">
        <v>1269.1143631300001</v>
      </c>
      <c r="L43" s="62">
        <v>1455.4067771300001</v>
      </c>
      <c r="M43" s="63">
        <v>1630.8557740699998</v>
      </c>
      <c r="N43" s="61">
        <v>191.86494120999998</v>
      </c>
      <c r="O43" s="61">
        <v>343.67020921999995</v>
      </c>
      <c r="P43" s="61">
        <v>543.58711049999999</v>
      </c>
      <c r="Q43" s="61">
        <v>698.82049444000006</v>
      </c>
      <c r="R43" s="61">
        <v>903.59389863000001</v>
      </c>
      <c r="S43" s="61">
        <v>1097.6742924599998</v>
      </c>
      <c r="T43" s="61">
        <v>1328.88323924</v>
      </c>
      <c r="U43" s="61">
        <v>1501.8319628699999</v>
      </c>
      <c r="V43" s="62">
        <v>1717.2027561799998</v>
      </c>
      <c r="W43" s="62">
        <v>1891.17059096</v>
      </c>
      <c r="X43" s="62">
        <v>2100.0633679699999</v>
      </c>
      <c r="Y43" s="63">
        <v>2344.48172363</v>
      </c>
    </row>
    <row r="44" spans="1:25" s="85" customFormat="1" ht="9.6" x14ac:dyDescent="0.2">
      <c r="A44" s="86" t="s">
        <v>106</v>
      </c>
      <c r="B44" s="67">
        <v>9.8597815200000003</v>
      </c>
      <c r="C44" s="67">
        <v>30.483293159999999</v>
      </c>
      <c r="D44" s="67">
        <v>40.268297070000003</v>
      </c>
      <c r="E44" s="67">
        <v>53.021188309999999</v>
      </c>
      <c r="F44" s="67">
        <v>68.026192980000005</v>
      </c>
      <c r="G44" s="67">
        <v>82.212125</v>
      </c>
      <c r="H44" s="67">
        <v>112.85619370000001</v>
      </c>
      <c r="I44" s="67">
        <v>135.821</v>
      </c>
      <c r="J44" s="62">
        <v>157.75414516000001</v>
      </c>
      <c r="K44" s="62">
        <v>193.21924193000001</v>
      </c>
      <c r="L44" s="62">
        <v>211.48718276</v>
      </c>
      <c r="M44" s="63">
        <v>251.26057992000003</v>
      </c>
      <c r="N44" s="67">
        <v>15.08752559</v>
      </c>
      <c r="O44" s="67">
        <v>29.224097310000001</v>
      </c>
      <c r="P44" s="67">
        <v>43.36863125</v>
      </c>
      <c r="Q44" s="67">
        <v>51.524879219999995</v>
      </c>
      <c r="R44" s="67">
        <v>69.619845609999999</v>
      </c>
      <c r="S44" s="67">
        <v>87.524418180000012</v>
      </c>
      <c r="T44" s="67">
        <v>103.37795844</v>
      </c>
      <c r="U44" s="67">
        <v>115.57959099999999</v>
      </c>
      <c r="V44" s="62">
        <v>128.85999167</v>
      </c>
      <c r="W44" s="62">
        <v>143.86182266</v>
      </c>
      <c r="X44" s="62">
        <v>165.58966286</v>
      </c>
      <c r="Y44" s="63">
        <v>235.90443119999998</v>
      </c>
    </row>
    <row r="45" spans="1:25" s="85" customFormat="1" ht="9.6" x14ac:dyDescent="0.2">
      <c r="A45" s="86" t="s">
        <v>107</v>
      </c>
      <c r="B45" s="55">
        <v>64.148373539999994</v>
      </c>
      <c r="C45" s="55">
        <v>109.69428427</v>
      </c>
      <c r="D45" s="55">
        <v>187.46352501000001</v>
      </c>
      <c r="E45" s="55">
        <v>301.34728541000004</v>
      </c>
      <c r="F45" s="55">
        <v>400.99066704999996</v>
      </c>
      <c r="G45" s="55">
        <v>499.57117488</v>
      </c>
      <c r="H45" s="55">
        <v>625.20583472999999</v>
      </c>
      <c r="I45" s="55">
        <v>853.48400000000004</v>
      </c>
      <c r="J45" s="62">
        <v>939.99279576000004</v>
      </c>
      <c r="K45" s="62">
        <v>1041.7891668100001</v>
      </c>
      <c r="L45" s="62">
        <v>1105.43784016</v>
      </c>
      <c r="M45" s="63">
        <v>1310.3578549599999</v>
      </c>
      <c r="N45" s="55">
        <v>98.821437980000013</v>
      </c>
      <c r="O45" s="55">
        <v>174.87018710000001</v>
      </c>
      <c r="P45" s="55">
        <v>244.37886693000002</v>
      </c>
      <c r="Q45" s="55">
        <v>303.50631307999998</v>
      </c>
      <c r="R45" s="55">
        <v>405.31163792000001</v>
      </c>
      <c r="S45" s="55">
        <v>500.09026592999999</v>
      </c>
      <c r="T45" s="55">
        <v>607.13818570000001</v>
      </c>
      <c r="U45" s="55">
        <v>761.92669863000015</v>
      </c>
      <c r="V45" s="62">
        <v>860.31861412000001</v>
      </c>
      <c r="W45" s="62">
        <v>955.65382838000005</v>
      </c>
      <c r="X45" s="62">
        <v>1050.2911884299999</v>
      </c>
      <c r="Y45" s="63">
        <v>1284.4131204</v>
      </c>
    </row>
    <row r="46" spans="1:25" s="85" customFormat="1" ht="9.6" x14ac:dyDescent="0.2">
      <c r="A46" s="89" t="s">
        <v>108</v>
      </c>
      <c r="B46" s="61">
        <v>11.106413210000001</v>
      </c>
      <c r="C46" s="61">
        <v>22.397653559999998</v>
      </c>
      <c r="D46" s="61">
        <v>41.288117640000003</v>
      </c>
      <c r="E46" s="61">
        <v>78.977184260000001</v>
      </c>
      <c r="F46" s="61">
        <v>134.86881696</v>
      </c>
      <c r="G46" s="61">
        <v>160.31057716999999</v>
      </c>
      <c r="H46" s="61">
        <v>211.17878877999999</v>
      </c>
      <c r="I46" s="61">
        <v>292.15600000000001</v>
      </c>
      <c r="J46" s="62">
        <v>332.17826971</v>
      </c>
      <c r="K46" s="62">
        <v>376.75651806000002</v>
      </c>
      <c r="L46" s="62">
        <v>403.84308519999996</v>
      </c>
      <c r="M46" s="63">
        <v>510.05185211000003</v>
      </c>
      <c r="N46" s="61">
        <v>16.072483819999999</v>
      </c>
      <c r="O46" s="61">
        <v>51.638881070000004</v>
      </c>
      <c r="P46" s="61">
        <v>82.893728719999999</v>
      </c>
      <c r="Q46" s="61">
        <v>109.13447159</v>
      </c>
      <c r="R46" s="61">
        <v>156.43595870999999</v>
      </c>
      <c r="S46" s="61">
        <v>190.43007334999999</v>
      </c>
      <c r="T46" s="61">
        <v>241.98916072</v>
      </c>
      <c r="U46" s="61">
        <v>273.89807945000001</v>
      </c>
      <c r="V46" s="62">
        <v>333.56144554000002</v>
      </c>
      <c r="W46" s="62">
        <v>388.78626398</v>
      </c>
      <c r="X46" s="62">
        <v>444.72250229000002</v>
      </c>
      <c r="Y46" s="63">
        <v>546.93584410000005</v>
      </c>
    </row>
    <row r="47" spans="1:25" s="85" customFormat="1" ht="9.6" x14ac:dyDescent="0.2">
      <c r="A47" s="89" t="s">
        <v>109</v>
      </c>
      <c r="B47" s="61">
        <v>19.5989535</v>
      </c>
      <c r="C47" s="61">
        <v>33.831771740000001</v>
      </c>
      <c r="D47" s="61">
        <v>49.680319279999999</v>
      </c>
      <c r="E47" s="61">
        <v>68.5532939</v>
      </c>
      <c r="F47" s="61">
        <v>88.471278089999998</v>
      </c>
      <c r="G47" s="61">
        <v>106.23123568999999</v>
      </c>
      <c r="H47" s="61">
        <v>132.61195762</v>
      </c>
      <c r="I47" s="61">
        <v>158.892</v>
      </c>
      <c r="J47" s="62">
        <v>178.29271825000001</v>
      </c>
      <c r="K47" s="62">
        <v>194.33265658000002</v>
      </c>
      <c r="L47" s="62">
        <v>203.46318672000001</v>
      </c>
      <c r="M47" s="63">
        <v>225.11008911000002</v>
      </c>
      <c r="N47" s="61">
        <v>27.593394170000003</v>
      </c>
      <c r="O47" s="61">
        <v>45.327206159999996</v>
      </c>
      <c r="P47" s="61">
        <v>61.44673272</v>
      </c>
      <c r="Q47" s="61">
        <v>74.78404166</v>
      </c>
      <c r="R47" s="61">
        <v>92.261033220000002</v>
      </c>
      <c r="S47" s="61">
        <v>109.11785587</v>
      </c>
      <c r="T47" s="61">
        <v>123.78903602</v>
      </c>
      <c r="U47" s="61">
        <v>135.42640780000002</v>
      </c>
      <c r="V47" s="62">
        <v>144.53633600999999</v>
      </c>
      <c r="W47" s="62">
        <v>158.85422954000001</v>
      </c>
      <c r="X47" s="62">
        <v>164.95868019999998</v>
      </c>
      <c r="Y47" s="63">
        <v>187.46619155000002</v>
      </c>
    </row>
    <row r="48" spans="1:25" s="85" customFormat="1" ht="9.6" x14ac:dyDescent="0.2">
      <c r="A48" s="89" t="s">
        <v>110</v>
      </c>
      <c r="B48" s="61">
        <v>33.443006830000002</v>
      </c>
      <c r="C48" s="61">
        <v>53.464858970000002</v>
      </c>
      <c r="D48" s="61">
        <v>96.495088089999996</v>
      </c>
      <c r="E48" s="61">
        <v>153.81680725000001</v>
      </c>
      <c r="F48" s="61">
        <v>177.65057199999998</v>
      </c>
      <c r="G48" s="61">
        <v>233.02936202000001</v>
      </c>
      <c r="H48" s="61">
        <v>281.41508833</v>
      </c>
      <c r="I48" s="61">
        <v>402.43599999999998</v>
      </c>
      <c r="J48" s="62">
        <v>429.52180779999998</v>
      </c>
      <c r="K48" s="62">
        <v>470.69999217000003</v>
      </c>
      <c r="L48" s="62">
        <v>498.13156823999998</v>
      </c>
      <c r="M48" s="63">
        <v>575.19591373999992</v>
      </c>
      <c r="N48" s="61">
        <v>55.155559990000008</v>
      </c>
      <c r="O48" s="61">
        <v>77.904099869999996</v>
      </c>
      <c r="P48" s="61">
        <v>100.03840549000002</v>
      </c>
      <c r="Q48" s="61">
        <v>119.58779983000001</v>
      </c>
      <c r="R48" s="61">
        <v>156.61464599000001</v>
      </c>
      <c r="S48" s="61">
        <v>200.54233671</v>
      </c>
      <c r="T48" s="61">
        <v>241.35998895999998</v>
      </c>
      <c r="U48" s="61">
        <v>352.60221138000003</v>
      </c>
      <c r="V48" s="62">
        <v>382.22083256999997</v>
      </c>
      <c r="W48" s="62">
        <v>408.01333486000004</v>
      </c>
      <c r="X48" s="62">
        <v>440.61000593999995</v>
      </c>
      <c r="Y48" s="63">
        <v>550.01108475000001</v>
      </c>
    </row>
    <row r="49" spans="1:25" s="82" customFormat="1" ht="9.6" x14ac:dyDescent="0.2">
      <c r="A49" s="86" t="s">
        <v>111</v>
      </c>
      <c r="B49" s="67">
        <v>0</v>
      </c>
      <c r="C49" s="67">
        <v>0.258127</v>
      </c>
      <c r="D49" s="67">
        <v>0.63160000000000005</v>
      </c>
      <c r="E49" s="67">
        <v>26.069272219999998</v>
      </c>
      <c r="F49" s="67">
        <v>26.069272219999998</v>
      </c>
      <c r="G49" s="67">
        <v>1230.4383422400001</v>
      </c>
      <c r="H49" s="67">
        <v>1232.3493017400001</v>
      </c>
      <c r="I49" s="67">
        <v>1233.3530000000001</v>
      </c>
      <c r="J49" s="55">
        <v>1483.3527317400001</v>
      </c>
      <c r="K49" s="55">
        <v>2083.3528137399999</v>
      </c>
      <c r="L49" s="55">
        <v>2583.9325262399998</v>
      </c>
      <c r="M49" s="56">
        <v>4937.7092404599989</v>
      </c>
      <c r="N49" s="67">
        <v>40.319074999999998</v>
      </c>
      <c r="O49" s="67">
        <v>51.754100000000001</v>
      </c>
      <c r="P49" s="67">
        <v>51.754100000000001</v>
      </c>
      <c r="Q49" s="67">
        <v>51.754100000000001</v>
      </c>
      <c r="R49" s="67">
        <v>54.625100000000003</v>
      </c>
      <c r="S49" s="67">
        <v>2159.5968499700002</v>
      </c>
      <c r="T49" s="67">
        <v>2169.7181659700004</v>
      </c>
      <c r="U49" s="67">
        <v>2188.2789549700001</v>
      </c>
      <c r="V49" s="55">
        <v>2688.2789549700001</v>
      </c>
      <c r="W49" s="55">
        <v>2688.2789549700001</v>
      </c>
      <c r="X49" s="55">
        <v>2688.2789549700001</v>
      </c>
      <c r="Y49" s="56">
        <v>5025.7778703099993</v>
      </c>
    </row>
    <row r="50" spans="1:25" s="82" customFormat="1" ht="9.6" x14ac:dyDescent="0.2">
      <c r="A50" s="86" t="s">
        <v>112</v>
      </c>
      <c r="B50" s="67">
        <v>16.984514000000001</v>
      </c>
      <c r="C50" s="67">
        <v>18.392071659999999</v>
      </c>
      <c r="D50" s="67">
        <v>18.392071659999999</v>
      </c>
      <c r="E50" s="67">
        <v>20.679678969999998</v>
      </c>
      <c r="F50" s="67">
        <v>21.77109767</v>
      </c>
      <c r="G50" s="67">
        <v>427.16223241</v>
      </c>
      <c r="H50" s="67">
        <v>443.51709970000007</v>
      </c>
      <c r="I50" s="67">
        <v>444.86599999999999</v>
      </c>
      <c r="J50" s="55">
        <v>505.85959768000009</v>
      </c>
      <c r="K50" s="55">
        <v>569.35959768000009</v>
      </c>
      <c r="L50" s="55">
        <v>614.68450793</v>
      </c>
      <c r="M50" s="56">
        <v>1049.8037820299999</v>
      </c>
      <c r="N50" s="67">
        <v>2.1973733599999998</v>
      </c>
      <c r="O50" s="67">
        <v>4.3586345399999997</v>
      </c>
      <c r="P50" s="67">
        <v>4.66741911</v>
      </c>
      <c r="Q50" s="67">
        <v>14.667419109999999</v>
      </c>
      <c r="R50" s="67">
        <v>17.418539129999999</v>
      </c>
      <c r="S50" s="67">
        <v>131.46998247000002</v>
      </c>
      <c r="T50" s="67">
        <v>141.46998246999999</v>
      </c>
      <c r="U50" s="67">
        <v>157.20007594</v>
      </c>
      <c r="V50" s="55">
        <v>292.46551557999999</v>
      </c>
      <c r="W50" s="55">
        <v>297.46551557999999</v>
      </c>
      <c r="X50" s="55">
        <v>303.06585677999999</v>
      </c>
      <c r="Y50" s="56">
        <v>756.87582427999996</v>
      </c>
    </row>
    <row r="51" spans="1:25" s="82" customFormat="1" ht="9.6" x14ac:dyDescent="0.2">
      <c r="A51" s="86" t="s">
        <v>126</v>
      </c>
      <c r="B51" s="55">
        <v>5.04110499</v>
      </c>
      <c r="C51" s="55">
        <v>11.14767204</v>
      </c>
      <c r="D51" s="55">
        <v>18.512553429999997</v>
      </c>
      <c r="E51" s="55">
        <v>42.325441839999996</v>
      </c>
      <c r="F51" s="55">
        <v>63.396339089999998</v>
      </c>
      <c r="G51" s="55">
        <v>480.18880359999991</v>
      </c>
      <c r="H51" s="55">
        <v>513.74070897000001</v>
      </c>
      <c r="I51" s="55">
        <v>533.03</v>
      </c>
      <c r="J51" s="55">
        <v>553.47444608000001</v>
      </c>
      <c r="K51" s="55">
        <v>574.45937189999995</v>
      </c>
      <c r="L51" s="55">
        <v>667.05406302999995</v>
      </c>
      <c r="M51" s="56">
        <v>1095.74554152</v>
      </c>
      <c r="N51" s="55">
        <v>18.623296979999999</v>
      </c>
      <c r="O51" s="55">
        <v>44.670820360000008</v>
      </c>
      <c r="P51" s="55">
        <v>61.871093680000001</v>
      </c>
      <c r="Q51" s="55">
        <v>76.240345869999999</v>
      </c>
      <c r="R51" s="55">
        <v>543.10002625000004</v>
      </c>
      <c r="S51" s="55">
        <v>743.67548316000011</v>
      </c>
      <c r="T51" s="55">
        <v>1431.8881572800001</v>
      </c>
      <c r="U51" s="55">
        <v>1451.6998757699998</v>
      </c>
      <c r="V51" s="55">
        <v>1463.0413674199999</v>
      </c>
      <c r="W51" s="55">
        <v>1540.7387111900002</v>
      </c>
      <c r="X51" s="55">
        <v>5169.2759932699992</v>
      </c>
      <c r="Y51" s="56">
        <v>5769.8671333800003</v>
      </c>
    </row>
    <row r="52" spans="1:25" s="85" customFormat="1" ht="9.6" x14ac:dyDescent="0.2">
      <c r="A52" s="89" t="s">
        <v>114</v>
      </c>
      <c r="B52" s="61">
        <v>2.5073790499999999</v>
      </c>
      <c r="C52" s="61">
        <v>6.3337918899999996</v>
      </c>
      <c r="D52" s="61">
        <v>12.320146079999999</v>
      </c>
      <c r="E52" s="61">
        <v>23.532678599999997</v>
      </c>
      <c r="F52" s="61">
        <v>39.802455070000001</v>
      </c>
      <c r="G52" s="61">
        <v>450.92042460999994</v>
      </c>
      <c r="H52" s="61">
        <v>475.26382102999997</v>
      </c>
      <c r="I52" s="61">
        <v>488.24299999999999</v>
      </c>
      <c r="J52" s="62">
        <v>505.0539144</v>
      </c>
      <c r="K52" s="62">
        <v>519.67704877999995</v>
      </c>
      <c r="L52" s="62">
        <v>607.42308955999999</v>
      </c>
      <c r="M52" s="63">
        <v>1022.69770833</v>
      </c>
      <c r="N52" s="61">
        <v>7.4546933399999995</v>
      </c>
      <c r="O52" s="61">
        <v>21.319730870000001</v>
      </c>
      <c r="P52" s="61">
        <v>32.698470460000003</v>
      </c>
      <c r="Q52" s="61">
        <v>44.643743969999996</v>
      </c>
      <c r="R52" s="61">
        <v>506.55709698999999</v>
      </c>
      <c r="S52" s="61">
        <v>702.37791119000008</v>
      </c>
      <c r="T52" s="61">
        <v>720.10931410000001</v>
      </c>
      <c r="U52" s="61">
        <v>731.37776583000004</v>
      </c>
      <c r="V52" s="62">
        <v>738.8112841300001</v>
      </c>
      <c r="W52" s="62">
        <v>778.50332743000001</v>
      </c>
      <c r="X52" s="62">
        <v>793.16710316000012</v>
      </c>
      <c r="Y52" s="63">
        <v>1353.34479921</v>
      </c>
    </row>
    <row r="53" spans="1:25" s="85" customFormat="1" ht="9.6" x14ac:dyDescent="0.2">
      <c r="A53" s="89" t="s">
        <v>115</v>
      </c>
      <c r="B53" s="61">
        <v>2.5337259400000001</v>
      </c>
      <c r="C53" s="61">
        <v>4.8138801500000001</v>
      </c>
      <c r="D53" s="61">
        <v>6.1924073499999999</v>
      </c>
      <c r="E53" s="61">
        <v>18.792763240000003</v>
      </c>
      <c r="F53" s="61">
        <v>23.593884020000001</v>
      </c>
      <c r="G53" s="61">
        <v>29.268378990000002</v>
      </c>
      <c r="H53" s="61">
        <v>38.476887939999997</v>
      </c>
      <c r="I53" s="61">
        <v>44.786999999999999</v>
      </c>
      <c r="J53" s="62">
        <v>48.420531680000011</v>
      </c>
      <c r="K53" s="62">
        <v>54.782323119999994</v>
      </c>
      <c r="L53" s="62">
        <v>59.630973470000008</v>
      </c>
      <c r="M53" s="63">
        <v>73.047833189999992</v>
      </c>
      <c r="N53" s="61">
        <v>11.168603640000001</v>
      </c>
      <c r="O53" s="61">
        <v>23.351089490000003</v>
      </c>
      <c r="P53" s="61">
        <v>29.172623219999998</v>
      </c>
      <c r="Q53" s="61">
        <v>31.5966019</v>
      </c>
      <c r="R53" s="61">
        <v>36.542929260000001</v>
      </c>
      <c r="S53" s="61">
        <v>41.29757197</v>
      </c>
      <c r="T53" s="61">
        <v>711.77884318000008</v>
      </c>
      <c r="U53" s="61">
        <v>720.3221099399999</v>
      </c>
      <c r="V53" s="62">
        <v>724.23008328999993</v>
      </c>
      <c r="W53" s="62">
        <v>762.2353837600001</v>
      </c>
      <c r="X53" s="62">
        <v>4376.1088901099993</v>
      </c>
      <c r="Y53" s="63">
        <v>4416.5223341700002</v>
      </c>
    </row>
    <row r="54" spans="1:25" s="82" customFormat="1" ht="9.6" x14ac:dyDescent="0.2">
      <c r="A54" s="86" t="s">
        <v>116</v>
      </c>
      <c r="B54" s="67">
        <v>30.268829850000003</v>
      </c>
      <c r="C54" s="67">
        <v>35.993052420000005</v>
      </c>
      <c r="D54" s="67">
        <v>36.040432420000002</v>
      </c>
      <c r="E54" s="67">
        <v>42.140718590000006</v>
      </c>
      <c r="F54" s="67">
        <v>46.169797759999994</v>
      </c>
      <c r="G54" s="67">
        <v>285.82511956000002</v>
      </c>
      <c r="H54" s="67">
        <v>296.95465787000001</v>
      </c>
      <c r="I54" s="67">
        <v>302.82600000000002</v>
      </c>
      <c r="J54" s="55">
        <v>347.84668643999998</v>
      </c>
      <c r="K54" s="55">
        <v>424.34668643999998</v>
      </c>
      <c r="L54" s="55">
        <v>530.59453129999997</v>
      </c>
      <c r="M54" s="56">
        <v>1025.57286746</v>
      </c>
      <c r="N54" s="67">
        <v>8.4696397300000008</v>
      </c>
      <c r="O54" s="67">
        <v>14.3294633</v>
      </c>
      <c r="P54" s="67">
        <v>17.187317320000002</v>
      </c>
      <c r="Q54" s="67">
        <v>27.187317319999998</v>
      </c>
      <c r="R54" s="67">
        <v>36.366276319999997</v>
      </c>
      <c r="S54" s="67">
        <v>741.29688090000002</v>
      </c>
      <c r="T54" s="67">
        <v>751.30550089999997</v>
      </c>
      <c r="U54" s="67">
        <v>991.32662089999997</v>
      </c>
      <c r="V54" s="55">
        <v>2127.8543432100005</v>
      </c>
      <c r="W54" s="55">
        <v>2132.8507232100001</v>
      </c>
      <c r="X54" s="55">
        <v>2140.92939604</v>
      </c>
      <c r="Y54" s="56">
        <v>2680.9305622899997</v>
      </c>
    </row>
    <row r="55" spans="1:25" s="82" customFormat="1" ht="9.6" x14ac:dyDescent="0.2">
      <c r="A55" s="86" t="s">
        <v>117</v>
      </c>
      <c r="B55" s="67">
        <v>158.33378278000001</v>
      </c>
      <c r="C55" s="67">
        <v>213.37766544999999</v>
      </c>
      <c r="D55" s="67">
        <v>319.99542666000002</v>
      </c>
      <c r="E55" s="67">
        <v>375.10028756000003</v>
      </c>
      <c r="F55" s="67">
        <v>593.75279875000001</v>
      </c>
      <c r="G55" s="67">
        <v>667.17220452999993</v>
      </c>
      <c r="H55" s="67">
        <v>736.62730273</v>
      </c>
      <c r="I55" s="67">
        <v>787.55799999999999</v>
      </c>
      <c r="J55" s="55">
        <v>856.89821685000004</v>
      </c>
      <c r="K55" s="55">
        <v>919.69324913000003</v>
      </c>
      <c r="L55" s="55">
        <v>999.40654592999999</v>
      </c>
      <c r="M55" s="56">
        <v>1747.2252610200001</v>
      </c>
      <c r="N55" s="67">
        <v>142.82971119000001</v>
      </c>
      <c r="O55" s="67">
        <v>245.51010802999997</v>
      </c>
      <c r="P55" s="67">
        <v>351.12609773000003</v>
      </c>
      <c r="Q55" s="67">
        <v>487.35695528000002</v>
      </c>
      <c r="R55" s="67">
        <v>497.71119152000006</v>
      </c>
      <c r="S55" s="67">
        <v>593.33056384000008</v>
      </c>
      <c r="T55" s="67">
        <v>610.34731107000005</v>
      </c>
      <c r="U55" s="67">
        <v>619.11765206000007</v>
      </c>
      <c r="V55" s="55">
        <v>689.39301046000003</v>
      </c>
      <c r="W55" s="55">
        <v>703.80068088999997</v>
      </c>
      <c r="X55" s="55">
        <v>733.06575164999992</v>
      </c>
      <c r="Y55" s="56">
        <v>775.87233551999998</v>
      </c>
    </row>
    <row r="56" spans="1:25" s="82" customFormat="1" ht="9.6" x14ac:dyDescent="0.2">
      <c r="A56" s="86" t="s">
        <v>127</v>
      </c>
      <c r="B56" s="67">
        <v>733.10644257000058</v>
      </c>
      <c r="C56" s="67">
        <v>1108.8899196199998</v>
      </c>
      <c r="D56" s="67">
        <v>2154.4087623699997</v>
      </c>
      <c r="E56" s="67">
        <v>1910.7214196300001</v>
      </c>
      <c r="F56" s="67">
        <v>1529.4319015199999</v>
      </c>
      <c r="G56" s="67">
        <v>1666.5267120399999</v>
      </c>
      <c r="H56" s="67">
        <v>890.07495012000004</v>
      </c>
      <c r="I56" s="67">
        <v>112.37910554999999</v>
      </c>
      <c r="J56" s="55">
        <v>73.681105900000006</v>
      </c>
      <c r="K56" s="55">
        <v>18.56782463</v>
      </c>
      <c r="L56" s="55">
        <v>20.895600699999999</v>
      </c>
      <c r="M56" s="56">
        <v>0</v>
      </c>
      <c r="N56" s="67">
        <v>1.5610558400000001</v>
      </c>
      <c r="O56" s="67">
        <v>0</v>
      </c>
      <c r="P56" s="67">
        <v>0.31749471999999995</v>
      </c>
      <c r="Q56" s="67">
        <v>0.31749471999999995</v>
      </c>
      <c r="R56" s="67">
        <v>3.9103892999999998</v>
      </c>
      <c r="S56" s="67">
        <v>0.31749471999999995</v>
      </c>
      <c r="T56" s="67"/>
      <c r="U56" s="67">
        <v>0</v>
      </c>
      <c r="V56" s="55">
        <v>0</v>
      </c>
      <c r="W56" s="55"/>
      <c r="X56" s="55">
        <v>0</v>
      </c>
      <c r="Y56" s="56">
        <v>3.5000000000000001E-3</v>
      </c>
    </row>
    <row r="57" spans="1:25" s="85" customFormat="1" ht="10.199999999999999" thickBot="1" x14ac:dyDescent="0.25">
      <c r="A57" s="91" t="s">
        <v>119</v>
      </c>
      <c r="B57" s="74">
        <v>5032.4402314600011</v>
      </c>
      <c r="C57" s="74">
        <v>10568.84491435</v>
      </c>
      <c r="D57" s="74">
        <v>16096.279292970001</v>
      </c>
      <c r="E57" s="74">
        <v>21636.458227980005</v>
      </c>
      <c r="F57" s="74">
        <v>27014.789534620002</v>
      </c>
      <c r="G57" s="74">
        <v>37146.078890090001</v>
      </c>
      <c r="H57" s="74">
        <v>41891.538415109993</v>
      </c>
      <c r="I57" s="74">
        <v>47951.979105549995</v>
      </c>
      <c r="J57" s="74">
        <v>56245.648362840009</v>
      </c>
      <c r="K57" s="74">
        <v>63747.67063233001</v>
      </c>
      <c r="L57" s="74">
        <v>71232.934577129985</v>
      </c>
      <c r="M57" s="75">
        <v>87712.08361886999</v>
      </c>
      <c r="N57" s="74">
        <v>6561.5331826399997</v>
      </c>
      <c r="O57" s="74">
        <v>12347.395228650003</v>
      </c>
      <c r="P57" s="74">
        <v>19207.57793096</v>
      </c>
      <c r="Q57" s="74">
        <v>24332.436311350004</v>
      </c>
      <c r="R57" s="74">
        <v>32120.630858820001</v>
      </c>
      <c r="S57" s="74">
        <v>47121.025723260005</v>
      </c>
      <c r="T57" s="74">
        <v>54264.860064129993</v>
      </c>
      <c r="U57" s="74">
        <v>60597.92655905</v>
      </c>
      <c r="V57" s="74">
        <v>70935.3764926</v>
      </c>
      <c r="W57" s="74">
        <v>78909.807048279996</v>
      </c>
      <c r="X57" s="74">
        <v>90243.597715049997</v>
      </c>
      <c r="Y57" s="75">
        <v>107622.72684729</v>
      </c>
    </row>
    <row r="58" spans="1:25" s="85" customFormat="1" ht="10.199999999999999" thickTop="1" x14ac:dyDescent="0.2">
      <c r="A58" s="85" t="s">
        <v>120</v>
      </c>
    </row>
    <row r="59" spans="1:25" s="85" customFormat="1" ht="9.6" x14ac:dyDescent="0.2">
      <c r="A59" s="92" t="s">
        <v>121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Q59" s="92"/>
    </row>
    <row r="60" spans="1:25" s="93" customFormat="1" ht="9.6" x14ac:dyDescent="0.2">
      <c r="A60" s="93" t="s">
        <v>59</v>
      </c>
    </row>
    <row r="61" spans="1:25" ht="13.5" customHeight="1" x14ac:dyDescent="0.15">
      <c r="A61" s="94" t="s">
        <v>128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</row>
    <row r="62" spans="1:25" ht="14.25" customHeight="1" x14ac:dyDescent="0.15"/>
    <row r="63" spans="1:25" ht="12.75" customHeight="1" x14ac:dyDescent="0.15"/>
    <row r="64" spans="1:25" ht="12.75" customHeight="1" x14ac:dyDescent="0.15"/>
    <row r="65" ht="12.75" customHeight="1" x14ac:dyDescent="0.15"/>
    <row r="66" ht="12.75" customHeight="1" x14ac:dyDescent="0.15"/>
  </sheetData>
  <mergeCells count="6">
    <mergeCell ref="A1:Y1"/>
    <mergeCell ref="A2:Y2"/>
    <mergeCell ref="A3:Y3"/>
    <mergeCell ref="A4:A5"/>
    <mergeCell ref="B4:M4"/>
    <mergeCell ref="N4:Y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topLeftCell="N1" workbookViewId="0">
      <selection activeCell="S36" sqref="S36"/>
    </sheetView>
  </sheetViews>
  <sheetFormatPr defaultRowHeight="7.8" x14ac:dyDescent="0.15"/>
  <cols>
    <col min="1" max="1" width="20.6640625" style="2" customWidth="1"/>
    <col min="2" max="13" width="10.33203125" style="2" customWidth="1"/>
    <col min="14" max="256" width="9.109375" style="2"/>
    <col min="257" max="257" width="20.6640625" style="2" customWidth="1"/>
    <col min="258" max="269" width="10.33203125" style="2" customWidth="1"/>
    <col min="270" max="512" width="9.109375" style="2"/>
    <col min="513" max="513" width="20.6640625" style="2" customWidth="1"/>
    <col min="514" max="525" width="10.33203125" style="2" customWidth="1"/>
    <col min="526" max="768" width="9.109375" style="2"/>
    <col min="769" max="769" width="20.6640625" style="2" customWidth="1"/>
    <col min="770" max="781" width="10.33203125" style="2" customWidth="1"/>
    <col min="782" max="1024" width="9.109375" style="2"/>
    <col min="1025" max="1025" width="20.6640625" style="2" customWidth="1"/>
    <col min="1026" max="1037" width="10.33203125" style="2" customWidth="1"/>
    <col min="1038" max="1280" width="9.109375" style="2"/>
    <col min="1281" max="1281" width="20.6640625" style="2" customWidth="1"/>
    <col min="1282" max="1293" width="10.33203125" style="2" customWidth="1"/>
    <col min="1294" max="1536" width="9.109375" style="2"/>
    <col min="1537" max="1537" width="20.6640625" style="2" customWidth="1"/>
    <col min="1538" max="1549" width="10.33203125" style="2" customWidth="1"/>
    <col min="1550" max="1792" width="9.109375" style="2"/>
    <col min="1793" max="1793" width="20.6640625" style="2" customWidth="1"/>
    <col min="1794" max="1805" width="10.33203125" style="2" customWidth="1"/>
    <col min="1806" max="2048" width="9.109375" style="2"/>
    <col min="2049" max="2049" width="20.6640625" style="2" customWidth="1"/>
    <col min="2050" max="2061" width="10.33203125" style="2" customWidth="1"/>
    <col min="2062" max="2304" width="9.109375" style="2"/>
    <col min="2305" max="2305" width="20.6640625" style="2" customWidth="1"/>
    <col min="2306" max="2317" width="10.33203125" style="2" customWidth="1"/>
    <col min="2318" max="2560" width="9.109375" style="2"/>
    <col min="2561" max="2561" width="20.6640625" style="2" customWidth="1"/>
    <col min="2562" max="2573" width="10.33203125" style="2" customWidth="1"/>
    <col min="2574" max="2816" width="9.109375" style="2"/>
    <col min="2817" max="2817" width="20.6640625" style="2" customWidth="1"/>
    <col min="2818" max="2829" width="10.33203125" style="2" customWidth="1"/>
    <col min="2830" max="3072" width="9.109375" style="2"/>
    <col min="3073" max="3073" width="20.6640625" style="2" customWidth="1"/>
    <col min="3074" max="3085" width="10.33203125" style="2" customWidth="1"/>
    <col min="3086" max="3328" width="9.109375" style="2"/>
    <col min="3329" max="3329" width="20.6640625" style="2" customWidth="1"/>
    <col min="3330" max="3341" width="10.33203125" style="2" customWidth="1"/>
    <col min="3342" max="3584" width="9.109375" style="2"/>
    <col min="3585" max="3585" width="20.6640625" style="2" customWidth="1"/>
    <col min="3586" max="3597" width="10.33203125" style="2" customWidth="1"/>
    <col min="3598" max="3840" width="9.109375" style="2"/>
    <col min="3841" max="3841" width="20.6640625" style="2" customWidth="1"/>
    <col min="3842" max="3853" width="10.33203125" style="2" customWidth="1"/>
    <col min="3854" max="4096" width="9.109375" style="2"/>
    <col min="4097" max="4097" width="20.6640625" style="2" customWidth="1"/>
    <col min="4098" max="4109" width="10.33203125" style="2" customWidth="1"/>
    <col min="4110" max="4352" width="9.109375" style="2"/>
    <col min="4353" max="4353" width="20.6640625" style="2" customWidth="1"/>
    <col min="4354" max="4365" width="10.33203125" style="2" customWidth="1"/>
    <col min="4366" max="4608" width="9.109375" style="2"/>
    <col min="4609" max="4609" width="20.6640625" style="2" customWidth="1"/>
    <col min="4610" max="4621" width="10.33203125" style="2" customWidth="1"/>
    <col min="4622" max="4864" width="9.109375" style="2"/>
    <col min="4865" max="4865" width="20.6640625" style="2" customWidth="1"/>
    <col min="4866" max="4877" width="10.33203125" style="2" customWidth="1"/>
    <col min="4878" max="5120" width="9.109375" style="2"/>
    <col min="5121" max="5121" width="20.6640625" style="2" customWidth="1"/>
    <col min="5122" max="5133" width="10.33203125" style="2" customWidth="1"/>
    <col min="5134" max="5376" width="9.109375" style="2"/>
    <col min="5377" max="5377" width="20.6640625" style="2" customWidth="1"/>
    <col min="5378" max="5389" width="10.33203125" style="2" customWidth="1"/>
    <col min="5390" max="5632" width="9.109375" style="2"/>
    <col min="5633" max="5633" width="20.6640625" style="2" customWidth="1"/>
    <col min="5634" max="5645" width="10.33203125" style="2" customWidth="1"/>
    <col min="5646" max="5888" width="9.109375" style="2"/>
    <col min="5889" max="5889" width="20.6640625" style="2" customWidth="1"/>
    <col min="5890" max="5901" width="10.33203125" style="2" customWidth="1"/>
    <col min="5902" max="6144" width="9.109375" style="2"/>
    <col min="6145" max="6145" width="20.6640625" style="2" customWidth="1"/>
    <col min="6146" max="6157" width="10.33203125" style="2" customWidth="1"/>
    <col min="6158" max="6400" width="9.109375" style="2"/>
    <col min="6401" max="6401" width="20.6640625" style="2" customWidth="1"/>
    <col min="6402" max="6413" width="10.33203125" style="2" customWidth="1"/>
    <col min="6414" max="6656" width="9.109375" style="2"/>
    <col min="6657" max="6657" width="20.6640625" style="2" customWidth="1"/>
    <col min="6658" max="6669" width="10.33203125" style="2" customWidth="1"/>
    <col min="6670" max="6912" width="9.109375" style="2"/>
    <col min="6913" max="6913" width="20.6640625" style="2" customWidth="1"/>
    <col min="6914" max="6925" width="10.33203125" style="2" customWidth="1"/>
    <col min="6926" max="7168" width="9.109375" style="2"/>
    <col min="7169" max="7169" width="20.6640625" style="2" customWidth="1"/>
    <col min="7170" max="7181" width="10.33203125" style="2" customWidth="1"/>
    <col min="7182" max="7424" width="9.109375" style="2"/>
    <col min="7425" max="7425" width="20.6640625" style="2" customWidth="1"/>
    <col min="7426" max="7437" width="10.33203125" style="2" customWidth="1"/>
    <col min="7438" max="7680" width="9.109375" style="2"/>
    <col min="7681" max="7681" width="20.6640625" style="2" customWidth="1"/>
    <col min="7682" max="7693" width="10.33203125" style="2" customWidth="1"/>
    <col min="7694" max="7936" width="9.109375" style="2"/>
    <col min="7937" max="7937" width="20.6640625" style="2" customWidth="1"/>
    <col min="7938" max="7949" width="10.33203125" style="2" customWidth="1"/>
    <col min="7950" max="8192" width="9.109375" style="2"/>
    <col min="8193" max="8193" width="20.6640625" style="2" customWidth="1"/>
    <col min="8194" max="8205" width="10.33203125" style="2" customWidth="1"/>
    <col min="8206" max="8448" width="9.109375" style="2"/>
    <col min="8449" max="8449" width="20.6640625" style="2" customWidth="1"/>
    <col min="8450" max="8461" width="10.33203125" style="2" customWidth="1"/>
    <col min="8462" max="8704" width="9.109375" style="2"/>
    <col min="8705" max="8705" width="20.6640625" style="2" customWidth="1"/>
    <col min="8706" max="8717" width="10.33203125" style="2" customWidth="1"/>
    <col min="8718" max="8960" width="9.109375" style="2"/>
    <col min="8961" max="8961" width="20.6640625" style="2" customWidth="1"/>
    <col min="8962" max="8973" width="10.33203125" style="2" customWidth="1"/>
    <col min="8974" max="9216" width="9.109375" style="2"/>
    <col min="9217" max="9217" width="20.6640625" style="2" customWidth="1"/>
    <col min="9218" max="9229" width="10.33203125" style="2" customWidth="1"/>
    <col min="9230" max="9472" width="9.109375" style="2"/>
    <col min="9473" max="9473" width="20.6640625" style="2" customWidth="1"/>
    <col min="9474" max="9485" width="10.33203125" style="2" customWidth="1"/>
    <col min="9486" max="9728" width="9.109375" style="2"/>
    <col min="9729" max="9729" width="20.6640625" style="2" customWidth="1"/>
    <col min="9730" max="9741" width="10.33203125" style="2" customWidth="1"/>
    <col min="9742" max="9984" width="9.109375" style="2"/>
    <col min="9985" max="9985" width="20.6640625" style="2" customWidth="1"/>
    <col min="9986" max="9997" width="10.33203125" style="2" customWidth="1"/>
    <col min="9998" max="10240" width="9.109375" style="2"/>
    <col min="10241" max="10241" width="20.6640625" style="2" customWidth="1"/>
    <col min="10242" max="10253" width="10.33203125" style="2" customWidth="1"/>
    <col min="10254" max="10496" width="9.109375" style="2"/>
    <col min="10497" max="10497" width="20.6640625" style="2" customWidth="1"/>
    <col min="10498" max="10509" width="10.33203125" style="2" customWidth="1"/>
    <col min="10510" max="10752" width="9.109375" style="2"/>
    <col min="10753" max="10753" width="20.6640625" style="2" customWidth="1"/>
    <col min="10754" max="10765" width="10.33203125" style="2" customWidth="1"/>
    <col min="10766" max="11008" width="9.109375" style="2"/>
    <col min="11009" max="11009" width="20.6640625" style="2" customWidth="1"/>
    <col min="11010" max="11021" width="10.33203125" style="2" customWidth="1"/>
    <col min="11022" max="11264" width="9.109375" style="2"/>
    <col min="11265" max="11265" width="20.6640625" style="2" customWidth="1"/>
    <col min="11266" max="11277" width="10.33203125" style="2" customWidth="1"/>
    <col min="11278" max="11520" width="9.109375" style="2"/>
    <col min="11521" max="11521" width="20.6640625" style="2" customWidth="1"/>
    <col min="11522" max="11533" width="10.33203125" style="2" customWidth="1"/>
    <col min="11534" max="11776" width="9.109375" style="2"/>
    <col min="11777" max="11777" width="20.6640625" style="2" customWidth="1"/>
    <col min="11778" max="11789" width="10.33203125" style="2" customWidth="1"/>
    <col min="11790" max="12032" width="9.109375" style="2"/>
    <col min="12033" max="12033" width="20.6640625" style="2" customWidth="1"/>
    <col min="12034" max="12045" width="10.33203125" style="2" customWidth="1"/>
    <col min="12046" max="12288" width="9.109375" style="2"/>
    <col min="12289" max="12289" width="20.6640625" style="2" customWidth="1"/>
    <col min="12290" max="12301" width="10.33203125" style="2" customWidth="1"/>
    <col min="12302" max="12544" width="9.109375" style="2"/>
    <col min="12545" max="12545" width="20.6640625" style="2" customWidth="1"/>
    <col min="12546" max="12557" width="10.33203125" style="2" customWidth="1"/>
    <col min="12558" max="12800" width="9.109375" style="2"/>
    <col min="12801" max="12801" width="20.6640625" style="2" customWidth="1"/>
    <col min="12802" max="12813" width="10.33203125" style="2" customWidth="1"/>
    <col min="12814" max="13056" width="9.109375" style="2"/>
    <col min="13057" max="13057" width="20.6640625" style="2" customWidth="1"/>
    <col min="13058" max="13069" width="10.33203125" style="2" customWidth="1"/>
    <col min="13070" max="13312" width="9.109375" style="2"/>
    <col min="13313" max="13313" width="20.6640625" style="2" customWidth="1"/>
    <col min="13314" max="13325" width="10.33203125" style="2" customWidth="1"/>
    <col min="13326" max="13568" width="9.109375" style="2"/>
    <col min="13569" max="13569" width="20.6640625" style="2" customWidth="1"/>
    <col min="13570" max="13581" width="10.33203125" style="2" customWidth="1"/>
    <col min="13582" max="13824" width="9.109375" style="2"/>
    <col min="13825" max="13825" width="20.6640625" style="2" customWidth="1"/>
    <col min="13826" max="13837" width="10.33203125" style="2" customWidth="1"/>
    <col min="13838" max="14080" width="9.109375" style="2"/>
    <col min="14081" max="14081" width="20.6640625" style="2" customWidth="1"/>
    <col min="14082" max="14093" width="10.33203125" style="2" customWidth="1"/>
    <col min="14094" max="14336" width="9.109375" style="2"/>
    <col min="14337" max="14337" width="20.6640625" style="2" customWidth="1"/>
    <col min="14338" max="14349" width="10.33203125" style="2" customWidth="1"/>
    <col min="14350" max="14592" width="9.109375" style="2"/>
    <col min="14593" max="14593" width="20.6640625" style="2" customWidth="1"/>
    <col min="14594" max="14605" width="10.33203125" style="2" customWidth="1"/>
    <col min="14606" max="14848" width="9.109375" style="2"/>
    <col min="14849" max="14849" width="20.6640625" style="2" customWidth="1"/>
    <col min="14850" max="14861" width="10.33203125" style="2" customWidth="1"/>
    <col min="14862" max="15104" width="9.109375" style="2"/>
    <col min="15105" max="15105" width="20.6640625" style="2" customWidth="1"/>
    <col min="15106" max="15117" width="10.33203125" style="2" customWidth="1"/>
    <col min="15118" max="15360" width="9.109375" style="2"/>
    <col min="15361" max="15361" width="20.6640625" style="2" customWidth="1"/>
    <col min="15362" max="15373" width="10.33203125" style="2" customWidth="1"/>
    <col min="15374" max="15616" width="9.109375" style="2"/>
    <col min="15617" max="15617" width="20.6640625" style="2" customWidth="1"/>
    <col min="15618" max="15629" width="10.33203125" style="2" customWidth="1"/>
    <col min="15630" max="15872" width="9.109375" style="2"/>
    <col min="15873" max="15873" width="20.6640625" style="2" customWidth="1"/>
    <col min="15874" max="15885" width="10.33203125" style="2" customWidth="1"/>
    <col min="15886" max="16128" width="9.109375" style="2"/>
    <col min="16129" max="16129" width="20.6640625" style="2" customWidth="1"/>
    <col min="16130" max="16141" width="10.33203125" style="2" customWidth="1"/>
    <col min="16142" max="16384" width="9.109375" style="2"/>
  </cols>
  <sheetData>
    <row r="1" spans="1:37" s="47" customFormat="1" ht="22.8" x14ac:dyDescent="0.4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37" s="81" customFormat="1" ht="9.75" customHeight="1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37" ht="13.8" thickBot="1" x14ac:dyDescent="0.3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37" s="82" customFormat="1" ht="10.199999999999999" thickTop="1" x14ac:dyDescent="0.2">
      <c r="A4" s="249" t="s">
        <v>2</v>
      </c>
      <c r="B4" s="253" t="s">
        <v>129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3" t="s">
        <v>130</v>
      </c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4"/>
      <c r="Z4" s="253" t="s">
        <v>131</v>
      </c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4"/>
    </row>
    <row r="5" spans="1:37" s="85" customFormat="1" ht="9.6" x14ac:dyDescent="0.2">
      <c r="A5" s="250"/>
      <c r="B5" s="50" t="s">
        <v>6</v>
      </c>
      <c r="C5" s="50" t="s">
        <v>7</v>
      </c>
      <c r="D5" s="50" t="s">
        <v>8</v>
      </c>
      <c r="E5" s="50" t="s">
        <v>9</v>
      </c>
      <c r="F5" s="50" t="s">
        <v>10</v>
      </c>
      <c r="G5" s="50" t="s">
        <v>11</v>
      </c>
      <c r="H5" s="50" t="s">
        <v>12</v>
      </c>
      <c r="I5" s="50" t="s">
        <v>13</v>
      </c>
      <c r="J5" s="50" t="s">
        <v>14</v>
      </c>
      <c r="K5" s="50" t="s">
        <v>15</v>
      </c>
      <c r="L5" s="50" t="s">
        <v>16</v>
      </c>
      <c r="M5" s="51" t="s">
        <v>17</v>
      </c>
      <c r="N5" s="50" t="s">
        <v>6</v>
      </c>
      <c r="O5" s="50" t="s">
        <v>7</v>
      </c>
      <c r="P5" s="50" t="s">
        <v>8</v>
      </c>
      <c r="Q5" s="50" t="s">
        <v>9</v>
      </c>
      <c r="R5" s="50" t="s">
        <v>10</v>
      </c>
      <c r="S5" s="50" t="s">
        <v>11</v>
      </c>
      <c r="T5" s="50" t="s">
        <v>12</v>
      </c>
      <c r="U5" s="50" t="s">
        <v>13</v>
      </c>
      <c r="V5" s="50" t="s">
        <v>14</v>
      </c>
      <c r="W5" s="50" t="s">
        <v>15</v>
      </c>
      <c r="X5" s="50" t="s">
        <v>16</v>
      </c>
      <c r="Y5" s="51" t="s">
        <v>17</v>
      </c>
      <c r="Z5" s="50" t="s">
        <v>6</v>
      </c>
      <c r="AA5" s="50" t="s">
        <v>7</v>
      </c>
      <c r="AB5" s="50" t="s">
        <v>8</v>
      </c>
      <c r="AC5" s="50" t="s">
        <v>9</v>
      </c>
      <c r="AD5" s="50" t="s">
        <v>10</v>
      </c>
      <c r="AE5" s="50" t="s">
        <v>11</v>
      </c>
      <c r="AF5" s="50" t="s">
        <v>12</v>
      </c>
      <c r="AG5" s="50" t="s">
        <v>13</v>
      </c>
      <c r="AH5" s="50" t="s">
        <v>14</v>
      </c>
      <c r="AI5" s="50" t="s">
        <v>15</v>
      </c>
      <c r="AJ5" s="50" t="s">
        <v>16</v>
      </c>
      <c r="AK5" s="51" t="s">
        <v>17</v>
      </c>
    </row>
    <row r="6" spans="1:37" s="87" customFormat="1" ht="9.6" x14ac:dyDescent="0.2">
      <c r="A6" s="86" t="s">
        <v>70</v>
      </c>
      <c r="B6" s="55">
        <v>7012.0670141199998</v>
      </c>
      <c r="C6" s="55">
        <v>13146.49548781</v>
      </c>
      <c r="D6" s="55">
        <v>20929.982900000003</v>
      </c>
      <c r="E6" s="55">
        <v>29701.068291469997</v>
      </c>
      <c r="F6" s="55">
        <v>36745.818659190001</v>
      </c>
      <c r="G6" s="55">
        <v>50501.496901649996</v>
      </c>
      <c r="H6" s="55">
        <v>58267.916735829989</v>
      </c>
      <c r="I6" s="55">
        <v>68248.114363789995</v>
      </c>
      <c r="J6" s="55">
        <v>80280.295633489994</v>
      </c>
      <c r="K6" s="55">
        <v>89866.444145990012</v>
      </c>
      <c r="L6" s="55">
        <v>99205.159695260008</v>
      </c>
      <c r="M6" s="56">
        <v>117051.79667517002</v>
      </c>
      <c r="N6" s="55">
        <v>11108.866518660001</v>
      </c>
      <c r="O6" s="55">
        <v>21469.562799970001</v>
      </c>
      <c r="P6" s="55">
        <v>32012.743429009999</v>
      </c>
      <c r="Q6" s="55">
        <v>42257.074041630003</v>
      </c>
      <c r="R6" s="55">
        <v>53698.272377559995</v>
      </c>
      <c r="S6" s="55">
        <v>71570.041074539986</v>
      </c>
      <c r="T6" s="55">
        <v>83143.576752209992</v>
      </c>
      <c r="U6" s="55">
        <v>93322.791491750017</v>
      </c>
      <c r="V6" s="55">
        <v>110433.19176758001</v>
      </c>
      <c r="W6" s="55">
        <v>120675.67710119998</v>
      </c>
      <c r="X6" s="55">
        <v>134096.09713235</v>
      </c>
      <c r="Y6" s="56">
        <v>156290.69289228</v>
      </c>
      <c r="Z6" s="55">
        <v>11955.327873180002</v>
      </c>
      <c r="AA6" s="55">
        <v>23043.801179030001</v>
      </c>
      <c r="AB6" s="55">
        <v>33649.330055809995</v>
      </c>
      <c r="AC6" s="55">
        <v>45951.576564819996</v>
      </c>
      <c r="AD6" s="55">
        <v>58576.98390313</v>
      </c>
      <c r="AE6" s="55">
        <v>80880.255148889992</v>
      </c>
      <c r="AF6" s="55">
        <v>93765.173900260008</v>
      </c>
      <c r="AG6" s="55">
        <v>106596.5329015</v>
      </c>
      <c r="AH6" s="55">
        <v>125504.42427428998</v>
      </c>
      <c r="AI6" s="55">
        <v>136795.43433950999</v>
      </c>
      <c r="AJ6" s="55">
        <v>150554.54034117001</v>
      </c>
      <c r="AK6" s="56">
        <v>172755.24581564</v>
      </c>
    </row>
    <row r="7" spans="1:37" s="88" customFormat="1" ht="9.6" x14ac:dyDescent="0.2">
      <c r="A7" s="86" t="s">
        <v>20</v>
      </c>
      <c r="B7" s="55">
        <v>5391.8637988999999</v>
      </c>
      <c r="C7" s="55">
        <v>10352.62790186</v>
      </c>
      <c r="D7" s="55">
        <v>16529.559600000001</v>
      </c>
      <c r="E7" s="55">
        <v>23616.894979599998</v>
      </c>
      <c r="F7" s="55">
        <v>29283.393822900001</v>
      </c>
      <c r="G7" s="55">
        <v>35366.928491899998</v>
      </c>
      <c r="H7" s="55">
        <v>41987.422543099994</v>
      </c>
      <c r="I7" s="55">
        <v>48301.416265070002</v>
      </c>
      <c r="J7" s="55">
        <v>55957.213119409993</v>
      </c>
      <c r="K7" s="55">
        <v>63762.660948380013</v>
      </c>
      <c r="L7" s="55">
        <v>71583.796869180005</v>
      </c>
      <c r="M7" s="56">
        <v>82499.218287809999</v>
      </c>
      <c r="N7" s="55">
        <v>8850.02599242</v>
      </c>
      <c r="O7" s="55">
        <v>17591.91194193</v>
      </c>
      <c r="P7" s="55">
        <v>26276.738387499998</v>
      </c>
      <c r="Q7" s="55">
        <v>34583.816516710001</v>
      </c>
      <c r="R7" s="55">
        <v>44021.087781759998</v>
      </c>
      <c r="S7" s="55">
        <v>52773.533514279996</v>
      </c>
      <c r="T7" s="55">
        <v>62078.234408409997</v>
      </c>
      <c r="U7" s="55">
        <v>70812.411288060015</v>
      </c>
      <c r="V7" s="55">
        <v>80932.927521210004</v>
      </c>
      <c r="W7" s="55">
        <v>89379.671090879987</v>
      </c>
      <c r="X7" s="55">
        <v>101115.13322372001</v>
      </c>
      <c r="Y7" s="56">
        <v>114530.20396083999</v>
      </c>
      <c r="Z7" s="55">
        <v>9148.0740520100007</v>
      </c>
      <c r="AA7" s="55">
        <v>18655.534419060001</v>
      </c>
      <c r="AB7" s="55">
        <v>27169.703754359994</v>
      </c>
      <c r="AC7" s="55">
        <v>37416.809870059995</v>
      </c>
      <c r="AD7" s="55">
        <v>47759.494910109999</v>
      </c>
      <c r="AE7" s="55">
        <v>58890.668514509998</v>
      </c>
      <c r="AF7" s="55">
        <v>68998.522277270007</v>
      </c>
      <c r="AG7" s="55">
        <v>80053.142732289998</v>
      </c>
      <c r="AH7" s="55">
        <v>91337.113561109989</v>
      </c>
      <c r="AI7" s="55">
        <v>99937.8641795</v>
      </c>
      <c r="AJ7" s="55">
        <v>111339.52850280001</v>
      </c>
      <c r="AK7" s="56">
        <v>124114.25204602</v>
      </c>
    </row>
    <row r="8" spans="1:37" s="87" customFormat="1" ht="9.6" x14ac:dyDescent="0.2">
      <c r="A8" s="86" t="s">
        <v>71</v>
      </c>
      <c r="B8" s="55">
        <v>1381.52944314</v>
      </c>
      <c r="C8" s="55">
        <v>3096.6955596800003</v>
      </c>
      <c r="D8" s="55">
        <v>5007.1261999999997</v>
      </c>
      <c r="E8" s="55">
        <v>7143.2046060799985</v>
      </c>
      <c r="F8" s="55">
        <v>8865.8096991400016</v>
      </c>
      <c r="G8" s="55">
        <v>11074.63171971</v>
      </c>
      <c r="H8" s="55">
        <v>13326.142259570001</v>
      </c>
      <c r="I8" s="55">
        <v>15267.871704339999</v>
      </c>
      <c r="J8" s="55">
        <v>18148.89606784</v>
      </c>
      <c r="K8" s="55">
        <v>20751.869544600002</v>
      </c>
      <c r="L8" s="55">
        <v>23336.491800610002</v>
      </c>
      <c r="M8" s="56">
        <v>26622.511920779998</v>
      </c>
      <c r="N8" s="55">
        <v>2398.1655502799999</v>
      </c>
      <c r="O8" s="55">
        <v>5217.2050056500002</v>
      </c>
      <c r="P8" s="55">
        <v>7814.9439538599991</v>
      </c>
      <c r="Q8" s="55">
        <v>10278.25498727</v>
      </c>
      <c r="R8" s="55">
        <v>13212.64213529</v>
      </c>
      <c r="S8" s="55">
        <v>16089.095468119998</v>
      </c>
      <c r="T8" s="55">
        <v>19117.49496412</v>
      </c>
      <c r="U8" s="55">
        <v>21841.485268250002</v>
      </c>
      <c r="V8" s="55">
        <v>24954.4562281</v>
      </c>
      <c r="W8" s="55">
        <v>27601.398695670003</v>
      </c>
      <c r="X8" s="55">
        <v>30812.557128260003</v>
      </c>
      <c r="Y8" s="56">
        <v>35151.614653849996</v>
      </c>
      <c r="Z8" s="55">
        <v>2379.3968880900006</v>
      </c>
      <c r="AA8" s="55">
        <v>5172.3737470900005</v>
      </c>
      <c r="AB8" s="55">
        <v>7732.6748966600007</v>
      </c>
      <c r="AC8" s="55">
        <v>10701.036274769998</v>
      </c>
      <c r="AD8" s="55">
        <v>13770.22917271</v>
      </c>
      <c r="AE8" s="55">
        <v>16751.038779939998</v>
      </c>
      <c r="AF8" s="55">
        <v>20458.57250971</v>
      </c>
      <c r="AG8" s="55">
        <v>23404.262742719999</v>
      </c>
      <c r="AH8" s="55">
        <v>26360.693564949994</v>
      </c>
      <c r="AI8" s="55">
        <v>29002.587665449999</v>
      </c>
      <c r="AJ8" s="55">
        <v>32139.925014690001</v>
      </c>
      <c r="AK8" s="56">
        <v>35708.585372010006</v>
      </c>
    </row>
    <row r="9" spans="1:37" s="87" customFormat="1" ht="9.6" x14ac:dyDescent="0.2">
      <c r="A9" s="89" t="s">
        <v>72</v>
      </c>
      <c r="B9" s="61">
        <v>8.9444009999999992</v>
      </c>
      <c r="C9" s="61">
        <v>25.730828000000002</v>
      </c>
      <c r="D9" s="61">
        <v>76.113799999999998</v>
      </c>
      <c r="E9" s="61">
        <v>150.694197</v>
      </c>
      <c r="F9" s="61">
        <v>224.58505700000001</v>
      </c>
      <c r="G9" s="61">
        <v>301.04827699999998</v>
      </c>
      <c r="H9" s="61">
        <v>379.28313300000002</v>
      </c>
      <c r="I9" s="61">
        <v>442.16684399999997</v>
      </c>
      <c r="J9" s="62">
        <v>523.95455800000002</v>
      </c>
      <c r="K9" s="62">
        <v>604.23225000000002</v>
      </c>
      <c r="L9" s="62">
        <v>701.63528600000006</v>
      </c>
      <c r="M9" s="63">
        <v>796.37836000000004</v>
      </c>
      <c r="N9" s="61">
        <v>38.505364999999998</v>
      </c>
      <c r="O9" s="61">
        <v>70.40900748</v>
      </c>
      <c r="P9" s="61">
        <v>91.201713480000009</v>
      </c>
      <c r="Q9" s="61">
        <v>109.65696986</v>
      </c>
      <c r="R9" s="61">
        <v>184.95802486000002</v>
      </c>
      <c r="S9" s="61">
        <v>268.59092535000002</v>
      </c>
      <c r="T9" s="61">
        <v>276.68143735000001</v>
      </c>
      <c r="U9" s="61">
        <v>310.56774735000005</v>
      </c>
      <c r="V9" s="62">
        <v>362.34624635000006</v>
      </c>
      <c r="W9" s="62">
        <v>575.07678735000002</v>
      </c>
      <c r="X9" s="62">
        <v>784.48412535</v>
      </c>
      <c r="Y9" s="63">
        <v>908.92163234999998</v>
      </c>
      <c r="Z9" s="61">
        <v>17.895705</v>
      </c>
      <c r="AA9" s="61">
        <v>45.387953000000003</v>
      </c>
      <c r="AB9" s="61">
        <v>60.366999</v>
      </c>
      <c r="AC9" s="61">
        <v>74.251073999999988</v>
      </c>
      <c r="AD9" s="61">
        <v>85.917781000000005</v>
      </c>
      <c r="AE9" s="61">
        <v>100.672777</v>
      </c>
      <c r="AF9" s="61">
        <v>109.090716</v>
      </c>
      <c r="AG9" s="61">
        <v>117.43351399999999</v>
      </c>
      <c r="AH9" s="62">
        <v>126.09526</v>
      </c>
      <c r="AI9" s="62">
        <v>184.926424</v>
      </c>
      <c r="AJ9" s="62">
        <v>265.31930500000004</v>
      </c>
      <c r="AK9" s="63">
        <v>357.660549</v>
      </c>
    </row>
    <row r="10" spans="1:37" s="87" customFormat="1" ht="9.6" x14ac:dyDescent="0.2">
      <c r="A10" s="89" t="s">
        <v>73</v>
      </c>
      <c r="B10" s="61">
        <v>1205.1188930000001</v>
      </c>
      <c r="C10" s="61">
        <v>2653.2701446999999</v>
      </c>
      <c r="D10" s="61">
        <v>4233.7272999999996</v>
      </c>
      <c r="E10" s="61">
        <v>5901.6646366999994</v>
      </c>
      <c r="F10" s="61">
        <v>7487.9642445600002</v>
      </c>
      <c r="G10" s="61">
        <v>9084.1506316299983</v>
      </c>
      <c r="H10" s="61">
        <v>10886.740212889999</v>
      </c>
      <c r="I10" s="61">
        <v>12719.332302659999</v>
      </c>
      <c r="J10" s="62">
        <v>14708.078705959999</v>
      </c>
      <c r="K10" s="62">
        <v>16994.31385432</v>
      </c>
      <c r="L10" s="62">
        <v>19205.48028693</v>
      </c>
      <c r="M10" s="63">
        <v>21886.32521155</v>
      </c>
      <c r="N10" s="61">
        <v>2172.3611826799997</v>
      </c>
      <c r="O10" s="61">
        <v>4721.4255731700005</v>
      </c>
      <c r="P10" s="61">
        <v>7117.8077283699995</v>
      </c>
      <c r="Q10" s="61">
        <v>9340.0622186000001</v>
      </c>
      <c r="R10" s="61">
        <v>11915.056815620001</v>
      </c>
      <c r="S10" s="61">
        <v>14251.638378959999</v>
      </c>
      <c r="T10" s="61">
        <v>16808.551477700003</v>
      </c>
      <c r="U10" s="61">
        <v>19069.479154230001</v>
      </c>
      <c r="V10" s="62">
        <v>21675.76873978</v>
      </c>
      <c r="W10" s="62">
        <v>23840.407553950001</v>
      </c>
      <c r="X10" s="62">
        <v>26645.01558793</v>
      </c>
      <c r="Y10" s="63">
        <v>29964.788210819999</v>
      </c>
      <c r="Z10" s="61">
        <v>2112.9006474500002</v>
      </c>
      <c r="AA10" s="61">
        <v>4781.84507545</v>
      </c>
      <c r="AB10" s="61">
        <v>7139.2846755200007</v>
      </c>
      <c r="AC10" s="61">
        <v>9866.0639228300006</v>
      </c>
      <c r="AD10" s="61">
        <v>12709.072645169999</v>
      </c>
      <c r="AE10" s="61">
        <v>15431.349306799999</v>
      </c>
      <c r="AF10" s="61">
        <v>17939.59022627</v>
      </c>
      <c r="AG10" s="61">
        <v>20793.872003279997</v>
      </c>
      <c r="AH10" s="62">
        <v>23373.470906709998</v>
      </c>
      <c r="AI10" s="62">
        <v>25867.611588209998</v>
      </c>
      <c r="AJ10" s="62">
        <v>28629.64612772</v>
      </c>
      <c r="AK10" s="63">
        <v>31477.330933639998</v>
      </c>
    </row>
    <row r="11" spans="1:37" s="87" customFormat="1" ht="9.6" x14ac:dyDescent="0.2">
      <c r="A11" s="89" t="s">
        <v>74</v>
      </c>
      <c r="B11" s="61">
        <v>116.28678559999999</v>
      </c>
      <c r="C11" s="61">
        <v>333.97147200000001</v>
      </c>
      <c r="D11" s="61">
        <v>551.60360000000003</v>
      </c>
      <c r="E11" s="61">
        <v>890.03211839999994</v>
      </c>
      <c r="F11" s="61">
        <v>890.03211839999994</v>
      </c>
      <c r="G11" s="61">
        <v>1347.5385072000001</v>
      </c>
      <c r="H11" s="61">
        <v>1664.7940928</v>
      </c>
      <c r="I11" s="61">
        <v>1664.7940928</v>
      </c>
      <c r="J11" s="62">
        <v>2427.2347439999999</v>
      </c>
      <c r="K11" s="62">
        <v>2583.5030304000002</v>
      </c>
      <c r="L11" s="62">
        <v>2795.1012128000002</v>
      </c>
      <c r="M11" s="63">
        <v>3211.1896831999998</v>
      </c>
      <c r="N11" s="61">
        <v>140.07201840000002</v>
      </c>
      <c r="O11" s="61">
        <v>326.98868880000003</v>
      </c>
      <c r="P11" s="61">
        <v>447.75475280000001</v>
      </c>
      <c r="Q11" s="61">
        <v>613.1935896</v>
      </c>
      <c r="R11" s="61">
        <v>829.94000560000006</v>
      </c>
      <c r="S11" s="61">
        <v>1228.5886656</v>
      </c>
      <c r="T11" s="61">
        <v>1635.5567312000001</v>
      </c>
      <c r="U11" s="61">
        <v>2010.1154015999998</v>
      </c>
      <c r="V11" s="62">
        <v>2391.9153504000001</v>
      </c>
      <c r="W11" s="62">
        <v>2594.5760048000002</v>
      </c>
      <c r="X11" s="62">
        <v>2718.1708704000002</v>
      </c>
      <c r="Y11" s="63">
        <v>3521.0315935999997</v>
      </c>
      <c r="Z11" s="61">
        <v>175.28320959999999</v>
      </c>
      <c r="AA11" s="61">
        <v>175.28320959999999</v>
      </c>
      <c r="AB11" s="61">
        <v>289.15024960000005</v>
      </c>
      <c r="AC11" s="61">
        <v>409.94746239999995</v>
      </c>
      <c r="AD11" s="61">
        <v>549.26624800000002</v>
      </c>
      <c r="AE11" s="61">
        <v>702.92948160000003</v>
      </c>
      <c r="AF11" s="61">
        <v>1826.4512174000001</v>
      </c>
      <c r="AG11" s="61">
        <v>1826.4512174000001</v>
      </c>
      <c r="AH11" s="62">
        <v>2121.3574142000002</v>
      </c>
      <c r="AI11" s="62">
        <v>2121.3574142000002</v>
      </c>
      <c r="AJ11" s="62">
        <v>2304.6470813999999</v>
      </c>
      <c r="AK11" s="63">
        <v>2831.7818848000002</v>
      </c>
    </row>
    <row r="12" spans="1:37" s="87" customFormat="1" ht="9.6" x14ac:dyDescent="0.2">
      <c r="A12" s="89" t="s">
        <v>75</v>
      </c>
      <c r="B12" s="61">
        <v>38.411423999999997</v>
      </c>
      <c r="C12" s="61">
        <v>63.869719000000003</v>
      </c>
      <c r="D12" s="61">
        <v>107.4096</v>
      </c>
      <c r="E12" s="61">
        <v>144.556781</v>
      </c>
      <c r="F12" s="61">
        <v>187.417959</v>
      </c>
      <c r="G12" s="61">
        <v>230.204657</v>
      </c>
      <c r="H12" s="61">
        <v>267.374009</v>
      </c>
      <c r="I12" s="61">
        <v>298.61361499999998</v>
      </c>
      <c r="J12" s="62">
        <v>328.88252999999997</v>
      </c>
      <c r="K12" s="62">
        <v>388.38574699999998</v>
      </c>
      <c r="L12" s="62">
        <v>434.28856999999999</v>
      </c>
      <c r="M12" s="63">
        <v>497.226632</v>
      </c>
      <c r="N12" s="61">
        <v>29.359262000000001</v>
      </c>
      <c r="O12" s="61">
        <v>58.576360999999999</v>
      </c>
      <c r="P12" s="61">
        <v>100.10105799999999</v>
      </c>
      <c r="Q12" s="61">
        <v>141.312049</v>
      </c>
      <c r="R12" s="61">
        <v>188.49347</v>
      </c>
      <c r="S12" s="61">
        <v>223.90004400000001</v>
      </c>
      <c r="T12" s="61">
        <v>262.84906066000002</v>
      </c>
      <c r="U12" s="61">
        <v>299.40410586000002</v>
      </c>
      <c r="V12" s="62">
        <v>341.73119486000002</v>
      </c>
      <c r="W12" s="62">
        <v>388.40364686000004</v>
      </c>
      <c r="X12" s="62">
        <v>441.79745286000002</v>
      </c>
      <c r="Y12" s="63">
        <v>497.34435686</v>
      </c>
      <c r="Z12" s="61">
        <v>53.874380000000002</v>
      </c>
      <c r="AA12" s="61">
        <v>127.316896</v>
      </c>
      <c r="AB12" s="61">
        <v>181.11846349999999</v>
      </c>
      <c r="AC12" s="61">
        <v>266.12404650000002</v>
      </c>
      <c r="AD12" s="61">
        <v>320.87939749999998</v>
      </c>
      <c r="AE12" s="61">
        <v>387.52940150000001</v>
      </c>
      <c r="AF12" s="61">
        <v>435.53831300000002</v>
      </c>
      <c r="AG12" s="61">
        <v>498.53666700000002</v>
      </c>
      <c r="AH12" s="62">
        <v>551.45711200000005</v>
      </c>
      <c r="AI12" s="62">
        <v>609.16314499999999</v>
      </c>
      <c r="AJ12" s="62">
        <v>685.26215500000001</v>
      </c>
      <c r="AK12" s="63">
        <v>751.625136</v>
      </c>
    </row>
    <row r="13" spans="1:37" s="87" customFormat="1" ht="9.6" x14ac:dyDescent="0.2">
      <c r="A13" s="89" t="s">
        <v>76</v>
      </c>
      <c r="B13" s="61">
        <v>12.767939539999999</v>
      </c>
      <c r="C13" s="61">
        <v>19.853395980000002</v>
      </c>
      <c r="D13" s="61">
        <v>38.271900000000002</v>
      </c>
      <c r="E13" s="61">
        <v>56.256872979999997</v>
      </c>
      <c r="F13" s="61">
        <v>75.810320180000005</v>
      </c>
      <c r="G13" s="61">
        <v>111.68964688</v>
      </c>
      <c r="H13" s="61">
        <v>127.95081187999999</v>
      </c>
      <c r="I13" s="61">
        <v>142.96484988</v>
      </c>
      <c r="J13" s="62">
        <v>160.74552987999999</v>
      </c>
      <c r="K13" s="62">
        <v>181.43466287999999</v>
      </c>
      <c r="L13" s="62">
        <v>199.98644487999999</v>
      </c>
      <c r="M13" s="63">
        <v>231.39203402999999</v>
      </c>
      <c r="N13" s="61">
        <v>17.867722199999999</v>
      </c>
      <c r="O13" s="61">
        <v>39.8053752</v>
      </c>
      <c r="P13" s="61">
        <v>58.078701209999998</v>
      </c>
      <c r="Q13" s="61">
        <v>74.030160209999991</v>
      </c>
      <c r="R13" s="61">
        <v>94.193819209999987</v>
      </c>
      <c r="S13" s="61">
        <v>116.37745421</v>
      </c>
      <c r="T13" s="61">
        <v>133.85625721</v>
      </c>
      <c r="U13" s="61">
        <v>151.91885921000002</v>
      </c>
      <c r="V13" s="62">
        <v>182.69469671000002</v>
      </c>
      <c r="W13" s="62">
        <v>202.93470271000001</v>
      </c>
      <c r="X13" s="62">
        <v>223.08909172</v>
      </c>
      <c r="Y13" s="63">
        <v>259.52886022000001</v>
      </c>
      <c r="Z13" s="61">
        <v>19.442946039999999</v>
      </c>
      <c r="AA13" s="61">
        <v>42.540613039999997</v>
      </c>
      <c r="AB13" s="61">
        <v>62.754509040000002</v>
      </c>
      <c r="AC13" s="61">
        <v>84.64976904000001</v>
      </c>
      <c r="AD13" s="61">
        <v>105.09310104000001</v>
      </c>
      <c r="AE13" s="61">
        <v>128.55781304000001</v>
      </c>
      <c r="AF13" s="61">
        <v>147.90203703999998</v>
      </c>
      <c r="AG13" s="61">
        <v>167.96934103999999</v>
      </c>
      <c r="AH13" s="62">
        <v>188.31287204</v>
      </c>
      <c r="AI13" s="62">
        <v>219.52909403999999</v>
      </c>
      <c r="AJ13" s="62">
        <v>255.05034556999999</v>
      </c>
      <c r="AK13" s="63">
        <v>290.18686856999994</v>
      </c>
    </row>
    <row r="14" spans="1:37" s="87" customFormat="1" ht="9.6" x14ac:dyDescent="0.2">
      <c r="A14" s="86" t="s">
        <v>77</v>
      </c>
      <c r="B14" s="55">
        <v>3237.5502108500004</v>
      </c>
      <c r="C14" s="55">
        <v>5405.6031317199995</v>
      </c>
      <c r="D14" s="55">
        <v>8639.9709999999995</v>
      </c>
      <c r="E14" s="55">
        <v>12182.04579312</v>
      </c>
      <c r="F14" s="55">
        <v>14873.0628034</v>
      </c>
      <c r="G14" s="55">
        <v>17505.06308824</v>
      </c>
      <c r="H14" s="55">
        <v>20595.057386979999</v>
      </c>
      <c r="I14" s="55">
        <v>23744.62232314</v>
      </c>
      <c r="J14" s="55">
        <v>27036.635971019998</v>
      </c>
      <c r="K14" s="55">
        <v>30634.636442000003</v>
      </c>
      <c r="L14" s="55">
        <v>34261.30256661</v>
      </c>
      <c r="M14" s="56">
        <v>39604.180697539996</v>
      </c>
      <c r="N14" s="55">
        <v>4761.05802477</v>
      </c>
      <c r="O14" s="55">
        <v>8621.1034855899998</v>
      </c>
      <c r="P14" s="55">
        <v>12725.098193099999</v>
      </c>
      <c r="Q14" s="55">
        <v>16885.02976714</v>
      </c>
      <c r="R14" s="55">
        <v>21214.195789670001</v>
      </c>
      <c r="S14" s="55">
        <v>25223.782013</v>
      </c>
      <c r="T14" s="55">
        <v>29509.454211600001</v>
      </c>
      <c r="U14" s="55">
        <v>33735.715007310006</v>
      </c>
      <c r="V14" s="55">
        <v>38621.126335830006</v>
      </c>
      <c r="W14" s="55">
        <v>42722.234660599999</v>
      </c>
      <c r="X14" s="55">
        <v>48976.375148409999</v>
      </c>
      <c r="Y14" s="56">
        <v>54896.501058859998</v>
      </c>
      <c r="Z14" s="55">
        <v>4882.9775726999997</v>
      </c>
      <c r="AA14" s="55">
        <v>9499.42903243</v>
      </c>
      <c r="AB14" s="55">
        <v>13151.571021169999</v>
      </c>
      <c r="AC14" s="55">
        <v>18249.573875779999</v>
      </c>
      <c r="AD14" s="55">
        <v>22991.699252009996</v>
      </c>
      <c r="AE14" s="55">
        <v>28877.773002039998</v>
      </c>
      <c r="AF14" s="55">
        <v>33182.654270710002</v>
      </c>
      <c r="AG14" s="55">
        <v>39102.436256020002</v>
      </c>
      <c r="AH14" s="55">
        <v>45178.761035959993</v>
      </c>
      <c r="AI14" s="55">
        <v>49428.176265279995</v>
      </c>
      <c r="AJ14" s="55">
        <v>55349.447678530007</v>
      </c>
      <c r="AK14" s="56">
        <v>61659.064167339995</v>
      </c>
    </row>
    <row r="15" spans="1:37" s="87" customFormat="1" ht="9.6" x14ac:dyDescent="0.2">
      <c r="A15" s="89" t="s">
        <v>78</v>
      </c>
      <c r="B15" s="61">
        <v>420.64717876999998</v>
      </c>
      <c r="C15" s="61">
        <v>666.09771103999992</v>
      </c>
      <c r="D15" s="61">
        <v>963.57370000000003</v>
      </c>
      <c r="E15" s="61">
        <v>1246.3946398099999</v>
      </c>
      <c r="F15" s="61">
        <v>1538.53464128</v>
      </c>
      <c r="G15" s="61">
        <v>1868.79406167</v>
      </c>
      <c r="H15" s="61">
        <v>2142.0152023699998</v>
      </c>
      <c r="I15" s="61">
        <v>2431.2402518899999</v>
      </c>
      <c r="J15" s="62">
        <v>2747.4863478800003</v>
      </c>
      <c r="K15" s="62">
        <v>3161.8290731300003</v>
      </c>
      <c r="L15" s="62">
        <v>3630.9664017800001</v>
      </c>
      <c r="M15" s="63">
        <v>4140.4956621599995</v>
      </c>
      <c r="N15" s="61">
        <v>511.50146841000003</v>
      </c>
      <c r="O15" s="61">
        <v>920.82744958000001</v>
      </c>
      <c r="P15" s="61">
        <v>1422.1083025</v>
      </c>
      <c r="Q15" s="61">
        <v>1929.04058781</v>
      </c>
      <c r="R15" s="61">
        <v>2343.4765367399996</v>
      </c>
      <c r="S15" s="61">
        <v>2764.96894092</v>
      </c>
      <c r="T15" s="61">
        <v>3244.9979211199998</v>
      </c>
      <c r="U15" s="61">
        <v>3724.3165211300002</v>
      </c>
      <c r="V15" s="62">
        <v>4267.9909842500001</v>
      </c>
      <c r="W15" s="62">
        <v>4825.0930908299997</v>
      </c>
      <c r="X15" s="62">
        <v>5292.3609262200007</v>
      </c>
      <c r="Y15" s="63">
        <v>5999.15723024</v>
      </c>
      <c r="Z15" s="61">
        <v>584.22763451999992</v>
      </c>
      <c r="AA15" s="61">
        <v>1171.1246095699998</v>
      </c>
      <c r="AB15" s="61">
        <v>1609.6180500599999</v>
      </c>
      <c r="AC15" s="61">
        <v>2143.8233048699999</v>
      </c>
      <c r="AD15" s="61">
        <v>2582.9634222300001</v>
      </c>
      <c r="AE15" s="61">
        <v>3043.4303992199998</v>
      </c>
      <c r="AF15" s="61">
        <v>3506.1185761900001</v>
      </c>
      <c r="AG15" s="61">
        <v>4107.5079781200002</v>
      </c>
      <c r="AH15" s="62">
        <v>4728.8997985100004</v>
      </c>
      <c r="AI15" s="62">
        <v>5262.8279601899994</v>
      </c>
      <c r="AJ15" s="62">
        <v>5884.7029115799996</v>
      </c>
      <c r="AK15" s="63">
        <v>6719.9865651400005</v>
      </c>
    </row>
    <row r="16" spans="1:37" s="87" customFormat="1" ht="9.6" x14ac:dyDescent="0.2">
      <c r="A16" s="89" t="s">
        <v>79</v>
      </c>
      <c r="B16" s="61">
        <v>1680.50194775</v>
      </c>
      <c r="C16" s="61">
        <v>2983.9498493900001</v>
      </c>
      <c r="D16" s="61">
        <v>5257.2671</v>
      </c>
      <c r="E16" s="61">
        <v>7676.24301775</v>
      </c>
      <c r="F16" s="61">
        <v>9341.1029260599989</v>
      </c>
      <c r="G16" s="61">
        <v>10842.674095120001</v>
      </c>
      <c r="H16" s="61">
        <v>12915.429996999999</v>
      </c>
      <c r="I16" s="61">
        <v>15065.84448987</v>
      </c>
      <c r="J16" s="62">
        <v>17166.877727430001</v>
      </c>
      <c r="K16" s="62">
        <v>19561.769761060001</v>
      </c>
      <c r="L16" s="62">
        <v>21775.107599769999</v>
      </c>
      <c r="M16" s="63">
        <v>25579.180973779999</v>
      </c>
      <c r="N16" s="61">
        <v>2707.4507568700001</v>
      </c>
      <c r="O16" s="61">
        <v>5249.8250175200001</v>
      </c>
      <c r="P16" s="61">
        <v>7997.90743561</v>
      </c>
      <c r="Q16" s="61">
        <v>10684.122932350001</v>
      </c>
      <c r="R16" s="61">
        <v>13460.825796069999</v>
      </c>
      <c r="S16" s="61">
        <v>16095.021650180001</v>
      </c>
      <c r="T16" s="61">
        <v>18957.28789218</v>
      </c>
      <c r="U16" s="61">
        <v>21804.486920740001</v>
      </c>
      <c r="V16" s="62">
        <v>24980.241695790002</v>
      </c>
      <c r="W16" s="62">
        <v>27481.780384919999</v>
      </c>
      <c r="X16" s="62">
        <v>30723.48540718</v>
      </c>
      <c r="Y16" s="63">
        <v>34555.202420109999</v>
      </c>
      <c r="Z16" s="61">
        <v>2217.56112162</v>
      </c>
      <c r="AA16" s="61">
        <v>5459.3932126600002</v>
      </c>
      <c r="AB16" s="61">
        <v>7611.0683056499993</v>
      </c>
      <c r="AC16" s="61">
        <v>11158.561100129999</v>
      </c>
      <c r="AD16" s="61">
        <v>14296.89476252</v>
      </c>
      <c r="AE16" s="61">
        <v>18508.801982669997</v>
      </c>
      <c r="AF16" s="61">
        <v>21097.877444139998</v>
      </c>
      <c r="AG16" s="61">
        <v>25240.304641819999</v>
      </c>
      <c r="AH16" s="62">
        <v>29178.041551319999</v>
      </c>
      <c r="AI16" s="62">
        <v>31629.118556330002</v>
      </c>
      <c r="AJ16" s="62">
        <v>35544.056763089997</v>
      </c>
      <c r="AK16" s="63">
        <v>39379.267098699995</v>
      </c>
    </row>
    <row r="17" spans="1:37" s="87" customFormat="1" ht="9.6" x14ac:dyDescent="0.2">
      <c r="A17" s="89" t="s">
        <v>132</v>
      </c>
      <c r="B17" s="61">
        <v>258.26627864</v>
      </c>
      <c r="C17" s="61">
        <v>378.36400941000005</v>
      </c>
      <c r="D17" s="61">
        <v>522.65309999999999</v>
      </c>
      <c r="E17" s="61">
        <v>817.79076239999995</v>
      </c>
      <c r="F17" s="61">
        <v>966.14661673000001</v>
      </c>
      <c r="G17" s="61">
        <v>1150.4697199700001</v>
      </c>
      <c r="H17" s="61">
        <v>1322.91115485</v>
      </c>
      <c r="I17" s="61">
        <v>1481.2064250799999</v>
      </c>
      <c r="J17" s="62">
        <v>1659.36924415</v>
      </c>
      <c r="K17" s="62">
        <v>1873.5734720999999</v>
      </c>
      <c r="L17" s="62">
        <v>2073.8459954499999</v>
      </c>
      <c r="M17" s="63">
        <v>2379.2633709299998</v>
      </c>
      <c r="N17" s="61">
        <v>377.29516188999997</v>
      </c>
      <c r="O17" s="61">
        <v>585.98237504999997</v>
      </c>
      <c r="P17" s="61">
        <v>794.10243565999997</v>
      </c>
      <c r="Q17" s="61">
        <v>1054.86013086</v>
      </c>
      <c r="R17" s="61">
        <v>1364.5720138199999</v>
      </c>
      <c r="S17" s="61">
        <v>1575.71658514</v>
      </c>
      <c r="T17" s="61">
        <v>1799.5485780199999</v>
      </c>
      <c r="U17" s="61">
        <v>2028.52157231</v>
      </c>
      <c r="V17" s="62">
        <v>2352.2004174899998</v>
      </c>
      <c r="W17" s="62">
        <v>2592.6799245700004</v>
      </c>
      <c r="X17" s="62">
        <v>2880.54066182</v>
      </c>
      <c r="Y17" s="63">
        <v>3286.6241826700002</v>
      </c>
      <c r="Z17" s="61">
        <v>500.34661766000005</v>
      </c>
      <c r="AA17" s="61">
        <v>714.67262629999993</v>
      </c>
      <c r="AB17" s="61">
        <v>934.50549957999999</v>
      </c>
      <c r="AC17" s="61">
        <v>1206.6325024100001</v>
      </c>
      <c r="AD17" s="61">
        <v>1595.5986183900002</v>
      </c>
      <c r="AE17" s="61">
        <v>1879.6810888</v>
      </c>
      <c r="AF17" s="61">
        <v>2206.0151903000001</v>
      </c>
      <c r="AG17" s="61">
        <v>2507.3842548499997</v>
      </c>
      <c r="AH17" s="62">
        <v>2920.3608494800001</v>
      </c>
      <c r="AI17" s="62">
        <v>3309.4846762900002</v>
      </c>
      <c r="AJ17" s="62">
        <v>3739.5920208299999</v>
      </c>
      <c r="AK17" s="63">
        <v>4233.32809258</v>
      </c>
    </row>
    <row r="18" spans="1:37" s="87" customFormat="1" ht="9.6" x14ac:dyDescent="0.2">
      <c r="A18" s="89" t="s">
        <v>82</v>
      </c>
      <c r="B18" s="62">
        <v>878.13480569000001</v>
      </c>
      <c r="C18" s="62">
        <v>1377.1915618799999</v>
      </c>
      <c r="D18" s="62">
        <v>1896.4771000000001</v>
      </c>
      <c r="E18" s="62">
        <v>2441.6173731600002</v>
      </c>
      <c r="F18" s="62">
        <v>3027.2786193299999</v>
      </c>
      <c r="G18" s="62">
        <v>3643.12521148</v>
      </c>
      <c r="H18" s="62">
        <v>4214.7010327600001</v>
      </c>
      <c r="I18" s="62">
        <v>4766.3311563000007</v>
      </c>
      <c r="J18" s="62">
        <v>5462.9026515599999</v>
      </c>
      <c r="K18" s="62">
        <v>6037.4641357099999</v>
      </c>
      <c r="L18" s="62">
        <v>6781.3825696100002</v>
      </c>
      <c r="M18" s="63">
        <v>7505.2406906700007</v>
      </c>
      <c r="N18" s="62">
        <v>1164.8106376000001</v>
      </c>
      <c r="O18" s="62">
        <v>1864.4686434400003</v>
      </c>
      <c r="P18" s="62">
        <v>2510.9800193299998</v>
      </c>
      <c r="Q18" s="62">
        <v>3217.0061161200001</v>
      </c>
      <c r="R18" s="62">
        <v>4045.3214430400003</v>
      </c>
      <c r="S18" s="62">
        <v>4788.0748367599999</v>
      </c>
      <c r="T18" s="62">
        <v>5507.6198202800006</v>
      </c>
      <c r="U18" s="62">
        <v>6178.3899931300002</v>
      </c>
      <c r="V18" s="62">
        <v>7020.6932383000003</v>
      </c>
      <c r="W18" s="62">
        <v>7822.6812602800001</v>
      </c>
      <c r="X18" s="62">
        <v>10079.988153190001</v>
      </c>
      <c r="Y18" s="63">
        <v>11055.51722584</v>
      </c>
      <c r="Z18" s="62">
        <v>1580.8421988999999</v>
      </c>
      <c r="AA18" s="62">
        <v>2154.2385838999999</v>
      </c>
      <c r="AB18" s="62">
        <v>2996.3791658800001</v>
      </c>
      <c r="AC18" s="62">
        <v>3740.55696837</v>
      </c>
      <c r="AD18" s="62">
        <v>4516.2424488699999</v>
      </c>
      <c r="AE18" s="62">
        <v>5445.85953135</v>
      </c>
      <c r="AF18" s="62">
        <v>6372.6430600799995</v>
      </c>
      <c r="AG18" s="62">
        <v>7247.2393812300006</v>
      </c>
      <c r="AH18" s="62">
        <v>8351.4588366499993</v>
      </c>
      <c r="AI18" s="62">
        <v>9226.7450724699993</v>
      </c>
      <c r="AJ18" s="62">
        <v>10181.095983030002</v>
      </c>
      <c r="AK18" s="63">
        <v>11326.48241092</v>
      </c>
    </row>
    <row r="19" spans="1:37" s="87" customFormat="1" ht="9.6" x14ac:dyDescent="0.2">
      <c r="A19" s="86" t="s">
        <v>83</v>
      </c>
      <c r="B19" s="55">
        <v>772.78414491000001</v>
      </c>
      <c r="C19" s="55">
        <v>1850.32921046</v>
      </c>
      <c r="D19" s="55">
        <v>2882.4623999999999</v>
      </c>
      <c r="E19" s="55">
        <v>4291.6445804000005</v>
      </c>
      <c r="F19" s="55">
        <v>5544.5213203600006</v>
      </c>
      <c r="G19" s="55">
        <v>6787.2336839500003</v>
      </c>
      <c r="H19" s="55">
        <v>8066.2228965499999</v>
      </c>
      <c r="I19" s="55">
        <v>9288.9222375900008</v>
      </c>
      <c r="J19" s="55">
        <v>10771.681080549999</v>
      </c>
      <c r="K19" s="55">
        <v>12376.154961780001</v>
      </c>
      <c r="L19" s="55">
        <v>13986.00250196</v>
      </c>
      <c r="M19" s="56">
        <v>16272.52566949</v>
      </c>
      <c r="N19" s="55">
        <v>1690.8024173700001</v>
      </c>
      <c r="O19" s="55">
        <v>3739.87175862</v>
      </c>
      <c r="P19" s="55">
        <v>5693.03864264</v>
      </c>
      <c r="Q19" s="55">
        <v>7361.8523844999991</v>
      </c>
      <c r="R19" s="55">
        <v>9514.2717256900014</v>
      </c>
      <c r="S19" s="55">
        <v>11357.65322729</v>
      </c>
      <c r="T19" s="55">
        <v>13334.825391460001</v>
      </c>
      <c r="U19" s="55">
        <v>15112.069679380002</v>
      </c>
      <c r="V19" s="55">
        <v>17218.748542970003</v>
      </c>
      <c r="W19" s="55">
        <v>18910.788309639996</v>
      </c>
      <c r="X19" s="55">
        <v>21173.850524850001</v>
      </c>
      <c r="Y19" s="56">
        <v>24315.115277450001</v>
      </c>
      <c r="Z19" s="55">
        <v>1860.4716996299999</v>
      </c>
      <c r="AA19" s="55">
        <v>3947.4594693500003</v>
      </c>
      <c r="AB19" s="55">
        <v>6239.3877692400001</v>
      </c>
      <c r="AC19" s="55">
        <v>8408.078961019999</v>
      </c>
      <c r="AD19" s="55">
        <v>10918.028299739999</v>
      </c>
      <c r="AE19" s="55">
        <v>13159.049268669998</v>
      </c>
      <c r="AF19" s="55">
        <v>15244.926072009999</v>
      </c>
      <c r="AG19" s="55">
        <v>17426.824673810002</v>
      </c>
      <c r="AH19" s="55">
        <v>19623.163796390003</v>
      </c>
      <c r="AI19" s="55">
        <v>21323.670873499999</v>
      </c>
      <c r="AJ19" s="55">
        <v>23660.954167079995</v>
      </c>
      <c r="AK19" s="56">
        <v>26542.226123169999</v>
      </c>
    </row>
    <row r="20" spans="1:37" s="87" customFormat="1" ht="9.6" x14ac:dyDescent="0.2">
      <c r="A20" s="89" t="s">
        <v>84</v>
      </c>
      <c r="B20" s="61">
        <v>184.85964099999998</v>
      </c>
      <c r="C20" s="61">
        <v>485.72380049999998</v>
      </c>
      <c r="D20" s="61">
        <v>717.71719999999993</v>
      </c>
      <c r="E20" s="61">
        <v>1021.1282307399999</v>
      </c>
      <c r="F20" s="61">
        <v>1350.3915027400001</v>
      </c>
      <c r="G20" s="61">
        <v>1699.1344066400002</v>
      </c>
      <c r="H20" s="61">
        <v>2016.1783356400001</v>
      </c>
      <c r="I20" s="61">
        <v>2350.9593266400002</v>
      </c>
      <c r="J20" s="62">
        <v>2685.0448701</v>
      </c>
      <c r="K20" s="62">
        <v>3037.7934083199998</v>
      </c>
      <c r="L20" s="62">
        <v>3416.8683003199999</v>
      </c>
      <c r="M20" s="63">
        <v>3740.3089622700004</v>
      </c>
      <c r="N20" s="61">
        <v>356.36226999999997</v>
      </c>
      <c r="O20" s="61">
        <v>710.12953220000009</v>
      </c>
      <c r="P20" s="61">
        <v>1040.01038905</v>
      </c>
      <c r="Q20" s="61">
        <v>1370.1520782499999</v>
      </c>
      <c r="R20" s="61">
        <v>1728.70563655</v>
      </c>
      <c r="S20" s="61">
        <v>2109.2368549599996</v>
      </c>
      <c r="T20" s="61">
        <v>2493.5267092600006</v>
      </c>
      <c r="U20" s="61">
        <v>2873.0115695200002</v>
      </c>
      <c r="V20" s="62">
        <v>3261.8198620199996</v>
      </c>
      <c r="W20" s="62">
        <v>3652.6494599000002</v>
      </c>
      <c r="X20" s="62">
        <v>4152.41242556</v>
      </c>
      <c r="Y20" s="63">
        <v>4511.5372636700004</v>
      </c>
      <c r="Z20" s="61">
        <v>394.02850855000003</v>
      </c>
      <c r="AA20" s="61">
        <v>797.59085991999996</v>
      </c>
      <c r="AB20" s="61">
        <v>1156.65756741</v>
      </c>
      <c r="AC20" s="61">
        <v>1526.4704950599998</v>
      </c>
      <c r="AD20" s="61">
        <v>1976.6778448099999</v>
      </c>
      <c r="AE20" s="61">
        <v>2336.6034058099999</v>
      </c>
      <c r="AF20" s="61">
        <v>2719.0534025900001</v>
      </c>
      <c r="AG20" s="61">
        <v>3116.3664075600004</v>
      </c>
      <c r="AH20" s="62">
        <v>3578.4069413100001</v>
      </c>
      <c r="AI20" s="62">
        <v>4004.4077587900001</v>
      </c>
      <c r="AJ20" s="62">
        <v>4540.937302639999</v>
      </c>
      <c r="AK20" s="63">
        <v>5142.7812939400001</v>
      </c>
    </row>
    <row r="21" spans="1:37" s="87" customFormat="1" ht="9.6" x14ac:dyDescent="0.2">
      <c r="A21" s="89" t="s">
        <v>133</v>
      </c>
      <c r="B21" s="61">
        <v>219.97267333000002</v>
      </c>
      <c r="C21" s="61">
        <v>549.43457934000003</v>
      </c>
      <c r="D21" s="61">
        <v>845.75880000000006</v>
      </c>
      <c r="E21" s="61">
        <v>1254.3574193700001</v>
      </c>
      <c r="F21" s="61">
        <v>1673.1770040400002</v>
      </c>
      <c r="G21" s="61">
        <v>2041.0304025199998</v>
      </c>
      <c r="H21" s="61">
        <v>2402.71905904</v>
      </c>
      <c r="I21" s="61">
        <v>2740.0239360199998</v>
      </c>
      <c r="J21" s="62">
        <v>3207.82357121</v>
      </c>
      <c r="K21" s="62">
        <v>3763.9575155100001</v>
      </c>
      <c r="L21" s="62">
        <v>4257.6258043899998</v>
      </c>
      <c r="M21" s="63">
        <v>5131.1844780899992</v>
      </c>
      <c r="N21" s="61">
        <v>395.32547308000005</v>
      </c>
      <c r="O21" s="61">
        <v>868.48444053000003</v>
      </c>
      <c r="P21" s="61">
        <v>1313.3733060099999</v>
      </c>
      <c r="Q21" s="61">
        <v>1819.1539989600001</v>
      </c>
      <c r="R21" s="61">
        <v>2371.0618241299999</v>
      </c>
      <c r="S21" s="61">
        <v>2880.1106265999997</v>
      </c>
      <c r="T21" s="61">
        <v>3344.0974558900002</v>
      </c>
      <c r="U21" s="61">
        <v>3832.1506748299998</v>
      </c>
      <c r="V21" s="62">
        <v>4374.0535107899996</v>
      </c>
      <c r="W21" s="62">
        <v>4800.5784823699996</v>
      </c>
      <c r="X21" s="62">
        <v>5471.6213783999992</v>
      </c>
      <c r="Y21" s="63">
        <v>6584.0487248299996</v>
      </c>
      <c r="Z21" s="61">
        <v>487.11814516999993</v>
      </c>
      <c r="AA21" s="61">
        <v>1052.53852708</v>
      </c>
      <c r="AB21" s="61">
        <v>1742.4210811800001</v>
      </c>
      <c r="AC21" s="61">
        <v>2394.1728207900001</v>
      </c>
      <c r="AD21" s="61">
        <v>3162.2238871899999</v>
      </c>
      <c r="AE21" s="61">
        <v>3963.9071410799997</v>
      </c>
      <c r="AF21" s="61">
        <v>4595.4426783700001</v>
      </c>
      <c r="AG21" s="61">
        <v>5286.5119477400003</v>
      </c>
      <c r="AH21" s="62">
        <v>5980.0863371200012</v>
      </c>
      <c r="AI21" s="62">
        <v>6458.0670899300003</v>
      </c>
      <c r="AJ21" s="62">
        <v>7297.3298092200002</v>
      </c>
      <c r="AK21" s="63">
        <v>8438.8776984899996</v>
      </c>
    </row>
    <row r="22" spans="1:37" s="87" customFormat="1" ht="9.6" x14ac:dyDescent="0.2">
      <c r="A22" s="89" t="s">
        <v>86</v>
      </c>
      <c r="B22" s="61">
        <v>139.02880450999999</v>
      </c>
      <c r="C22" s="61">
        <v>238.69479327000002</v>
      </c>
      <c r="D22" s="61">
        <v>370.49209999999999</v>
      </c>
      <c r="E22" s="61">
        <v>680.99344998000004</v>
      </c>
      <c r="F22" s="61">
        <v>808.69817905999992</v>
      </c>
      <c r="G22" s="61">
        <v>961.33138665000001</v>
      </c>
      <c r="H22" s="61">
        <v>1125.48746357</v>
      </c>
      <c r="I22" s="61">
        <v>1263.3511848000001</v>
      </c>
      <c r="J22" s="62">
        <v>1418.1947118099999</v>
      </c>
      <c r="K22" s="62">
        <v>1632.0623234899999</v>
      </c>
      <c r="L22" s="62">
        <v>1843.3137492400001</v>
      </c>
      <c r="M22" s="63">
        <v>2139.6190467500001</v>
      </c>
      <c r="N22" s="61">
        <v>287.70984644999999</v>
      </c>
      <c r="O22" s="61">
        <v>584.77477937000003</v>
      </c>
      <c r="P22" s="61">
        <v>839.32677488000002</v>
      </c>
      <c r="Q22" s="61">
        <v>1021.7017755700001</v>
      </c>
      <c r="R22" s="61">
        <v>1244.3260291900001</v>
      </c>
      <c r="S22" s="61">
        <v>1395.7337097100001</v>
      </c>
      <c r="T22" s="61">
        <v>1559.1221385599999</v>
      </c>
      <c r="U22" s="61">
        <v>1710.1615712100001</v>
      </c>
      <c r="V22" s="62">
        <v>1897.1187352300001</v>
      </c>
      <c r="W22" s="62">
        <v>2067.7286092300001</v>
      </c>
      <c r="X22" s="62">
        <v>2263.78353414</v>
      </c>
      <c r="Y22" s="63">
        <v>2514.0413882100002</v>
      </c>
      <c r="Z22" s="61">
        <v>149.09115780000002</v>
      </c>
      <c r="AA22" s="61">
        <v>328.49777817</v>
      </c>
      <c r="AB22" s="61">
        <v>485.31755549000002</v>
      </c>
      <c r="AC22" s="61">
        <v>666.24498747999996</v>
      </c>
      <c r="AD22" s="61">
        <v>830.44442798</v>
      </c>
      <c r="AE22" s="61">
        <v>1023.2829504800001</v>
      </c>
      <c r="AF22" s="61">
        <v>1169.7903121900001</v>
      </c>
      <c r="AG22" s="61">
        <v>1355.6926589700001</v>
      </c>
      <c r="AH22" s="62">
        <v>1561.57956752</v>
      </c>
      <c r="AI22" s="62">
        <v>1725.4619348199999</v>
      </c>
      <c r="AJ22" s="62">
        <v>1950.4084533800001</v>
      </c>
      <c r="AK22" s="63">
        <v>2191.70127925</v>
      </c>
    </row>
    <row r="23" spans="1:37" s="87" customFormat="1" ht="9.6" x14ac:dyDescent="0.2">
      <c r="A23" s="89" t="s">
        <v>87</v>
      </c>
      <c r="B23" s="61">
        <v>209.08997600000001</v>
      </c>
      <c r="C23" s="61">
        <v>553.10432300000002</v>
      </c>
      <c r="D23" s="61">
        <v>921.90260000000001</v>
      </c>
      <c r="E23" s="61">
        <v>1305.0945915</v>
      </c>
      <c r="F23" s="61">
        <v>1660.2358115</v>
      </c>
      <c r="G23" s="61">
        <v>2026.1423255</v>
      </c>
      <c r="H23" s="61">
        <v>2458.7351675</v>
      </c>
      <c r="I23" s="61">
        <v>2867.2208995000001</v>
      </c>
      <c r="J23" s="62">
        <v>3362.8639874999999</v>
      </c>
      <c r="K23" s="62">
        <v>3832.94836747</v>
      </c>
      <c r="L23" s="62">
        <v>4349.3550571699998</v>
      </c>
      <c r="M23" s="63">
        <v>5128.9811710900003</v>
      </c>
      <c r="N23" s="61">
        <v>624.04435705999992</v>
      </c>
      <c r="O23" s="61">
        <v>1543.93035375</v>
      </c>
      <c r="P23" s="61">
        <v>2462.4095407499999</v>
      </c>
      <c r="Q23" s="61">
        <v>3107.2990817499999</v>
      </c>
      <c r="R23" s="61">
        <v>4093.50125475</v>
      </c>
      <c r="S23" s="61">
        <v>4886.07774075</v>
      </c>
      <c r="T23" s="61">
        <v>5847.0444097500003</v>
      </c>
      <c r="U23" s="61">
        <v>6600.7560739999999</v>
      </c>
      <c r="V23" s="62">
        <v>7555.1531171500001</v>
      </c>
      <c r="W23" s="62">
        <v>8249.747839149999</v>
      </c>
      <c r="X23" s="62">
        <v>9139.5572501499992</v>
      </c>
      <c r="Y23" s="63">
        <v>10546.87716715</v>
      </c>
      <c r="Z23" s="61">
        <v>792.07939624999995</v>
      </c>
      <c r="AA23" s="61">
        <v>1719.74480225</v>
      </c>
      <c r="AB23" s="61">
        <v>2801.4001472499999</v>
      </c>
      <c r="AC23" s="61">
        <v>3761.5767182499999</v>
      </c>
      <c r="AD23" s="61">
        <v>4843.9847022499998</v>
      </c>
      <c r="AE23" s="61">
        <v>5717.6497593999993</v>
      </c>
      <c r="AF23" s="61">
        <v>6637.2165533999996</v>
      </c>
      <c r="AG23" s="61">
        <v>7538.7094669600001</v>
      </c>
      <c r="AH23" s="62">
        <v>8324.1374359599995</v>
      </c>
      <c r="AI23" s="62">
        <v>8951.0635429599988</v>
      </c>
      <c r="AJ23" s="62">
        <v>9681.5812779599983</v>
      </c>
      <c r="AK23" s="63">
        <v>10564.09248496</v>
      </c>
    </row>
    <row r="24" spans="1:37" s="87" customFormat="1" ht="9.6" x14ac:dyDescent="0.2">
      <c r="A24" s="89" t="s">
        <v>76</v>
      </c>
      <c r="B24" s="61">
        <v>19.833050070000002</v>
      </c>
      <c r="C24" s="61">
        <v>23.371714349999998</v>
      </c>
      <c r="D24" s="61">
        <v>26.591699999999999</v>
      </c>
      <c r="E24" s="61">
        <v>30.07088881</v>
      </c>
      <c r="F24" s="61">
        <v>52.018823019999999</v>
      </c>
      <c r="G24" s="61">
        <v>59.595162639999991</v>
      </c>
      <c r="H24" s="61">
        <v>63.102870799999998</v>
      </c>
      <c r="I24" s="61">
        <v>67.36689063</v>
      </c>
      <c r="J24" s="62">
        <v>97.753939929999987</v>
      </c>
      <c r="K24" s="62">
        <v>109.39334698999998</v>
      </c>
      <c r="L24" s="62">
        <v>118.83959083999999</v>
      </c>
      <c r="M24" s="63">
        <v>132.43201129000002</v>
      </c>
      <c r="N24" s="61">
        <v>27.360470779999996</v>
      </c>
      <c r="O24" s="61">
        <v>32.552652770000002</v>
      </c>
      <c r="P24" s="61">
        <v>37.918631950000005</v>
      </c>
      <c r="Q24" s="61">
        <v>43.54544997</v>
      </c>
      <c r="R24" s="61">
        <v>76.676981069999997</v>
      </c>
      <c r="S24" s="61">
        <v>86.494295269999995</v>
      </c>
      <c r="T24" s="61">
        <v>91.034678</v>
      </c>
      <c r="U24" s="61">
        <v>95.989789819999999</v>
      </c>
      <c r="V24" s="62">
        <v>130.60331778000003</v>
      </c>
      <c r="W24" s="62">
        <v>140.08391899000003</v>
      </c>
      <c r="X24" s="62">
        <v>146.47593660000001</v>
      </c>
      <c r="Y24" s="63">
        <v>158.61073359</v>
      </c>
      <c r="Z24" s="61">
        <v>38.15449186</v>
      </c>
      <c r="AA24" s="61">
        <v>49.087501930000002</v>
      </c>
      <c r="AB24" s="61">
        <v>53.591417909999997</v>
      </c>
      <c r="AC24" s="61">
        <v>59.613939439999996</v>
      </c>
      <c r="AD24" s="61">
        <v>104.69743751000001</v>
      </c>
      <c r="AE24" s="61">
        <v>117.60601190000001</v>
      </c>
      <c r="AF24" s="61">
        <v>123.42312545999999</v>
      </c>
      <c r="AG24" s="61">
        <v>129.54419257999999</v>
      </c>
      <c r="AH24" s="62">
        <v>178.95351448</v>
      </c>
      <c r="AI24" s="62">
        <v>184.67054700000003</v>
      </c>
      <c r="AJ24" s="62">
        <v>190.69732388</v>
      </c>
      <c r="AK24" s="63">
        <v>204.77336653</v>
      </c>
    </row>
    <row r="25" spans="1:37" s="87" customFormat="1" ht="9.6" x14ac:dyDescent="0.2">
      <c r="A25" s="86" t="s">
        <v>134</v>
      </c>
      <c r="B25" s="55">
        <v>0</v>
      </c>
      <c r="C25" s="55">
        <v>0</v>
      </c>
      <c r="D25" s="55"/>
      <c r="E25" s="55">
        <v>0</v>
      </c>
      <c r="F25" s="55" t="s">
        <v>135</v>
      </c>
      <c r="G25" s="55"/>
      <c r="H25" s="55">
        <v>0</v>
      </c>
      <c r="I25" s="55"/>
      <c r="J25" s="55" t="s">
        <v>135</v>
      </c>
      <c r="K25" s="55"/>
      <c r="L25" s="55">
        <v>0</v>
      </c>
      <c r="M25" s="56"/>
      <c r="N25" s="55">
        <v>0</v>
      </c>
      <c r="O25" s="61">
        <v>13.731692070000001</v>
      </c>
      <c r="P25" s="61">
        <v>43.657597899999999</v>
      </c>
      <c r="Q25" s="61">
        <v>58.679377799999997</v>
      </c>
      <c r="R25" s="61">
        <v>79.978131109999993</v>
      </c>
      <c r="S25" s="61">
        <v>103.00280587</v>
      </c>
      <c r="T25" s="61">
        <v>116.45984123000001</v>
      </c>
      <c r="U25" s="61">
        <v>123.14133312</v>
      </c>
      <c r="V25" s="62">
        <v>138.59641431</v>
      </c>
      <c r="W25" s="62">
        <v>145.24942497000001</v>
      </c>
      <c r="X25" s="62">
        <v>152.3504222</v>
      </c>
      <c r="Y25" s="63">
        <v>166.97297068</v>
      </c>
      <c r="Z25" s="55">
        <v>25.227891589999999</v>
      </c>
      <c r="AA25" s="61">
        <v>36.272170189999997</v>
      </c>
      <c r="AB25" s="61">
        <v>46.070067289999997</v>
      </c>
      <c r="AC25" s="61">
        <v>58.12075849</v>
      </c>
      <c r="AD25" s="61">
        <v>79.538185650000003</v>
      </c>
      <c r="AE25" s="61">
        <v>102.80746386</v>
      </c>
      <c r="AF25" s="61">
        <v>112.36942484000001</v>
      </c>
      <c r="AG25" s="61">
        <v>119.61905974</v>
      </c>
      <c r="AH25" s="62">
        <v>174.49516381000001</v>
      </c>
      <c r="AI25" s="62">
        <v>183.42937527000001</v>
      </c>
      <c r="AJ25" s="62">
        <v>189.20164249999999</v>
      </c>
      <c r="AK25" s="63">
        <v>204.3763835</v>
      </c>
    </row>
    <row r="26" spans="1:37" s="88" customFormat="1" ht="9.6" x14ac:dyDescent="0.2">
      <c r="A26" s="86" t="s">
        <v>38</v>
      </c>
      <c r="B26" s="55">
        <v>1620.2032152200002</v>
      </c>
      <c r="C26" s="55">
        <v>2793.8675859499999</v>
      </c>
      <c r="D26" s="55">
        <v>4400.4233000000004</v>
      </c>
      <c r="E26" s="55">
        <v>6084.1733118699995</v>
      </c>
      <c r="F26" s="55">
        <v>7462.4248362899989</v>
      </c>
      <c r="G26" s="55">
        <v>15134.56840975</v>
      </c>
      <c r="H26" s="55">
        <v>16280.494192729999</v>
      </c>
      <c r="I26" s="55">
        <v>19946.69809872</v>
      </c>
      <c r="J26" s="55">
        <v>24323.082514080004</v>
      </c>
      <c r="K26" s="55">
        <v>26103.783197610002</v>
      </c>
      <c r="L26" s="55">
        <v>27621.36282608</v>
      </c>
      <c r="M26" s="56">
        <v>34552.578387360008</v>
      </c>
      <c r="N26" s="55">
        <v>2258.8405262400006</v>
      </c>
      <c r="O26" s="55">
        <v>3877.65085804</v>
      </c>
      <c r="P26" s="55">
        <v>5736.0050415100004</v>
      </c>
      <c r="Q26" s="55">
        <v>7673.2575249199999</v>
      </c>
      <c r="R26" s="55">
        <v>9677.1845957999994</v>
      </c>
      <c r="S26" s="55">
        <v>18796.507560259994</v>
      </c>
      <c r="T26" s="55">
        <v>21065.342343799999</v>
      </c>
      <c r="U26" s="55">
        <v>22510.380203689998</v>
      </c>
      <c r="V26" s="55">
        <v>29500.264246369999</v>
      </c>
      <c r="W26" s="55">
        <v>31296.006010320001</v>
      </c>
      <c r="X26" s="55">
        <v>32980.963908629994</v>
      </c>
      <c r="Y26" s="56">
        <v>41760.488931439999</v>
      </c>
      <c r="Z26" s="55">
        <v>2807.2538211700003</v>
      </c>
      <c r="AA26" s="55">
        <v>4388.2667599699998</v>
      </c>
      <c r="AB26" s="55">
        <v>6479.6263014500009</v>
      </c>
      <c r="AC26" s="55">
        <v>8534.766694760001</v>
      </c>
      <c r="AD26" s="55">
        <v>10817.488993019999</v>
      </c>
      <c r="AE26" s="55">
        <v>21989.586634380001</v>
      </c>
      <c r="AF26" s="55">
        <v>24766.651622990001</v>
      </c>
      <c r="AG26" s="55">
        <v>26543.390169210001</v>
      </c>
      <c r="AH26" s="55">
        <v>34167.310713179999</v>
      </c>
      <c r="AI26" s="55">
        <v>36857.57016001</v>
      </c>
      <c r="AJ26" s="55">
        <v>39215.011838370003</v>
      </c>
      <c r="AK26" s="56">
        <v>48640.99376962</v>
      </c>
    </row>
    <row r="27" spans="1:37" s="87" customFormat="1" ht="9.6" x14ac:dyDescent="0.2">
      <c r="A27" s="86" t="s">
        <v>88</v>
      </c>
      <c r="B27" s="62">
        <v>1247.29935673</v>
      </c>
      <c r="C27" s="62">
        <v>1953.8802081499998</v>
      </c>
      <c r="D27" s="62">
        <v>3010.5502000000001</v>
      </c>
      <c r="E27" s="62">
        <v>4296.4114697300001</v>
      </c>
      <c r="F27" s="62">
        <v>5096.6135840599991</v>
      </c>
      <c r="G27" s="62">
        <v>12155.35938876</v>
      </c>
      <c r="H27" s="62">
        <v>12704.225209699998</v>
      </c>
      <c r="I27" s="62">
        <v>15871.516437050001</v>
      </c>
      <c r="J27" s="62">
        <v>19508.748470420003</v>
      </c>
      <c r="K27" s="62">
        <v>20654.666587200001</v>
      </c>
      <c r="L27" s="62">
        <v>21480.200413769999</v>
      </c>
      <c r="M27" s="63">
        <v>27479.652347560004</v>
      </c>
      <c r="N27" s="62">
        <v>1629.3778504500003</v>
      </c>
      <c r="O27" s="55">
        <v>2622.4678052199997</v>
      </c>
      <c r="P27" s="55">
        <v>3911.9339194199997</v>
      </c>
      <c r="Q27" s="55">
        <v>5326.3960509999997</v>
      </c>
      <c r="R27" s="55">
        <v>6532.5079051099992</v>
      </c>
      <c r="S27" s="55">
        <v>15090.238204439996</v>
      </c>
      <c r="T27" s="55">
        <v>16671.21961195</v>
      </c>
      <c r="U27" s="55">
        <v>17488.49163416</v>
      </c>
      <c r="V27" s="55">
        <v>23804.465525310003</v>
      </c>
      <c r="W27" s="55">
        <v>25018.924501250003</v>
      </c>
      <c r="X27" s="55">
        <v>26043.336259519998</v>
      </c>
      <c r="Y27" s="56">
        <v>33832.077436359999</v>
      </c>
      <c r="Z27" s="62">
        <v>2325.34520664</v>
      </c>
      <c r="AA27" s="55">
        <v>3248.29434184</v>
      </c>
      <c r="AB27" s="55">
        <v>4782.8673941200004</v>
      </c>
      <c r="AC27" s="55">
        <v>6433.8960821300007</v>
      </c>
      <c r="AD27" s="55">
        <v>8252.22435391</v>
      </c>
      <c r="AE27" s="55">
        <v>18958.607365310003</v>
      </c>
      <c r="AF27" s="55">
        <v>21161.87246672</v>
      </c>
      <c r="AG27" s="55">
        <v>22547.83260831</v>
      </c>
      <c r="AH27" s="55">
        <v>29507.010072569999</v>
      </c>
      <c r="AI27" s="55">
        <v>31847.884095819998</v>
      </c>
      <c r="AJ27" s="55">
        <v>33560.98227239</v>
      </c>
      <c r="AK27" s="56">
        <v>42066.347148109999</v>
      </c>
    </row>
    <row r="28" spans="1:37" s="87" customFormat="1" ht="9.6" x14ac:dyDescent="0.2">
      <c r="A28" s="89" t="s">
        <v>89</v>
      </c>
      <c r="B28" s="61">
        <v>463.57825752999997</v>
      </c>
      <c r="C28" s="61">
        <v>730.64664770000002</v>
      </c>
      <c r="D28" s="61">
        <v>1238.3204000000001</v>
      </c>
      <c r="E28" s="61">
        <v>2046.3438871200003</v>
      </c>
      <c r="F28" s="61">
        <v>2407.4026353999998</v>
      </c>
      <c r="G28" s="61">
        <v>8547.9535114700011</v>
      </c>
      <c r="H28" s="61">
        <v>9815.1473044599988</v>
      </c>
      <c r="I28" s="61">
        <v>10859.982607349999</v>
      </c>
      <c r="J28" s="62">
        <v>13958.614104330001</v>
      </c>
      <c r="K28" s="62">
        <v>14479.78561988</v>
      </c>
      <c r="L28" s="62">
        <v>14819.88402324</v>
      </c>
      <c r="M28" s="63">
        <v>19646.360863370002</v>
      </c>
      <c r="N28" s="61">
        <v>550.67473279000001</v>
      </c>
      <c r="O28" s="62">
        <v>936.32491998</v>
      </c>
      <c r="P28" s="62">
        <v>1640.4019966799999</v>
      </c>
      <c r="Q28" s="62">
        <v>2150.25103997</v>
      </c>
      <c r="R28" s="62">
        <v>2761.8651451799997</v>
      </c>
      <c r="S28" s="62">
        <v>10322.464176979998</v>
      </c>
      <c r="T28" s="62">
        <v>10938.45154392</v>
      </c>
      <c r="U28" s="62">
        <v>11244.431662769999</v>
      </c>
      <c r="V28" s="62">
        <v>16912.032756410001</v>
      </c>
      <c r="W28" s="62">
        <v>17254.808945710003</v>
      </c>
      <c r="X28" s="62">
        <v>17727.240075279999</v>
      </c>
      <c r="Y28" s="63">
        <v>24054.265454349999</v>
      </c>
      <c r="Z28" s="61">
        <v>1099.68377192</v>
      </c>
      <c r="AA28" s="62">
        <v>1483.3127780099999</v>
      </c>
      <c r="AB28" s="62">
        <v>2307.0174950600003</v>
      </c>
      <c r="AC28" s="62">
        <v>2738.8202715699999</v>
      </c>
      <c r="AD28" s="62">
        <v>3521.8125360499998</v>
      </c>
      <c r="AE28" s="62">
        <v>12832.120649050001</v>
      </c>
      <c r="AF28" s="62">
        <v>13621.896958519999</v>
      </c>
      <c r="AG28" s="62">
        <v>14260.729429810001</v>
      </c>
      <c r="AH28" s="62">
        <v>20328.499153969999</v>
      </c>
      <c r="AI28" s="62">
        <v>21437.874007489998</v>
      </c>
      <c r="AJ28" s="62">
        <v>22305.034304190001</v>
      </c>
      <c r="AK28" s="63">
        <v>28807.173047700002</v>
      </c>
    </row>
    <row r="29" spans="1:37" s="87" customFormat="1" ht="9.6" x14ac:dyDescent="0.2">
      <c r="A29" s="89" t="s">
        <v>136</v>
      </c>
      <c r="B29" s="61">
        <v>1.1242563600000002</v>
      </c>
      <c r="C29" s="61">
        <v>2.6726413900000003</v>
      </c>
      <c r="D29" s="61">
        <v>3.7818999999999998</v>
      </c>
      <c r="E29" s="61">
        <v>6.8743044000000006</v>
      </c>
      <c r="F29" s="61">
        <v>7.5020350599999999</v>
      </c>
      <c r="G29" s="61">
        <v>473.61115488000002</v>
      </c>
      <c r="H29" s="61">
        <v>474.52662786000002</v>
      </c>
      <c r="I29" s="61">
        <v>481.47413908999999</v>
      </c>
      <c r="J29" s="62">
        <v>547.46747336999999</v>
      </c>
      <c r="K29" s="62">
        <v>551.69922932000009</v>
      </c>
      <c r="L29" s="62">
        <v>553.66205289999994</v>
      </c>
      <c r="M29" s="63">
        <v>959.67142813999999</v>
      </c>
      <c r="N29" s="61">
        <v>14.988937539999998</v>
      </c>
      <c r="O29" s="61">
        <v>16.892255949999999</v>
      </c>
      <c r="P29" s="61">
        <v>40.730564189999996</v>
      </c>
      <c r="Q29" s="61">
        <v>138.88394381000001</v>
      </c>
      <c r="R29" s="61">
        <v>152.65324903000001</v>
      </c>
      <c r="S29" s="61">
        <v>241.75189075</v>
      </c>
      <c r="T29" s="61">
        <v>251.05617871999999</v>
      </c>
      <c r="U29" s="61">
        <v>255.27982191000001</v>
      </c>
      <c r="V29" s="62">
        <v>306.4591236</v>
      </c>
      <c r="W29" s="62">
        <v>309.63020531000001</v>
      </c>
      <c r="X29" s="62">
        <v>313.02608291000001</v>
      </c>
      <c r="Y29" s="63">
        <v>1132.5296430899998</v>
      </c>
      <c r="Z29" s="61">
        <v>6.5901777599999996</v>
      </c>
      <c r="AA29" s="61">
        <v>6.3160218399999994</v>
      </c>
      <c r="AB29" s="61">
        <v>90.80120020999999</v>
      </c>
      <c r="AC29" s="61">
        <v>92.888303109999995</v>
      </c>
      <c r="AD29" s="61">
        <v>398.71400039999997</v>
      </c>
      <c r="AE29" s="61">
        <v>656.8833669500001</v>
      </c>
      <c r="AF29" s="61">
        <v>669.02823774000001</v>
      </c>
      <c r="AG29" s="61">
        <v>732.14720883000007</v>
      </c>
      <c r="AH29" s="62">
        <v>820.84990321000009</v>
      </c>
      <c r="AI29" s="62">
        <v>831.70044049000001</v>
      </c>
      <c r="AJ29" s="62">
        <v>920.24460737000004</v>
      </c>
      <c r="AK29" s="63">
        <v>1281.9667615899998</v>
      </c>
    </row>
    <row r="30" spans="1:37" s="87" customFormat="1" ht="9.6" x14ac:dyDescent="0.2">
      <c r="A30" s="89" t="s">
        <v>137</v>
      </c>
      <c r="B30" s="61">
        <v>77.24676912000001</v>
      </c>
      <c r="C30" s="61">
        <v>134.96559488999998</v>
      </c>
      <c r="D30" s="61">
        <v>328.34249999999997</v>
      </c>
      <c r="E30" s="61">
        <v>914.54486248000001</v>
      </c>
      <c r="F30" s="61">
        <v>1046.24699917</v>
      </c>
      <c r="G30" s="61">
        <v>4718.5970391400006</v>
      </c>
      <c r="H30" s="61">
        <v>4754.833815</v>
      </c>
      <c r="I30" s="61">
        <v>5066.0957571999998</v>
      </c>
      <c r="J30" s="62">
        <v>7062.5814726199997</v>
      </c>
      <c r="K30" s="62">
        <v>7135.3771024300004</v>
      </c>
      <c r="L30" s="62">
        <v>7169.5563070500002</v>
      </c>
      <c r="M30" s="63">
        <v>9428.1631067000017</v>
      </c>
      <c r="N30" s="61">
        <v>93.037948069999999</v>
      </c>
      <c r="O30" s="61">
        <v>152.31640333000001</v>
      </c>
      <c r="P30" s="61">
        <v>408.48686233999996</v>
      </c>
      <c r="Q30" s="61">
        <v>453.77850852</v>
      </c>
      <c r="R30" s="61">
        <v>724.48653948000003</v>
      </c>
      <c r="S30" s="61">
        <v>5692.4859350699999</v>
      </c>
      <c r="T30" s="61">
        <v>5775.1908875600002</v>
      </c>
      <c r="U30" s="61">
        <v>5786.5966190299996</v>
      </c>
      <c r="V30" s="62">
        <v>9396.4978947199997</v>
      </c>
      <c r="W30" s="62">
        <v>9442.9385236800008</v>
      </c>
      <c r="X30" s="62">
        <v>9512.3011239099997</v>
      </c>
      <c r="Y30" s="63">
        <v>12023.539122799999</v>
      </c>
      <c r="Z30" s="61">
        <v>520.81033062000006</v>
      </c>
      <c r="AA30" s="61">
        <v>568.00826909</v>
      </c>
      <c r="AB30" s="61">
        <v>806.91132875000005</v>
      </c>
      <c r="AC30" s="61">
        <v>923.71191537000004</v>
      </c>
      <c r="AD30" s="61">
        <v>991.38454166999998</v>
      </c>
      <c r="AE30" s="61">
        <v>6454.8453405200007</v>
      </c>
      <c r="AF30" s="61">
        <v>6537.33403232</v>
      </c>
      <c r="AG30" s="61">
        <v>6577.0917940200006</v>
      </c>
      <c r="AH30" s="62">
        <v>10337.256374959999</v>
      </c>
      <c r="AI30" s="62">
        <v>10907.376941799999</v>
      </c>
      <c r="AJ30" s="62">
        <v>11258.934491</v>
      </c>
      <c r="AK30" s="63">
        <v>13967.16986147</v>
      </c>
    </row>
    <row r="31" spans="1:37" s="87" customFormat="1" ht="9.6" x14ac:dyDescent="0.2">
      <c r="A31" s="89" t="s">
        <v>138</v>
      </c>
      <c r="B31" s="61">
        <v>121.10275648000001</v>
      </c>
      <c r="C31" s="61">
        <v>170.39884169999999</v>
      </c>
      <c r="D31" s="61">
        <v>301.34859999999998</v>
      </c>
      <c r="E31" s="61">
        <v>360.918136</v>
      </c>
      <c r="F31" s="61">
        <v>430.26986476000002</v>
      </c>
      <c r="G31" s="61">
        <v>1798.5952819900001</v>
      </c>
      <c r="H31" s="61">
        <v>1896.57452055</v>
      </c>
      <c r="I31" s="61">
        <v>1944.2890002000001</v>
      </c>
      <c r="J31" s="62">
        <v>2586.5993520100001</v>
      </c>
      <c r="K31" s="62">
        <v>2820.8696876899999</v>
      </c>
      <c r="L31" s="62">
        <v>2912.9913802600004</v>
      </c>
      <c r="M31" s="63">
        <v>4200.4673872600006</v>
      </c>
      <c r="N31" s="61">
        <v>106.17474742</v>
      </c>
      <c r="O31" s="61">
        <v>199.83917029</v>
      </c>
      <c r="P31" s="61">
        <v>317.68308537000001</v>
      </c>
      <c r="Q31" s="61">
        <v>447.38820749000001</v>
      </c>
      <c r="R31" s="61">
        <v>557.55752207</v>
      </c>
      <c r="S31" s="61">
        <v>2300.8916879200001</v>
      </c>
      <c r="T31" s="61">
        <v>2591.86635888</v>
      </c>
      <c r="U31" s="61">
        <v>2682.1144749499999</v>
      </c>
      <c r="V31" s="62">
        <v>4079.5006942300001</v>
      </c>
      <c r="W31" s="62">
        <v>4162.7514227700003</v>
      </c>
      <c r="X31" s="62">
        <v>4256.0431450900005</v>
      </c>
      <c r="Y31" s="63">
        <v>6268.7519304999996</v>
      </c>
      <c r="Z31" s="61">
        <v>133.66259492</v>
      </c>
      <c r="AA31" s="61">
        <v>247.02665837999999</v>
      </c>
      <c r="AB31" s="61">
        <v>377.81273389</v>
      </c>
      <c r="AC31" s="61">
        <v>480.12535582999999</v>
      </c>
      <c r="AD31" s="61">
        <v>616.64908565999997</v>
      </c>
      <c r="AE31" s="61">
        <v>2610.5052867899999</v>
      </c>
      <c r="AF31" s="61">
        <v>2932.5074269499996</v>
      </c>
      <c r="AG31" s="61">
        <v>3112.9114881999999</v>
      </c>
      <c r="AH31" s="62">
        <v>4731.4386843800003</v>
      </c>
      <c r="AI31" s="62">
        <v>4956.2916177799998</v>
      </c>
      <c r="AJ31" s="62">
        <v>5081.4858732600005</v>
      </c>
      <c r="AK31" s="63">
        <v>7232.8508901200003</v>
      </c>
    </row>
    <row r="32" spans="1:37" s="87" customFormat="1" ht="9.6" x14ac:dyDescent="0.2">
      <c r="A32" s="89" t="s">
        <v>139</v>
      </c>
      <c r="B32" s="61">
        <v>242.14502367</v>
      </c>
      <c r="C32" s="61">
        <v>382.55734441000004</v>
      </c>
      <c r="D32" s="61">
        <v>549.03779999999995</v>
      </c>
      <c r="E32" s="61">
        <v>691.64662927999996</v>
      </c>
      <c r="F32" s="61">
        <v>817.01850003999994</v>
      </c>
      <c r="G32" s="61">
        <v>1344.1869995100001</v>
      </c>
      <c r="H32" s="61">
        <v>2381.5379202099998</v>
      </c>
      <c r="I32" s="61">
        <v>3011.9611648800001</v>
      </c>
      <c r="J32" s="62">
        <v>3359.7183255800001</v>
      </c>
      <c r="K32" s="62">
        <v>3543.6447585400001</v>
      </c>
      <c r="L32" s="62">
        <v>3714.6922138499999</v>
      </c>
      <c r="M32" s="63">
        <v>4481.6127195700001</v>
      </c>
      <c r="N32" s="61">
        <v>293.75767354999999</v>
      </c>
      <c r="O32" s="61">
        <v>497.78069885000002</v>
      </c>
      <c r="P32" s="61">
        <v>771.08311364999997</v>
      </c>
      <c r="Q32" s="61">
        <v>969.04578587000003</v>
      </c>
      <c r="R32" s="61">
        <v>1146.1467599699999</v>
      </c>
      <c r="S32" s="61">
        <v>1777.42048542</v>
      </c>
      <c r="T32" s="61">
        <v>1976.74315959</v>
      </c>
      <c r="U32" s="61">
        <v>2130.8280835099999</v>
      </c>
      <c r="V32" s="62">
        <v>2598.6855477199997</v>
      </c>
      <c r="W32" s="62">
        <v>2766.1483922699999</v>
      </c>
      <c r="X32" s="62">
        <v>2987.5657067800003</v>
      </c>
      <c r="Y32" s="63">
        <v>3842.3095598499999</v>
      </c>
      <c r="Z32" s="61">
        <v>368.20663368999999</v>
      </c>
      <c r="AA32" s="61">
        <v>565.85062014999994</v>
      </c>
      <c r="AB32" s="61">
        <v>888.61033085999998</v>
      </c>
      <c r="AC32" s="61">
        <v>1052.3648283699999</v>
      </c>
      <c r="AD32" s="61">
        <v>1271.34651652</v>
      </c>
      <c r="AE32" s="61">
        <v>2453.5491887899998</v>
      </c>
      <c r="AF32" s="61">
        <v>2684.3975757500002</v>
      </c>
      <c r="AG32" s="61">
        <v>2868.13626479</v>
      </c>
      <c r="AH32" s="62">
        <v>3361.9075920500004</v>
      </c>
      <c r="AI32" s="62">
        <v>3601.83083941</v>
      </c>
      <c r="AJ32" s="62">
        <v>3841.4605264899997</v>
      </c>
      <c r="AK32" s="63">
        <v>4895.7283571899998</v>
      </c>
    </row>
    <row r="33" spans="1:37" s="87" customFormat="1" ht="9.6" x14ac:dyDescent="0.2">
      <c r="A33" s="89" t="s">
        <v>140</v>
      </c>
      <c r="B33" s="61">
        <v>21.959451899999998</v>
      </c>
      <c r="C33" s="61">
        <v>40.052225310000004</v>
      </c>
      <c r="D33" s="61">
        <v>55.809600000000003</v>
      </c>
      <c r="E33" s="61">
        <v>72.359954959999996</v>
      </c>
      <c r="F33" s="61">
        <v>106.36523637000001</v>
      </c>
      <c r="G33" s="61">
        <v>212.96303594999998</v>
      </c>
      <c r="H33" s="61">
        <v>307.67442083999998</v>
      </c>
      <c r="I33" s="61">
        <v>356.16254598</v>
      </c>
      <c r="J33" s="62">
        <v>402.24748075000002</v>
      </c>
      <c r="K33" s="62">
        <v>428.19484189999997</v>
      </c>
      <c r="L33" s="62">
        <v>468.98206918</v>
      </c>
      <c r="M33" s="63">
        <v>576.44622170000002</v>
      </c>
      <c r="N33" s="61">
        <v>42.715426210000004</v>
      </c>
      <c r="O33" s="61">
        <v>69.496391560000006</v>
      </c>
      <c r="P33" s="61">
        <v>102.41837113</v>
      </c>
      <c r="Q33" s="61">
        <v>141.15459428</v>
      </c>
      <c r="R33" s="61">
        <v>181.02107462999999</v>
      </c>
      <c r="S33" s="61">
        <v>309.91417782000002</v>
      </c>
      <c r="T33" s="61">
        <v>343.59495917000004</v>
      </c>
      <c r="U33" s="61">
        <v>389.61266337000001</v>
      </c>
      <c r="V33" s="62">
        <v>530.88949614000001</v>
      </c>
      <c r="W33" s="62">
        <v>573.3404016799999</v>
      </c>
      <c r="X33" s="62">
        <v>658.30401659000006</v>
      </c>
      <c r="Y33" s="63">
        <v>787.13519811000003</v>
      </c>
      <c r="Z33" s="61">
        <v>70.414034930000014</v>
      </c>
      <c r="AA33" s="61">
        <v>96.111208550000001</v>
      </c>
      <c r="AB33" s="61">
        <v>142.88190134999999</v>
      </c>
      <c r="AC33" s="61">
        <v>189.72986888999998</v>
      </c>
      <c r="AD33" s="61">
        <v>243.71839180000001</v>
      </c>
      <c r="AE33" s="61">
        <v>656.33746599999995</v>
      </c>
      <c r="AF33" s="61">
        <v>798.62968576000003</v>
      </c>
      <c r="AG33" s="61">
        <v>970.44267396999999</v>
      </c>
      <c r="AH33" s="62">
        <v>1077.04659937</v>
      </c>
      <c r="AI33" s="62">
        <v>1140.6741680099999</v>
      </c>
      <c r="AJ33" s="62">
        <v>1202.9088060699999</v>
      </c>
      <c r="AK33" s="63">
        <v>1429.4571773299999</v>
      </c>
    </row>
    <row r="34" spans="1:37" s="87" customFormat="1" ht="9.6" x14ac:dyDescent="0.2">
      <c r="A34" s="89" t="s">
        <v>95</v>
      </c>
      <c r="B34" s="61">
        <v>249.49796499999999</v>
      </c>
      <c r="C34" s="61">
        <v>456.30690088</v>
      </c>
      <c r="D34" s="61">
        <v>680.39850000000001</v>
      </c>
      <c r="E34" s="61">
        <v>903.18716887000005</v>
      </c>
      <c r="F34" s="61">
        <v>1094.6439336300002</v>
      </c>
      <c r="G34" s="61">
        <v>1450.7986335599999</v>
      </c>
      <c r="H34" s="61">
        <v>0</v>
      </c>
      <c r="I34" s="61">
        <v>1903.54234419</v>
      </c>
      <c r="J34" s="62">
        <v>2174.70922926</v>
      </c>
      <c r="K34" s="62">
        <v>2403.1044970500002</v>
      </c>
      <c r="L34" s="62">
        <v>2680.84822936</v>
      </c>
      <c r="M34" s="63">
        <v>3398.5009415300001</v>
      </c>
      <c r="N34" s="61">
        <v>277.76071581999997</v>
      </c>
      <c r="O34" s="61">
        <v>610.02709726000001</v>
      </c>
      <c r="P34" s="61">
        <v>939.11096739999994</v>
      </c>
      <c r="Q34" s="61">
        <v>1227.87217222</v>
      </c>
      <c r="R34" s="61">
        <v>1535.32418465</v>
      </c>
      <c r="S34" s="61">
        <v>1985.41802349</v>
      </c>
      <c r="T34" s="61">
        <v>2248.02471745</v>
      </c>
      <c r="U34" s="61">
        <v>2530.9307605700001</v>
      </c>
      <c r="V34" s="62">
        <v>2907.6932448800003</v>
      </c>
      <c r="W34" s="62">
        <v>3237.9847925999998</v>
      </c>
      <c r="X34" s="62">
        <v>3566.4394101999997</v>
      </c>
      <c r="Y34" s="63">
        <v>4420.0103597899997</v>
      </c>
      <c r="Z34" s="61">
        <v>377.90891753999995</v>
      </c>
      <c r="AA34" s="61">
        <v>709.88955083999997</v>
      </c>
      <c r="AB34" s="61">
        <v>1129.4454871800001</v>
      </c>
      <c r="AC34" s="61">
        <v>1460.8890818799998</v>
      </c>
      <c r="AD34" s="61">
        <v>1893.0397510099999</v>
      </c>
      <c r="AE34" s="61">
        <v>2631.2023552699998</v>
      </c>
      <c r="AF34" s="61">
        <v>3004.0084890999997</v>
      </c>
      <c r="AG34" s="61">
        <v>3376.8500216799998</v>
      </c>
      <c r="AH34" s="62">
        <v>3859.8619430999997</v>
      </c>
      <c r="AI34" s="62">
        <v>4220.4360934400001</v>
      </c>
      <c r="AJ34" s="62">
        <v>4746.42524435</v>
      </c>
      <c r="AK34" s="63">
        <v>5863.8201575800003</v>
      </c>
    </row>
    <row r="35" spans="1:37" s="87" customFormat="1" ht="9.6" x14ac:dyDescent="0.2">
      <c r="A35" s="89" t="s">
        <v>96</v>
      </c>
      <c r="B35" s="61">
        <v>522.31615436000004</v>
      </c>
      <c r="C35" s="61">
        <v>749.2216738699999</v>
      </c>
      <c r="D35" s="61">
        <v>1088.3742999999999</v>
      </c>
      <c r="E35" s="61">
        <v>1318.83449894</v>
      </c>
      <c r="F35" s="61">
        <v>1557.3527929499999</v>
      </c>
      <c r="G35" s="61">
        <v>2066.2827801099997</v>
      </c>
      <c r="H35" s="61">
        <v>2753.2909261499999</v>
      </c>
      <c r="I35" s="61">
        <v>2949.5102645500001</v>
      </c>
      <c r="J35" s="62">
        <v>3190.1859662800002</v>
      </c>
      <c r="K35" s="62">
        <v>3561.4740314199998</v>
      </c>
      <c r="L35" s="62">
        <v>3745.1187598799997</v>
      </c>
      <c r="M35" s="63">
        <v>4169.6535898499997</v>
      </c>
      <c r="N35" s="61">
        <v>784.16991752000013</v>
      </c>
      <c r="O35" s="61">
        <v>1048.0983932899999</v>
      </c>
      <c r="P35" s="61">
        <v>1279.4369912800003</v>
      </c>
      <c r="Q35" s="61">
        <v>1884.1593213899998</v>
      </c>
      <c r="R35" s="61">
        <v>2153.6174661999999</v>
      </c>
      <c r="S35" s="61">
        <v>2626.4957482</v>
      </c>
      <c r="T35" s="61">
        <v>3311.7219313299997</v>
      </c>
      <c r="U35" s="61">
        <v>3528.5899364400002</v>
      </c>
      <c r="V35" s="62">
        <v>3782.9457177200002</v>
      </c>
      <c r="W35" s="62">
        <v>4308.7928990600003</v>
      </c>
      <c r="X35" s="62">
        <v>4513.9343686699995</v>
      </c>
      <c r="Y35" s="63">
        <v>5087.7608492900008</v>
      </c>
      <c r="Z35" s="61">
        <v>829.57424702000003</v>
      </c>
      <c r="AA35" s="61">
        <v>1020.88550528</v>
      </c>
      <c r="AB35" s="61">
        <v>1297.5015570599999</v>
      </c>
      <c r="AC35" s="61">
        <v>2168.0177466700002</v>
      </c>
      <c r="AD35" s="61">
        <v>2745.4502236100006</v>
      </c>
      <c r="AE35" s="61">
        <v>3349.4472472699999</v>
      </c>
      <c r="AF35" s="61">
        <v>4377.4228778699999</v>
      </c>
      <c r="AG35" s="61">
        <v>4731.7157524200002</v>
      </c>
      <c r="AH35" s="62">
        <v>5109.6921642400002</v>
      </c>
      <c r="AI35" s="62">
        <v>5961.4623660400002</v>
      </c>
      <c r="AJ35" s="62">
        <v>6263.3205146999999</v>
      </c>
      <c r="AK35" s="63">
        <v>7108.8709233599993</v>
      </c>
    </row>
    <row r="36" spans="1:37" s="87" customFormat="1" ht="9.6" x14ac:dyDescent="0.2">
      <c r="A36" s="89" t="s">
        <v>141</v>
      </c>
      <c r="B36" s="61">
        <v>11.90697984</v>
      </c>
      <c r="C36" s="61">
        <v>17.704985699999998</v>
      </c>
      <c r="D36" s="61">
        <v>3.4569999999999999</v>
      </c>
      <c r="E36" s="61">
        <v>28.045914800000002</v>
      </c>
      <c r="F36" s="61">
        <v>37.214222079999999</v>
      </c>
      <c r="G36" s="61">
        <v>90.324463620000003</v>
      </c>
      <c r="H36" s="61">
        <v>135.78697909000002</v>
      </c>
      <c r="I36" s="61">
        <v>158.48122096</v>
      </c>
      <c r="J36" s="62">
        <v>185.23917054999998</v>
      </c>
      <c r="K36" s="62">
        <v>210.30243884999999</v>
      </c>
      <c r="L36" s="62">
        <v>234.34940128999997</v>
      </c>
      <c r="M36" s="63">
        <v>265.13695280999997</v>
      </c>
      <c r="N36" s="61">
        <v>16.77248432</v>
      </c>
      <c r="O36" s="61">
        <v>28.01739469</v>
      </c>
      <c r="P36" s="61">
        <v>52.983964060000005</v>
      </c>
      <c r="Q36" s="61">
        <v>64.113517420000008</v>
      </c>
      <c r="R36" s="61">
        <v>81.701109079999995</v>
      </c>
      <c r="S36" s="61">
        <v>155.86025576999998</v>
      </c>
      <c r="T36" s="61">
        <v>173.02141925000001</v>
      </c>
      <c r="U36" s="61">
        <v>184.53927437999999</v>
      </c>
      <c r="V36" s="62">
        <v>201.7938063</v>
      </c>
      <c r="W36" s="62">
        <v>217.33786387999999</v>
      </c>
      <c r="X36" s="62">
        <v>235.72240537000002</v>
      </c>
      <c r="Y36" s="63">
        <v>270.04077293</v>
      </c>
      <c r="Z36" s="61">
        <v>18.17827016</v>
      </c>
      <c r="AA36" s="61">
        <v>34.206507710000004</v>
      </c>
      <c r="AB36" s="61">
        <v>48.902854819999995</v>
      </c>
      <c r="AC36" s="61">
        <v>66.168982010000008</v>
      </c>
      <c r="AD36" s="61">
        <v>91.921843240000001</v>
      </c>
      <c r="AE36" s="61">
        <v>145.83711372000002</v>
      </c>
      <c r="AF36" s="61">
        <v>158.54414123000001</v>
      </c>
      <c r="AG36" s="61">
        <v>178.53740439999999</v>
      </c>
      <c r="AH36" s="62">
        <v>208.95681125999999</v>
      </c>
      <c r="AI36" s="62">
        <v>228.11162885000002</v>
      </c>
      <c r="AJ36" s="62">
        <v>246.20220915000002</v>
      </c>
      <c r="AK36" s="63">
        <v>286.48301946999999</v>
      </c>
    </row>
    <row r="37" spans="1:37" s="87" customFormat="1" ht="9.6" x14ac:dyDescent="0.2">
      <c r="A37" s="86" t="s">
        <v>98</v>
      </c>
      <c r="B37" s="67">
        <v>218.12601549000001</v>
      </c>
      <c r="C37" s="67">
        <v>516.62551880000001</v>
      </c>
      <c r="D37" s="67">
        <v>865.86279999999999</v>
      </c>
      <c r="E37" s="67">
        <v>1072.5556421399999</v>
      </c>
      <c r="F37" s="67">
        <v>1484.82905323</v>
      </c>
      <c r="G37" s="67">
        <v>1929.0919539900001</v>
      </c>
      <c r="H37" s="67">
        <v>2374.5547760300001</v>
      </c>
      <c r="I37" s="67">
        <v>2750.5243611700002</v>
      </c>
      <c r="J37" s="62">
        <v>3304.2887177699999</v>
      </c>
      <c r="K37" s="62">
        <v>3844.18603252</v>
      </c>
      <c r="L37" s="62">
        <v>4442.3398859199997</v>
      </c>
      <c r="M37" s="63">
        <v>5248.3902470499997</v>
      </c>
      <c r="N37" s="67">
        <v>351.07496279000003</v>
      </c>
      <c r="O37" s="61">
        <v>649.16301982000005</v>
      </c>
      <c r="P37" s="61">
        <v>941.99213109000004</v>
      </c>
      <c r="Q37" s="61">
        <v>1259.1747095200001</v>
      </c>
      <c r="R37" s="61">
        <v>1847.1791026400001</v>
      </c>
      <c r="S37" s="61">
        <v>2230.7091132199998</v>
      </c>
      <c r="T37" s="61">
        <v>2748.7948880999998</v>
      </c>
      <c r="U37" s="61">
        <v>3224.7796482800004</v>
      </c>
      <c r="V37" s="62">
        <v>3672.0013809099996</v>
      </c>
      <c r="W37" s="62">
        <v>4140.7466649200005</v>
      </c>
      <c r="X37" s="62">
        <v>4672.9411049600003</v>
      </c>
      <c r="Y37" s="63">
        <v>5510.7741018300003</v>
      </c>
      <c r="Z37" s="67">
        <v>140.8046712</v>
      </c>
      <c r="AA37" s="61">
        <v>490.36742980000002</v>
      </c>
      <c r="AB37" s="61">
        <v>711.59945700000003</v>
      </c>
      <c r="AC37" s="61">
        <v>892.08864829999993</v>
      </c>
      <c r="AD37" s="61">
        <v>1079.1589587799999</v>
      </c>
      <c r="AE37" s="61">
        <v>1279.7021961800001</v>
      </c>
      <c r="AF37" s="61">
        <v>1633.8156427399999</v>
      </c>
      <c r="AG37" s="61">
        <v>1814.6354883699998</v>
      </c>
      <c r="AH37" s="62">
        <v>2181.2078120799997</v>
      </c>
      <c r="AI37" s="62">
        <v>2356.6725536599997</v>
      </c>
      <c r="AJ37" s="62">
        <v>2838.5973974499998</v>
      </c>
      <c r="AK37" s="63">
        <v>3551.9680896300001</v>
      </c>
    </row>
    <row r="38" spans="1:37" s="87" customFormat="1" ht="9.6" x14ac:dyDescent="0.2">
      <c r="A38" s="86" t="s">
        <v>99</v>
      </c>
      <c r="B38" s="67">
        <v>0</v>
      </c>
      <c r="C38" s="67">
        <v>0</v>
      </c>
      <c r="D38" s="67">
        <v>1.1000000000000001E-3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2">
        <v>0</v>
      </c>
      <c r="K38" s="62">
        <v>0</v>
      </c>
      <c r="L38" s="62">
        <v>6.9449999999999998E-3</v>
      </c>
      <c r="M38" s="63">
        <v>7.7949999999999998E-3</v>
      </c>
      <c r="N38" s="67">
        <v>5.0000000000000001E-3</v>
      </c>
      <c r="O38" s="67">
        <v>0.01</v>
      </c>
      <c r="P38" s="67">
        <v>0.01</v>
      </c>
      <c r="Q38" s="67">
        <v>0.01</v>
      </c>
      <c r="R38" s="67">
        <v>0.01</v>
      </c>
      <c r="S38" s="67">
        <v>0.01</v>
      </c>
      <c r="T38" s="67">
        <v>0.01</v>
      </c>
      <c r="U38" s="67">
        <v>0.01</v>
      </c>
      <c r="V38" s="62">
        <v>0.01</v>
      </c>
      <c r="W38" s="62">
        <v>0.01</v>
      </c>
      <c r="X38" s="62">
        <v>0.01</v>
      </c>
      <c r="Y38" s="63">
        <v>0.01</v>
      </c>
      <c r="Z38" s="67">
        <v>0</v>
      </c>
      <c r="AA38" s="67">
        <v>0</v>
      </c>
      <c r="AB38" s="67">
        <v>0</v>
      </c>
      <c r="AC38" s="67">
        <v>0</v>
      </c>
      <c r="AD38" s="67">
        <v>2.07E-2</v>
      </c>
      <c r="AE38" s="67">
        <v>2.081156E-2</v>
      </c>
      <c r="AF38" s="67">
        <v>2.081156E-2</v>
      </c>
      <c r="AG38" s="67">
        <v>2.081156E-2</v>
      </c>
      <c r="AH38" s="62">
        <v>2.081156E-2</v>
      </c>
      <c r="AI38" s="62">
        <v>2.081156E-2</v>
      </c>
      <c r="AJ38" s="62">
        <v>5.0621559999999996E-2</v>
      </c>
      <c r="AK38" s="63">
        <v>4.4571559999999996E-2</v>
      </c>
    </row>
    <row r="39" spans="1:37" s="87" customFormat="1" ht="9.6" x14ac:dyDescent="0.2">
      <c r="A39" s="86" t="s">
        <v>100</v>
      </c>
      <c r="B39" s="55">
        <v>154.77784299999999</v>
      </c>
      <c r="C39" s="55">
        <v>323.36185899999998</v>
      </c>
      <c r="D39" s="55">
        <v>524.00919999999996</v>
      </c>
      <c r="E39" s="55">
        <v>715.20619999999997</v>
      </c>
      <c r="F39" s="55">
        <v>880.98219900000004</v>
      </c>
      <c r="G39" s="55">
        <v>1050.1170669999999</v>
      </c>
      <c r="H39" s="55">
        <v>1201.714207</v>
      </c>
      <c r="I39" s="55">
        <v>1324.6573005</v>
      </c>
      <c r="J39" s="55">
        <v>1510.0453258900002</v>
      </c>
      <c r="K39" s="55">
        <v>1604.93057789</v>
      </c>
      <c r="L39" s="55">
        <v>1698.81558139</v>
      </c>
      <c r="M39" s="56">
        <v>1824.5279977499999</v>
      </c>
      <c r="N39" s="55">
        <v>278.38271300000002</v>
      </c>
      <c r="O39" s="67">
        <v>606.01003300000002</v>
      </c>
      <c r="P39" s="67">
        <v>882.06899099999998</v>
      </c>
      <c r="Q39" s="67">
        <v>1087.6767644000001</v>
      </c>
      <c r="R39" s="67">
        <v>1297.4875880499999</v>
      </c>
      <c r="S39" s="67">
        <v>1475.5502425999998</v>
      </c>
      <c r="T39" s="67">
        <v>1645.3178437500001</v>
      </c>
      <c r="U39" s="67">
        <v>1797.0989212500001</v>
      </c>
      <c r="V39" s="62">
        <v>2023.7873401500001</v>
      </c>
      <c r="W39" s="62">
        <v>2136.32484415</v>
      </c>
      <c r="X39" s="62">
        <v>2264.6765441500002</v>
      </c>
      <c r="Y39" s="63">
        <v>2417.6273932499998</v>
      </c>
      <c r="Z39" s="55">
        <v>341.10394332999999</v>
      </c>
      <c r="AA39" s="67">
        <v>649.60498833000008</v>
      </c>
      <c r="AB39" s="67">
        <v>985.15945033000003</v>
      </c>
      <c r="AC39" s="67">
        <v>1208.7819643299999</v>
      </c>
      <c r="AD39" s="67">
        <v>1486.08498033</v>
      </c>
      <c r="AE39" s="67">
        <v>1751.2562613299999</v>
      </c>
      <c r="AF39" s="67">
        <v>1970.9427019699999</v>
      </c>
      <c r="AG39" s="67">
        <v>2180.9012609699998</v>
      </c>
      <c r="AH39" s="62">
        <v>2479.0720169699998</v>
      </c>
      <c r="AI39" s="62">
        <v>2652.9926989699998</v>
      </c>
      <c r="AJ39" s="62">
        <v>2815.3815469699998</v>
      </c>
      <c r="AK39" s="63">
        <v>3022.6339603200004</v>
      </c>
    </row>
    <row r="40" spans="1:37" s="87" customFormat="1" ht="9.6" x14ac:dyDescent="0.2">
      <c r="A40" s="86" t="s">
        <v>101</v>
      </c>
      <c r="B40" s="55">
        <v>656.51517411000009</v>
      </c>
      <c r="C40" s="55">
        <v>1218.7126407499998</v>
      </c>
      <c r="D40" s="55">
        <v>2052.5050000000001</v>
      </c>
      <c r="E40" s="55">
        <v>4822.3337007600003</v>
      </c>
      <c r="F40" s="55">
        <v>6357.4743888799994</v>
      </c>
      <c r="G40" s="55">
        <v>9244.4886334900002</v>
      </c>
      <c r="H40" s="55">
        <v>12465.126589739999</v>
      </c>
      <c r="I40" s="55">
        <v>16143.571713790001</v>
      </c>
      <c r="J40" s="55">
        <v>18845.176113679998</v>
      </c>
      <c r="K40" s="55">
        <v>20921.46514927</v>
      </c>
      <c r="L40" s="55">
        <v>22127.325985269999</v>
      </c>
      <c r="M40" s="56">
        <v>26422.616806170001</v>
      </c>
      <c r="N40" s="55">
        <v>889.09725771000012</v>
      </c>
      <c r="O40" s="55">
        <v>1829.1531238499997</v>
      </c>
      <c r="P40" s="55">
        <v>2632.1666165900001</v>
      </c>
      <c r="Q40" s="55">
        <v>4007.2541830500004</v>
      </c>
      <c r="R40" s="55">
        <v>4986.5755416800002</v>
      </c>
      <c r="S40" s="55">
        <v>8345.8666293200004</v>
      </c>
      <c r="T40" s="55">
        <v>11456.398652209999</v>
      </c>
      <c r="U40" s="55">
        <v>12453.405489809998</v>
      </c>
      <c r="V40" s="55">
        <v>16553.42000093</v>
      </c>
      <c r="W40" s="55">
        <v>18372.597036399999</v>
      </c>
      <c r="X40" s="55">
        <v>19795.41931931</v>
      </c>
      <c r="Y40" s="56">
        <v>23649.676637389999</v>
      </c>
      <c r="Z40" s="55">
        <v>1086.25330007</v>
      </c>
      <c r="AA40" s="55">
        <v>1916.2839228199998</v>
      </c>
      <c r="AB40" s="55">
        <v>3163.7939504100013</v>
      </c>
      <c r="AC40" s="55">
        <v>5191.2764185899996</v>
      </c>
      <c r="AD40" s="55">
        <v>6189.5423613700004</v>
      </c>
      <c r="AE40" s="55">
        <v>9970.3478350000005</v>
      </c>
      <c r="AF40" s="55">
        <v>12546.257527039999</v>
      </c>
      <c r="AG40" s="55">
        <v>15593.29085324</v>
      </c>
      <c r="AH40" s="55">
        <v>19085.290107069999</v>
      </c>
      <c r="AI40" s="55">
        <v>21113.255428649998</v>
      </c>
      <c r="AJ40" s="55">
        <v>23842.82372221</v>
      </c>
      <c r="AK40" s="56">
        <v>27064.328381510004</v>
      </c>
    </row>
    <row r="41" spans="1:37" s="87" customFormat="1" ht="9.6" x14ac:dyDescent="0.2">
      <c r="A41" s="86" t="s">
        <v>102</v>
      </c>
      <c r="B41" s="62">
        <v>507.57501099000001</v>
      </c>
      <c r="C41" s="62">
        <v>964.6299798199999</v>
      </c>
      <c r="D41" s="62">
        <v>1674.0206000000001</v>
      </c>
      <c r="E41" s="62">
        <v>2488.5934495299998</v>
      </c>
      <c r="F41" s="62">
        <v>3349.54221465</v>
      </c>
      <c r="G41" s="62">
        <v>4174.0817081600007</v>
      </c>
      <c r="H41" s="62">
        <v>5050.7420492800002</v>
      </c>
      <c r="I41" s="62">
        <v>5764.85684666</v>
      </c>
      <c r="J41" s="62">
        <v>6809.5067227700001</v>
      </c>
      <c r="K41" s="62">
        <v>7685.3614637600003</v>
      </c>
      <c r="L41" s="62">
        <v>8487.4928689500011</v>
      </c>
      <c r="M41" s="63">
        <v>9541.3963162100008</v>
      </c>
      <c r="N41" s="62">
        <v>599.14109572000007</v>
      </c>
      <c r="O41" s="55">
        <v>1294.77335404</v>
      </c>
      <c r="P41" s="55">
        <v>1940.1205410699999</v>
      </c>
      <c r="Q41" s="55">
        <v>2604.1486811699997</v>
      </c>
      <c r="R41" s="55">
        <v>3369.3994153899998</v>
      </c>
      <c r="S41" s="55">
        <v>4003.85135184</v>
      </c>
      <c r="T41" s="55">
        <v>4704.2402882099996</v>
      </c>
      <c r="U41" s="55">
        <v>5348.58630567</v>
      </c>
      <c r="V41" s="55">
        <v>6354.7459041299999</v>
      </c>
      <c r="W41" s="55">
        <v>6980.6610752799988</v>
      </c>
      <c r="X41" s="55">
        <v>7579.0851038000001</v>
      </c>
      <c r="Y41" s="56">
        <v>8447.5705673099983</v>
      </c>
      <c r="Z41" s="62">
        <v>673.96594012000003</v>
      </c>
      <c r="AA41" s="55">
        <v>1332.1674440500001</v>
      </c>
      <c r="AB41" s="55">
        <v>1957.9717024400002</v>
      </c>
      <c r="AC41" s="55">
        <v>2567.13581729</v>
      </c>
      <c r="AD41" s="55">
        <v>3178.5706547899999</v>
      </c>
      <c r="AE41" s="55">
        <v>3895.8915521100002</v>
      </c>
      <c r="AF41" s="55">
        <v>4518.2203985799997</v>
      </c>
      <c r="AG41" s="55">
        <v>5993.0522415300002</v>
      </c>
      <c r="AH41" s="55">
        <v>7080.8384678999992</v>
      </c>
      <c r="AI41" s="55">
        <v>7858.5590940700004</v>
      </c>
      <c r="AJ41" s="55">
        <v>8826.7104995099999</v>
      </c>
      <c r="AK41" s="56">
        <v>9693.2928685000006</v>
      </c>
    </row>
    <row r="42" spans="1:37" s="87" customFormat="1" ht="9.6" x14ac:dyDescent="0.2">
      <c r="A42" s="89" t="s">
        <v>103</v>
      </c>
      <c r="B42" s="61">
        <v>224.3746806</v>
      </c>
      <c r="C42" s="61">
        <v>411.12170129999998</v>
      </c>
      <c r="D42" s="61">
        <v>548.32600000000002</v>
      </c>
      <c r="E42" s="61">
        <v>769.06774384000005</v>
      </c>
      <c r="F42" s="61">
        <v>1031.5370090700001</v>
      </c>
      <c r="G42" s="61">
        <v>1234.4153659600001</v>
      </c>
      <c r="H42" s="61">
        <v>1381.85040703</v>
      </c>
      <c r="I42" s="61">
        <v>1470.4539056400001</v>
      </c>
      <c r="J42" s="62">
        <v>1593.23060111</v>
      </c>
      <c r="K42" s="62">
        <v>1738.7060788900001</v>
      </c>
      <c r="L42" s="62">
        <v>1885.67687621</v>
      </c>
      <c r="M42" s="63">
        <v>2118.5039493700001</v>
      </c>
      <c r="N42" s="61">
        <v>155.32475730000002</v>
      </c>
      <c r="O42" s="62">
        <v>333.06447864</v>
      </c>
      <c r="P42" s="62">
        <v>492.39400769000002</v>
      </c>
      <c r="Q42" s="62">
        <v>683.42268815</v>
      </c>
      <c r="R42" s="62">
        <v>870.94583842999998</v>
      </c>
      <c r="S42" s="62">
        <v>1027.4488125299999</v>
      </c>
      <c r="T42" s="62">
        <v>1190.5768371400002</v>
      </c>
      <c r="U42" s="62">
        <v>1358.7994856099999</v>
      </c>
      <c r="V42" s="62">
        <v>1572.9676027200001</v>
      </c>
      <c r="W42" s="62">
        <v>1625.72991957</v>
      </c>
      <c r="X42" s="62">
        <v>1742.6148317499999</v>
      </c>
      <c r="Y42" s="63">
        <v>1899.9474908099999</v>
      </c>
      <c r="Z42" s="61">
        <v>150.02006124000002</v>
      </c>
      <c r="AA42" s="62">
        <v>292.60697741000001</v>
      </c>
      <c r="AB42" s="62">
        <v>408.45764936</v>
      </c>
      <c r="AC42" s="62">
        <v>413.83178886000002</v>
      </c>
      <c r="AD42" s="62">
        <v>417.35351102999999</v>
      </c>
      <c r="AE42" s="62">
        <v>420.84351102999995</v>
      </c>
      <c r="AF42" s="62">
        <v>429.78091102999997</v>
      </c>
      <c r="AG42" s="62">
        <v>1193.79049691</v>
      </c>
      <c r="AH42" s="62">
        <v>1374.8516671899999</v>
      </c>
      <c r="AI42" s="62">
        <v>1550.7949907899999</v>
      </c>
      <c r="AJ42" s="62">
        <v>1785.46873671</v>
      </c>
      <c r="AK42" s="63">
        <v>1971.4573762499999</v>
      </c>
    </row>
    <row r="43" spans="1:37" s="87" customFormat="1" ht="9.6" x14ac:dyDescent="0.2">
      <c r="A43" s="89" t="s">
        <v>104</v>
      </c>
      <c r="B43" s="61">
        <v>68.334246930000006</v>
      </c>
      <c r="C43" s="61">
        <v>131.47356248</v>
      </c>
      <c r="D43" s="61">
        <v>294.64229999999998</v>
      </c>
      <c r="E43" s="61">
        <v>396.04392910000001</v>
      </c>
      <c r="F43" s="61">
        <v>477.82522576999997</v>
      </c>
      <c r="G43" s="61">
        <v>609.74955638999995</v>
      </c>
      <c r="H43" s="61">
        <v>805.55764771999998</v>
      </c>
      <c r="I43" s="61">
        <v>880.08314668000003</v>
      </c>
      <c r="J43" s="62">
        <v>1246.0437468800001</v>
      </c>
      <c r="K43" s="62">
        <v>1345.4968248399998</v>
      </c>
      <c r="L43" s="62">
        <v>1410.2521653800002</v>
      </c>
      <c r="M43" s="63">
        <v>1532.9156681700001</v>
      </c>
      <c r="N43" s="61">
        <v>108.07317617999999</v>
      </c>
      <c r="O43" s="61">
        <v>246.64430325000001</v>
      </c>
      <c r="P43" s="61">
        <v>383.84381333000005</v>
      </c>
      <c r="Q43" s="61">
        <v>516.11030889000006</v>
      </c>
      <c r="R43" s="61">
        <v>662.81513973000006</v>
      </c>
      <c r="S43" s="61">
        <v>750.72496989000001</v>
      </c>
      <c r="T43" s="61">
        <v>924.35878291000006</v>
      </c>
      <c r="U43" s="61">
        <v>1036.2866715099999</v>
      </c>
      <c r="V43" s="62">
        <v>1396.74126925</v>
      </c>
      <c r="W43" s="62">
        <v>1606.85485834</v>
      </c>
      <c r="X43" s="62">
        <v>1691.8279203099999</v>
      </c>
      <c r="Y43" s="63">
        <v>1928.3735366999997</v>
      </c>
      <c r="Z43" s="61">
        <v>134.15972743</v>
      </c>
      <c r="AA43" s="61">
        <v>257.92550597000002</v>
      </c>
      <c r="AB43" s="61">
        <v>388.43113147000003</v>
      </c>
      <c r="AC43" s="61">
        <v>625.23335680999992</v>
      </c>
      <c r="AD43" s="61">
        <v>722.32582818000003</v>
      </c>
      <c r="AE43" s="61">
        <v>893.11488874999998</v>
      </c>
      <c r="AF43" s="61">
        <v>993.25065384999994</v>
      </c>
      <c r="AG43" s="61">
        <v>1182.3581119300002</v>
      </c>
      <c r="AH43" s="62">
        <v>1551.3216056299998</v>
      </c>
      <c r="AI43" s="62">
        <v>1715.44209054</v>
      </c>
      <c r="AJ43" s="62">
        <v>1924.2524713900002</v>
      </c>
      <c r="AK43" s="63">
        <v>2059.1720533100001</v>
      </c>
    </row>
    <row r="44" spans="1:37" s="85" customFormat="1" ht="9.6" x14ac:dyDescent="0.2">
      <c r="A44" s="89" t="s">
        <v>105</v>
      </c>
      <c r="B44" s="67">
        <v>214.86608346</v>
      </c>
      <c r="C44" s="67">
        <v>422.03471603999992</v>
      </c>
      <c r="D44" s="67">
        <v>831.05230000000006</v>
      </c>
      <c r="E44" s="67">
        <v>1323.48177659</v>
      </c>
      <c r="F44" s="67">
        <v>1840.1799798100001</v>
      </c>
      <c r="G44" s="67">
        <v>2329.9167858100004</v>
      </c>
      <c r="H44" s="67">
        <v>2863.3339945300004</v>
      </c>
      <c r="I44" s="67">
        <v>3414.31979434</v>
      </c>
      <c r="J44" s="62">
        <v>3970.2323747799996</v>
      </c>
      <c r="K44" s="62">
        <v>4601.1585600300004</v>
      </c>
      <c r="L44" s="62">
        <v>5191.5638273599998</v>
      </c>
      <c r="M44" s="63">
        <v>5889.9766986699997</v>
      </c>
      <c r="N44" s="67">
        <v>335.74316224</v>
      </c>
      <c r="O44" s="61">
        <v>715.06457215</v>
      </c>
      <c r="P44" s="61">
        <v>1063.88272005</v>
      </c>
      <c r="Q44" s="61">
        <v>1404.6156841299999</v>
      </c>
      <c r="R44" s="61">
        <v>1835.6384372299999</v>
      </c>
      <c r="S44" s="61">
        <v>2225.6775694200001</v>
      </c>
      <c r="T44" s="61">
        <v>2589.3046681599999</v>
      </c>
      <c r="U44" s="61">
        <v>2953.5001485499997</v>
      </c>
      <c r="V44" s="62">
        <v>3385.0370321599999</v>
      </c>
      <c r="W44" s="62">
        <v>3748.0762973699993</v>
      </c>
      <c r="X44" s="62">
        <v>4144.6423517399999</v>
      </c>
      <c r="Y44" s="63">
        <v>4619.2495397999992</v>
      </c>
      <c r="Z44" s="67">
        <v>389.78615145000003</v>
      </c>
      <c r="AA44" s="61">
        <v>781.63496067000005</v>
      </c>
      <c r="AB44" s="61">
        <v>1161.0829216100001</v>
      </c>
      <c r="AC44" s="61">
        <v>1528.0706716200002</v>
      </c>
      <c r="AD44" s="61">
        <v>2038.8913155800001</v>
      </c>
      <c r="AE44" s="61">
        <v>2581.9331523300002</v>
      </c>
      <c r="AF44" s="61">
        <v>3095.1888337</v>
      </c>
      <c r="AG44" s="61">
        <v>3616.9036326900004</v>
      </c>
      <c r="AH44" s="62">
        <v>4154.6651950799996</v>
      </c>
      <c r="AI44" s="62">
        <v>4592.32201274</v>
      </c>
      <c r="AJ44" s="62">
        <v>5116.9892914100001</v>
      </c>
      <c r="AK44" s="63">
        <v>5662.6634389400006</v>
      </c>
    </row>
    <row r="45" spans="1:37" s="85" customFormat="1" ht="9.6" x14ac:dyDescent="0.2">
      <c r="A45" s="86" t="s">
        <v>106</v>
      </c>
      <c r="B45" s="55">
        <v>15.614318969999999</v>
      </c>
      <c r="C45" s="55">
        <v>32.107726989999996</v>
      </c>
      <c r="D45" s="55">
        <v>44.354300000000002</v>
      </c>
      <c r="E45" s="55">
        <v>58.477881750000002</v>
      </c>
      <c r="F45" s="55">
        <v>76.597869590000002</v>
      </c>
      <c r="G45" s="55">
        <v>99.04634335999998</v>
      </c>
      <c r="H45" s="55">
        <v>123.88318956000001</v>
      </c>
      <c r="I45" s="55">
        <v>141.52829625999999</v>
      </c>
      <c r="J45" s="62">
        <v>174.31083461</v>
      </c>
      <c r="K45" s="62">
        <v>206.94926382</v>
      </c>
      <c r="L45" s="62">
        <v>239.52777437999998</v>
      </c>
      <c r="M45" s="63">
        <v>283.75230592000003</v>
      </c>
      <c r="N45" s="55">
        <v>21.66102309</v>
      </c>
      <c r="O45" s="67">
        <v>46.330185540000002</v>
      </c>
      <c r="P45" s="67">
        <v>68.964721549999993</v>
      </c>
      <c r="Q45" s="67">
        <v>96.733810869999999</v>
      </c>
      <c r="R45" s="67">
        <v>128.25845274</v>
      </c>
      <c r="S45" s="67">
        <v>163.64882728999999</v>
      </c>
      <c r="T45" s="67">
        <v>186.78661849000002</v>
      </c>
      <c r="U45" s="67">
        <v>209.06625456</v>
      </c>
      <c r="V45" s="62">
        <v>237.99725526999998</v>
      </c>
      <c r="W45" s="62">
        <v>260.67870447000001</v>
      </c>
      <c r="X45" s="62">
        <v>299.72189817000003</v>
      </c>
      <c r="Y45" s="63">
        <v>366.34519448999998</v>
      </c>
      <c r="Z45" s="55">
        <v>29.108869149999997</v>
      </c>
      <c r="AA45" s="67">
        <v>54.027513560000003</v>
      </c>
      <c r="AB45" s="67">
        <v>91.618945730000007</v>
      </c>
      <c r="AC45" s="67">
        <v>124.89981739</v>
      </c>
      <c r="AD45" s="67">
        <v>152.60273864999996</v>
      </c>
      <c r="AE45" s="67">
        <v>192.43073849000001</v>
      </c>
      <c r="AF45" s="67">
        <v>228.48414207999997</v>
      </c>
      <c r="AG45" s="67">
        <v>261.68196566</v>
      </c>
      <c r="AH45" s="62">
        <v>318.19581088999996</v>
      </c>
      <c r="AI45" s="62">
        <v>403.52098652000006</v>
      </c>
      <c r="AJ45" s="62">
        <v>448.36151458000001</v>
      </c>
      <c r="AK45" s="63">
        <v>499.17251632000006</v>
      </c>
    </row>
    <row r="46" spans="1:37" s="85" customFormat="1" ht="9.6" x14ac:dyDescent="0.2">
      <c r="A46" s="86" t="s">
        <v>107</v>
      </c>
      <c r="B46" s="61">
        <v>93.118911949999998</v>
      </c>
      <c r="C46" s="61">
        <v>158.07421928999997</v>
      </c>
      <c r="D46" s="61">
        <v>237.82769999999999</v>
      </c>
      <c r="E46" s="61">
        <v>326.49139058000003</v>
      </c>
      <c r="F46" s="61">
        <v>420.84207948000005</v>
      </c>
      <c r="G46" s="61">
        <v>538.08032353999999</v>
      </c>
      <c r="H46" s="61">
        <v>681.23442067999986</v>
      </c>
      <c r="I46" s="61">
        <v>900.93549183999994</v>
      </c>
      <c r="J46" s="62">
        <v>1001.36381097</v>
      </c>
      <c r="K46" s="62">
        <v>1133.4380015199999</v>
      </c>
      <c r="L46" s="62">
        <v>1252.85205615</v>
      </c>
      <c r="M46" s="63">
        <v>1611.0066229099998</v>
      </c>
      <c r="N46" s="61">
        <v>133.89296682999998</v>
      </c>
      <c r="O46" s="55">
        <v>300.50042489999998</v>
      </c>
      <c r="P46" s="55">
        <v>404.03584977999992</v>
      </c>
      <c r="Q46" s="55">
        <v>497.54209703000004</v>
      </c>
      <c r="R46" s="55">
        <v>608.78828126999997</v>
      </c>
      <c r="S46" s="55">
        <v>718.51208292000001</v>
      </c>
      <c r="T46" s="55">
        <v>803.12942493000014</v>
      </c>
      <c r="U46" s="55">
        <v>1015.3178416200001</v>
      </c>
      <c r="V46" s="62">
        <v>1167.6137489500002</v>
      </c>
      <c r="W46" s="62">
        <v>1293.2856405900002</v>
      </c>
      <c r="X46" s="62">
        <v>1421.7746309700001</v>
      </c>
      <c r="Y46" s="63">
        <v>1758.1243656400002</v>
      </c>
      <c r="Z46" s="61">
        <v>118.98851587</v>
      </c>
      <c r="AA46" s="55">
        <v>177.39065562000002</v>
      </c>
      <c r="AB46" s="55">
        <v>311.33563097000001</v>
      </c>
      <c r="AC46" s="55">
        <v>379.03520208999998</v>
      </c>
      <c r="AD46" s="55">
        <v>490.10475780000002</v>
      </c>
      <c r="AE46" s="55">
        <v>565.50268787000005</v>
      </c>
      <c r="AF46" s="55">
        <v>698.09271334999994</v>
      </c>
      <c r="AG46" s="55">
        <v>892.41233847000001</v>
      </c>
      <c r="AH46" s="62">
        <v>986.39466679999998</v>
      </c>
      <c r="AI46" s="62">
        <v>1109.01181838</v>
      </c>
      <c r="AJ46" s="62">
        <v>1204.3442673099999</v>
      </c>
      <c r="AK46" s="63">
        <v>1630.08328856</v>
      </c>
    </row>
    <row r="47" spans="1:37" s="85" customFormat="1" ht="9.6" x14ac:dyDescent="0.2">
      <c r="A47" s="89" t="s">
        <v>108</v>
      </c>
      <c r="B47" s="61">
        <v>18.26927732</v>
      </c>
      <c r="C47" s="61">
        <v>49.21632494</v>
      </c>
      <c r="D47" s="61">
        <v>96.554500000000004</v>
      </c>
      <c r="E47" s="61">
        <v>133.44052279000002</v>
      </c>
      <c r="F47" s="61">
        <v>180.45676555</v>
      </c>
      <c r="G47" s="61">
        <v>219.52832786000002</v>
      </c>
      <c r="H47" s="61">
        <v>274.47439064999998</v>
      </c>
      <c r="I47" s="61">
        <v>311.1221865</v>
      </c>
      <c r="J47" s="62">
        <v>351.94099345000001</v>
      </c>
      <c r="K47" s="62">
        <v>420.441846</v>
      </c>
      <c r="L47" s="62">
        <v>485.13845763</v>
      </c>
      <c r="M47" s="63">
        <v>679.21978063999995</v>
      </c>
      <c r="N47" s="61">
        <v>52.035186830000001</v>
      </c>
      <c r="O47" s="61">
        <v>114.65103764</v>
      </c>
      <c r="P47" s="61">
        <v>169.38144613999998</v>
      </c>
      <c r="Q47" s="61">
        <v>213.43521462000001</v>
      </c>
      <c r="R47" s="61">
        <v>250.50439840000001</v>
      </c>
      <c r="S47" s="61">
        <v>295.63838985000001</v>
      </c>
      <c r="T47" s="61">
        <v>323.06187472000005</v>
      </c>
      <c r="U47" s="61">
        <v>355.76961374000001</v>
      </c>
      <c r="V47" s="62">
        <v>446.93784963999997</v>
      </c>
      <c r="W47" s="62">
        <v>518.23366955000006</v>
      </c>
      <c r="X47" s="62">
        <v>573.77736876999995</v>
      </c>
      <c r="Y47" s="63">
        <v>720.90944824999997</v>
      </c>
      <c r="Z47" s="61">
        <v>24.381702600000001</v>
      </c>
      <c r="AA47" s="61">
        <v>36.487252929999997</v>
      </c>
      <c r="AB47" s="61">
        <v>45.366694340000002</v>
      </c>
      <c r="AC47" s="61">
        <v>68.364522669999999</v>
      </c>
      <c r="AD47" s="61">
        <v>100.67110565999999</v>
      </c>
      <c r="AE47" s="61">
        <v>114.00599853</v>
      </c>
      <c r="AF47" s="61">
        <v>185.43742168</v>
      </c>
      <c r="AG47" s="61">
        <v>196.58871009999999</v>
      </c>
      <c r="AH47" s="62">
        <v>213.84930759</v>
      </c>
      <c r="AI47" s="62">
        <v>237.63944452999999</v>
      </c>
      <c r="AJ47" s="62">
        <v>269.41708624</v>
      </c>
      <c r="AK47" s="63">
        <v>387.14367543999998</v>
      </c>
    </row>
    <row r="48" spans="1:37" s="85" customFormat="1" ht="9.6" x14ac:dyDescent="0.2">
      <c r="A48" s="89" t="s">
        <v>109</v>
      </c>
      <c r="B48" s="61">
        <v>20.11537341</v>
      </c>
      <c r="C48" s="61">
        <v>32.256294930000003</v>
      </c>
      <c r="D48" s="61">
        <v>44.006700000000002</v>
      </c>
      <c r="E48" s="61">
        <v>61.124745770000004</v>
      </c>
      <c r="F48" s="61">
        <v>78.972135120000004</v>
      </c>
      <c r="G48" s="61">
        <v>95.659243419999996</v>
      </c>
      <c r="H48" s="61">
        <v>112.37956749</v>
      </c>
      <c r="I48" s="61">
        <v>126.79999033</v>
      </c>
      <c r="J48" s="62">
        <v>142.53169021000002</v>
      </c>
      <c r="K48" s="62">
        <v>158.27441395</v>
      </c>
      <c r="L48" s="62">
        <v>172.14812416999999</v>
      </c>
      <c r="M48" s="63">
        <v>190.05019702999999</v>
      </c>
      <c r="N48" s="61">
        <v>18.120865500000001</v>
      </c>
      <c r="O48" s="61">
        <v>46.00764289</v>
      </c>
      <c r="P48" s="61">
        <v>61.673801210000001</v>
      </c>
      <c r="Q48" s="61">
        <v>77.648855790000013</v>
      </c>
      <c r="R48" s="61">
        <v>99.603140409999995</v>
      </c>
      <c r="S48" s="61">
        <v>118.80570106</v>
      </c>
      <c r="T48" s="61">
        <v>130.71917056000001</v>
      </c>
      <c r="U48" s="61">
        <v>146.29968756</v>
      </c>
      <c r="V48" s="62">
        <v>160.09466397</v>
      </c>
      <c r="W48" s="62">
        <v>173.67751387000001</v>
      </c>
      <c r="X48" s="62">
        <v>187.4708196</v>
      </c>
      <c r="Y48" s="63">
        <v>203.43393785000001</v>
      </c>
      <c r="Z48" s="61">
        <v>21.298076350000002</v>
      </c>
      <c r="AA48" s="61">
        <v>35.903349770000005</v>
      </c>
      <c r="AB48" s="61">
        <v>50.082703770000002</v>
      </c>
      <c r="AC48" s="61">
        <v>65.200152250000002</v>
      </c>
      <c r="AD48" s="61">
        <v>78.881147249999998</v>
      </c>
      <c r="AE48" s="61">
        <v>92.742445779999997</v>
      </c>
      <c r="AF48" s="61">
        <v>103.08672270000001</v>
      </c>
      <c r="AG48" s="61">
        <v>118.21019687</v>
      </c>
      <c r="AH48" s="62">
        <v>134.43890205000002</v>
      </c>
      <c r="AI48" s="62">
        <v>148.18687159000001</v>
      </c>
      <c r="AJ48" s="62">
        <v>162.12214268</v>
      </c>
      <c r="AK48" s="63">
        <v>176.41283736000003</v>
      </c>
    </row>
    <row r="49" spans="1:37" s="82" customFormat="1" ht="9.6" x14ac:dyDescent="0.2">
      <c r="A49" s="89" t="s">
        <v>110</v>
      </c>
      <c r="B49" s="67">
        <v>54.734261219999993</v>
      </c>
      <c r="C49" s="67">
        <v>76.601599419999985</v>
      </c>
      <c r="D49" s="67">
        <v>97.266499999999994</v>
      </c>
      <c r="E49" s="67">
        <v>131.92612201999998</v>
      </c>
      <c r="F49" s="67">
        <v>161.41317881000001</v>
      </c>
      <c r="G49" s="67">
        <v>222.89275225999998</v>
      </c>
      <c r="H49" s="67">
        <v>294.38046253999994</v>
      </c>
      <c r="I49" s="67">
        <v>463.01331500999999</v>
      </c>
      <c r="J49" s="55">
        <v>506.89112731</v>
      </c>
      <c r="K49" s="55">
        <v>554.72174156999995</v>
      </c>
      <c r="L49" s="55">
        <v>595.56547434999993</v>
      </c>
      <c r="M49" s="56">
        <v>741.73664524000003</v>
      </c>
      <c r="N49" s="67">
        <v>63.736914499999997</v>
      </c>
      <c r="O49" s="61">
        <v>139.84174437000001</v>
      </c>
      <c r="P49" s="61">
        <v>172.98060242999998</v>
      </c>
      <c r="Q49" s="61">
        <v>206.45802662</v>
      </c>
      <c r="R49" s="61">
        <v>258.68074246000003</v>
      </c>
      <c r="S49" s="61">
        <v>304.06799201000001</v>
      </c>
      <c r="T49" s="61">
        <v>349.34837965000003</v>
      </c>
      <c r="U49" s="61">
        <v>513.24854032000007</v>
      </c>
      <c r="V49" s="62">
        <v>560.58123534000003</v>
      </c>
      <c r="W49" s="62">
        <v>601.37445717000003</v>
      </c>
      <c r="X49" s="62">
        <v>660.5264426</v>
      </c>
      <c r="Y49" s="63">
        <v>833.78097954000009</v>
      </c>
      <c r="Z49" s="67">
        <v>73.308736920000001</v>
      </c>
      <c r="AA49" s="61">
        <v>105.00005292</v>
      </c>
      <c r="AB49" s="61">
        <v>215.88623286000001</v>
      </c>
      <c r="AC49" s="61">
        <v>245.47052717</v>
      </c>
      <c r="AD49" s="61">
        <v>310.55250489000002</v>
      </c>
      <c r="AE49" s="61">
        <v>358.75424356000002</v>
      </c>
      <c r="AF49" s="61">
        <v>409.56856897</v>
      </c>
      <c r="AG49" s="61">
        <v>577.61343150000005</v>
      </c>
      <c r="AH49" s="62">
        <v>638.10645715999999</v>
      </c>
      <c r="AI49" s="62">
        <v>723.18550226000002</v>
      </c>
      <c r="AJ49" s="62">
        <v>772.80503838999994</v>
      </c>
      <c r="AK49" s="63">
        <v>1066.52677576</v>
      </c>
    </row>
    <row r="50" spans="1:37" s="82" customFormat="1" ht="9.6" x14ac:dyDescent="0.2">
      <c r="A50" s="86" t="s">
        <v>111</v>
      </c>
      <c r="B50" s="67">
        <v>0</v>
      </c>
      <c r="C50" s="67">
        <v>0</v>
      </c>
      <c r="D50" s="67">
        <v>0.57899999999999996</v>
      </c>
      <c r="E50" s="67">
        <v>1000.579</v>
      </c>
      <c r="F50" s="67">
        <v>1000.579</v>
      </c>
      <c r="G50" s="67">
        <v>1000.582824</v>
      </c>
      <c r="H50" s="67">
        <v>1723.0370365000001</v>
      </c>
      <c r="I50" s="67">
        <v>4226.6511101200003</v>
      </c>
      <c r="J50" s="55">
        <v>4726.6511101200003</v>
      </c>
      <c r="K50" s="55">
        <v>5657.7043601200003</v>
      </c>
      <c r="L50" s="55">
        <v>5661.59577653</v>
      </c>
      <c r="M50" s="56">
        <v>7197.3668033899994</v>
      </c>
      <c r="N50" s="67">
        <v>0</v>
      </c>
      <c r="O50" s="67">
        <v>0</v>
      </c>
      <c r="P50" s="67">
        <v>0</v>
      </c>
      <c r="Q50" s="67">
        <v>2.5000000000000001E-3</v>
      </c>
      <c r="R50" s="67">
        <v>0.29199999999999998</v>
      </c>
      <c r="S50" s="67">
        <v>1500.2919999999999</v>
      </c>
      <c r="T50" s="67">
        <v>3000.2919999999999</v>
      </c>
      <c r="U50" s="67">
        <v>3014.8823477799997</v>
      </c>
      <c r="V50" s="55">
        <v>5318.2796297799996</v>
      </c>
      <c r="W50" s="55">
        <v>6319.4803207799996</v>
      </c>
      <c r="X50" s="55">
        <v>6320.9401888699995</v>
      </c>
      <c r="Y50" s="56">
        <v>7351.9301888700002</v>
      </c>
      <c r="Z50" s="67">
        <v>0.20396500000000001</v>
      </c>
      <c r="AA50" s="67">
        <v>0.20396500000000001</v>
      </c>
      <c r="AB50" s="67">
        <v>0.20396500000000001</v>
      </c>
      <c r="AC50" s="67">
        <v>0.20396500000000001</v>
      </c>
      <c r="AD50" s="67">
        <v>1.203965</v>
      </c>
      <c r="AE50" s="67">
        <v>2111.2039650000002</v>
      </c>
      <c r="AF50" s="67">
        <v>3627.3559655699996</v>
      </c>
      <c r="AG50" s="67">
        <v>3627.4045155699996</v>
      </c>
      <c r="AH50" s="55">
        <v>5385.068973219999</v>
      </c>
      <c r="AI50" s="55">
        <v>6385.068973219999</v>
      </c>
      <c r="AJ50" s="55">
        <v>7624.6669732199989</v>
      </c>
      <c r="AK50" s="56">
        <v>8624.6669732199989</v>
      </c>
    </row>
    <row r="51" spans="1:37" s="82" customFormat="1" ht="9.6" x14ac:dyDescent="0.2">
      <c r="A51" s="86" t="s">
        <v>112</v>
      </c>
      <c r="B51" s="55">
        <v>0</v>
      </c>
      <c r="C51" s="55">
        <v>0</v>
      </c>
      <c r="D51" s="55">
        <v>0.22559999999999999</v>
      </c>
      <c r="E51" s="55">
        <v>136.01714974000001</v>
      </c>
      <c r="F51" s="55">
        <v>400.30635187000001</v>
      </c>
      <c r="G51" s="55">
        <v>445.07540339999997</v>
      </c>
      <c r="H51" s="55">
        <v>449.0284034</v>
      </c>
      <c r="I51" s="55">
        <v>468.6646872</v>
      </c>
      <c r="J51" s="55">
        <v>742.90341685999999</v>
      </c>
      <c r="K51" s="55">
        <v>745.31202088999999</v>
      </c>
      <c r="L51" s="55">
        <v>753.73154450999994</v>
      </c>
      <c r="M51" s="56">
        <v>1086.58476318</v>
      </c>
      <c r="N51" s="55">
        <v>0</v>
      </c>
      <c r="O51" s="67">
        <v>1.0557682399999999</v>
      </c>
      <c r="P51" s="67">
        <v>1.2220368500000001</v>
      </c>
      <c r="Q51" s="67">
        <v>1.26161579</v>
      </c>
      <c r="R51" s="67">
        <v>3.0016973499999997</v>
      </c>
      <c r="S51" s="67">
        <v>221.52040311999997</v>
      </c>
      <c r="T51" s="67">
        <v>307.14965732000007</v>
      </c>
      <c r="U51" s="67">
        <v>312.15287832000001</v>
      </c>
      <c r="V51" s="55">
        <v>409.86681346</v>
      </c>
      <c r="W51" s="55">
        <v>410.28243428999997</v>
      </c>
      <c r="X51" s="55">
        <v>411.97948608999997</v>
      </c>
      <c r="Y51" s="56">
        <v>447.15631840999998</v>
      </c>
      <c r="Z51" s="55">
        <v>65.746750000000006</v>
      </c>
      <c r="AA51" s="67">
        <v>116.74675000000001</v>
      </c>
      <c r="AB51" s="67">
        <v>257.99304155999999</v>
      </c>
      <c r="AC51" s="67">
        <v>257.99304155999999</v>
      </c>
      <c r="AD51" s="67">
        <v>259.93342559000001</v>
      </c>
      <c r="AE51" s="67">
        <v>472.93117982999996</v>
      </c>
      <c r="AF51" s="67">
        <v>548.06667982999988</v>
      </c>
      <c r="AG51" s="67">
        <v>648.06667982999988</v>
      </c>
      <c r="AH51" s="55">
        <v>812.06795053999997</v>
      </c>
      <c r="AI51" s="55">
        <v>812.06795053999997</v>
      </c>
      <c r="AJ51" s="55">
        <v>948.78237430000001</v>
      </c>
      <c r="AK51" s="56">
        <v>1190.2206981900001</v>
      </c>
    </row>
    <row r="52" spans="1:37" s="85" customFormat="1" ht="9.6" x14ac:dyDescent="0.2">
      <c r="A52" s="86" t="s">
        <v>142</v>
      </c>
      <c r="B52" s="61">
        <v>27.459578669999999</v>
      </c>
      <c r="C52" s="61">
        <v>39.137588280000003</v>
      </c>
      <c r="D52" s="61">
        <v>53.084699999999998</v>
      </c>
      <c r="E52" s="61">
        <v>718.73953627000003</v>
      </c>
      <c r="F52" s="61">
        <v>760.77943420999998</v>
      </c>
      <c r="G52" s="61">
        <v>1080.23847288</v>
      </c>
      <c r="H52" s="61">
        <v>1908.94462002</v>
      </c>
      <c r="I52" s="61">
        <v>1944.1505971700001</v>
      </c>
      <c r="J52" s="62">
        <v>2280.4706656900003</v>
      </c>
      <c r="K52" s="62">
        <v>2307.0393322900004</v>
      </c>
      <c r="L52" s="62">
        <v>2350.2119695300003</v>
      </c>
      <c r="M52" s="63">
        <v>2541.76054944</v>
      </c>
      <c r="N52" s="61">
        <v>17.48406417</v>
      </c>
      <c r="O52" s="55">
        <v>46.178783350000003</v>
      </c>
      <c r="P52" s="55">
        <v>64.340489300000002</v>
      </c>
      <c r="Q52" s="55">
        <v>638.02336422999997</v>
      </c>
      <c r="R52" s="55">
        <v>667.27879776000009</v>
      </c>
      <c r="S52" s="55">
        <v>1162.0550161000001</v>
      </c>
      <c r="T52" s="55">
        <v>1593.1353878300001</v>
      </c>
      <c r="U52" s="55">
        <v>1663.3707071599999</v>
      </c>
      <c r="V52" s="55">
        <v>1846.6909646499998</v>
      </c>
      <c r="W52" s="55">
        <v>1871.8139815599998</v>
      </c>
      <c r="X52" s="55">
        <v>2125.0853716000001</v>
      </c>
      <c r="Y52" s="56">
        <v>2948.3048962000003</v>
      </c>
      <c r="Z52" s="61">
        <v>42.241695499999999</v>
      </c>
      <c r="AA52" s="55">
        <v>61.409303849999993</v>
      </c>
      <c r="AB52" s="55">
        <v>106.68927921</v>
      </c>
      <c r="AC52" s="55">
        <v>1405.4830758199998</v>
      </c>
      <c r="AD52" s="55">
        <v>1612.53474357</v>
      </c>
      <c r="AE52" s="55">
        <v>1886.61955893</v>
      </c>
      <c r="AF52" s="55">
        <v>2057.6238761499999</v>
      </c>
      <c r="AG52" s="55">
        <v>2261.6354407700001</v>
      </c>
      <c r="AH52" s="55">
        <v>2483.8608803100001</v>
      </c>
      <c r="AI52" s="55">
        <v>2504.3377528200003</v>
      </c>
      <c r="AJ52" s="55">
        <v>2552.5414721500001</v>
      </c>
      <c r="AK52" s="56">
        <v>2660.0433108500001</v>
      </c>
    </row>
    <row r="53" spans="1:37" s="85" customFormat="1" ht="9.6" x14ac:dyDescent="0.2">
      <c r="A53" s="89" t="s">
        <v>114</v>
      </c>
      <c r="B53" s="61">
        <v>12.618228439999999</v>
      </c>
      <c r="C53" s="61">
        <v>18.64292743</v>
      </c>
      <c r="D53" s="61">
        <v>27.709900000000001</v>
      </c>
      <c r="E53" s="61">
        <v>688.89880922999998</v>
      </c>
      <c r="F53" s="61">
        <v>725.83992526999998</v>
      </c>
      <c r="G53" s="61">
        <v>1038.1251135699999</v>
      </c>
      <c r="H53" s="61">
        <v>1851.3520976300001</v>
      </c>
      <c r="I53" s="61">
        <v>1881.8740658200002</v>
      </c>
      <c r="J53" s="62">
        <v>2209.7646239800001</v>
      </c>
      <c r="K53" s="62">
        <v>2224.6148965300004</v>
      </c>
      <c r="L53" s="62">
        <v>2257.5953693400002</v>
      </c>
      <c r="M53" s="63">
        <v>2429.8467640399999</v>
      </c>
      <c r="N53" s="61">
        <v>11.09711925</v>
      </c>
      <c r="O53" s="95">
        <v>30.061133100000003</v>
      </c>
      <c r="P53" s="61">
        <v>42.880327890000004</v>
      </c>
      <c r="Q53" s="61">
        <v>608.00983316999998</v>
      </c>
      <c r="R53" s="61">
        <v>629.49129420000008</v>
      </c>
      <c r="S53" s="61">
        <v>1111.67142979</v>
      </c>
      <c r="T53" s="61">
        <v>1483.18768479</v>
      </c>
      <c r="U53" s="61">
        <v>1545.34046917</v>
      </c>
      <c r="V53" s="62">
        <v>1718.7427694499997</v>
      </c>
      <c r="W53" s="62">
        <v>1731.5192134499998</v>
      </c>
      <c r="X53" s="62">
        <v>1974.12829627</v>
      </c>
      <c r="Y53" s="63">
        <v>2764.9246439000003</v>
      </c>
      <c r="Z53" s="61">
        <v>36.564960419999998</v>
      </c>
      <c r="AA53" s="95">
        <v>50.747139129999994</v>
      </c>
      <c r="AB53" s="61">
        <v>64.548722120000008</v>
      </c>
      <c r="AC53" s="61">
        <v>1356.7330158799998</v>
      </c>
      <c r="AD53" s="61">
        <v>1551.94164888</v>
      </c>
      <c r="AE53" s="61">
        <v>1789.7680022300001</v>
      </c>
      <c r="AF53" s="61">
        <v>1880.10151178</v>
      </c>
      <c r="AG53" s="61">
        <v>1975.91706368</v>
      </c>
      <c r="AH53" s="62">
        <v>2164.5793171999999</v>
      </c>
      <c r="AI53" s="62">
        <v>2172.0902517600002</v>
      </c>
      <c r="AJ53" s="62">
        <v>2204.32048037</v>
      </c>
      <c r="AK53" s="63">
        <v>2298.8563980500003</v>
      </c>
    </row>
    <row r="54" spans="1:37" s="82" customFormat="1" ht="9.6" x14ac:dyDescent="0.2">
      <c r="A54" s="89" t="s">
        <v>115</v>
      </c>
      <c r="B54" s="67">
        <v>14.84135023</v>
      </c>
      <c r="C54" s="67">
        <v>20.494660850000002</v>
      </c>
      <c r="D54" s="67">
        <v>25.3748</v>
      </c>
      <c r="E54" s="67">
        <v>29.840727040000001</v>
      </c>
      <c r="F54" s="67">
        <v>34.939508939999996</v>
      </c>
      <c r="G54" s="67">
        <v>42.11335931</v>
      </c>
      <c r="H54" s="67">
        <v>57.592522389999999</v>
      </c>
      <c r="I54" s="67">
        <v>62.276531349999999</v>
      </c>
      <c r="J54" s="55">
        <v>70.706041710000008</v>
      </c>
      <c r="K54" s="55">
        <v>82.424435759999994</v>
      </c>
      <c r="L54" s="55">
        <v>92.61660019</v>
      </c>
      <c r="M54" s="56">
        <v>111.91378540000001</v>
      </c>
      <c r="N54" s="67">
        <v>6.3869449200000004</v>
      </c>
      <c r="O54" s="95">
        <v>16.117650250000001</v>
      </c>
      <c r="P54" s="61">
        <v>21.460161410000001</v>
      </c>
      <c r="Q54" s="61">
        <v>30.013531059999998</v>
      </c>
      <c r="R54" s="61">
        <v>37.787503560000005</v>
      </c>
      <c r="S54" s="61">
        <v>50.383586310000005</v>
      </c>
      <c r="T54" s="61">
        <v>109.94770303999999</v>
      </c>
      <c r="U54" s="61">
        <v>118.03023798999999</v>
      </c>
      <c r="V54" s="62">
        <v>127.94819520000001</v>
      </c>
      <c r="W54" s="62">
        <v>140.29476811000001</v>
      </c>
      <c r="X54" s="62">
        <v>150.95707533000001</v>
      </c>
      <c r="Y54" s="63">
        <v>183.38025230000002</v>
      </c>
      <c r="Z54" s="67">
        <v>5.6767350800000003</v>
      </c>
      <c r="AA54" s="95">
        <v>10.662164719999998</v>
      </c>
      <c r="AB54" s="61">
        <v>42.140557089999994</v>
      </c>
      <c r="AC54" s="61">
        <v>48.75005994</v>
      </c>
      <c r="AD54" s="61">
        <v>60.593094690000001</v>
      </c>
      <c r="AE54" s="61">
        <v>96.851556700000003</v>
      </c>
      <c r="AF54" s="61">
        <v>177.52236436999999</v>
      </c>
      <c r="AG54" s="61">
        <v>285.71837708999999</v>
      </c>
      <c r="AH54" s="62">
        <v>319.28156311000004</v>
      </c>
      <c r="AI54" s="62">
        <v>332.24750106000005</v>
      </c>
      <c r="AJ54" s="62">
        <v>348.22099178000002</v>
      </c>
      <c r="AK54" s="63">
        <v>361.18691279999996</v>
      </c>
    </row>
    <row r="55" spans="1:37" s="82" customFormat="1" ht="9.6" x14ac:dyDescent="0.2">
      <c r="A55" s="86" t="s">
        <v>116</v>
      </c>
      <c r="B55" s="67">
        <v>0.13743766000000002</v>
      </c>
      <c r="C55" s="67">
        <v>0.13743766000000002</v>
      </c>
      <c r="D55" s="67">
        <v>2.0375000000000001</v>
      </c>
      <c r="E55" s="67">
        <v>40.612122309999997</v>
      </c>
      <c r="F55" s="67">
        <v>275.81349751000005</v>
      </c>
      <c r="G55" s="67">
        <v>1747.8560050799999</v>
      </c>
      <c r="H55" s="67">
        <v>2353.54622539</v>
      </c>
      <c r="I55" s="67">
        <v>2505.3166573899998</v>
      </c>
      <c r="J55" s="55">
        <v>2879.5317967599999</v>
      </c>
      <c r="K55" s="55">
        <v>2885.3966203299992</v>
      </c>
      <c r="L55" s="55">
        <v>3051.9136569299999</v>
      </c>
      <c r="M55" s="56">
        <v>3530.4083938199997</v>
      </c>
      <c r="N55" s="67">
        <v>100.16537245000001</v>
      </c>
      <c r="O55" s="96">
        <v>106.03019601999999</v>
      </c>
      <c r="P55" s="67">
        <v>108.40546187</v>
      </c>
      <c r="Q55" s="67">
        <v>108.47533086999999</v>
      </c>
      <c r="R55" s="67">
        <v>114.57287203999999</v>
      </c>
      <c r="S55" s="67">
        <v>467.01004140999999</v>
      </c>
      <c r="T55" s="67">
        <v>710.12993601999995</v>
      </c>
      <c r="U55" s="67">
        <v>715.09793602000002</v>
      </c>
      <c r="V55" s="55">
        <v>1025.7415643700001</v>
      </c>
      <c r="W55" s="55">
        <v>1028.8202372000001</v>
      </c>
      <c r="X55" s="55">
        <v>1333.39251137</v>
      </c>
      <c r="Y55" s="56">
        <v>1953.7642819700002</v>
      </c>
      <c r="Z55" s="67">
        <v>85.923000000000002</v>
      </c>
      <c r="AA55" s="96">
        <v>88.037143999999998</v>
      </c>
      <c r="AB55" s="67">
        <v>332.25768155000003</v>
      </c>
      <c r="AC55" s="67">
        <v>332.25768155000003</v>
      </c>
      <c r="AD55" s="67">
        <v>354.30158103999997</v>
      </c>
      <c r="AE55" s="67">
        <v>634.59830941999996</v>
      </c>
      <c r="AF55" s="67">
        <v>641.06690942</v>
      </c>
      <c r="AG55" s="67">
        <v>741.48058442000001</v>
      </c>
      <c r="AH55" s="55">
        <v>828.42386080999995</v>
      </c>
      <c r="AI55" s="97">
        <v>828.42452080999999</v>
      </c>
      <c r="AJ55" s="55">
        <v>939.58805572000006</v>
      </c>
      <c r="AK55" s="56">
        <v>1445.6779070499999</v>
      </c>
    </row>
    <row r="56" spans="1:37" s="82" customFormat="1" ht="9.6" x14ac:dyDescent="0.2">
      <c r="A56" s="86" t="s">
        <v>117</v>
      </c>
      <c r="B56" s="67">
        <v>12.60991587</v>
      </c>
      <c r="C56" s="67">
        <v>24.625688710000002</v>
      </c>
      <c r="D56" s="67">
        <v>40.375599999999999</v>
      </c>
      <c r="E56" s="67">
        <v>52.823170579999996</v>
      </c>
      <c r="F56" s="67">
        <v>73.013941569999986</v>
      </c>
      <c r="G56" s="67">
        <v>159.52755306999998</v>
      </c>
      <c r="H56" s="67">
        <v>174.71064490999998</v>
      </c>
      <c r="I56" s="67">
        <v>191.46802715000001</v>
      </c>
      <c r="J56" s="55">
        <v>230.43775589999998</v>
      </c>
      <c r="K56" s="55">
        <v>300.26408653999999</v>
      </c>
      <c r="L56" s="55">
        <v>330.00033829</v>
      </c>
      <c r="M56" s="56">
        <v>630.3410513</v>
      </c>
      <c r="N56" s="67">
        <v>16.752735449999999</v>
      </c>
      <c r="O56" s="96">
        <v>34.284411759999998</v>
      </c>
      <c r="P56" s="67">
        <v>45.077516170000003</v>
      </c>
      <c r="Q56" s="67">
        <v>61.066783090000001</v>
      </c>
      <c r="R56" s="67">
        <v>94.984025129999992</v>
      </c>
      <c r="S56" s="67">
        <v>108.97690664</v>
      </c>
      <c r="T56" s="67">
        <v>151.53533941000001</v>
      </c>
      <c r="U56" s="67">
        <v>174.93121868</v>
      </c>
      <c r="V56" s="55">
        <v>192.48412031999999</v>
      </c>
      <c r="W56" s="55">
        <v>207.57464222999999</v>
      </c>
      <c r="X56" s="55">
        <v>303.44012844000002</v>
      </c>
      <c r="Y56" s="56">
        <v>376.48082449999998</v>
      </c>
      <c r="Z56" s="67">
        <v>70.074564430000009</v>
      </c>
      <c r="AA56" s="96">
        <v>86.301146739999993</v>
      </c>
      <c r="AB56" s="67">
        <v>105.72370395</v>
      </c>
      <c r="AC56" s="67">
        <v>124.26781789</v>
      </c>
      <c r="AD56" s="67">
        <v>140.29049492999999</v>
      </c>
      <c r="AE56" s="67">
        <v>211.16984335000001</v>
      </c>
      <c r="AF56" s="67">
        <v>227.34684206</v>
      </c>
      <c r="AG56" s="67">
        <v>1167.55708699</v>
      </c>
      <c r="AH56" s="55">
        <v>1190.4394966</v>
      </c>
      <c r="AI56" s="55">
        <v>1212.2643322899999</v>
      </c>
      <c r="AJ56" s="55">
        <v>1297.8285654200001</v>
      </c>
      <c r="AK56" s="56">
        <v>1321.17081882</v>
      </c>
    </row>
    <row r="57" spans="1:37" s="85" customFormat="1" ht="9.6" x14ac:dyDescent="0.2">
      <c r="A57" s="86" t="s">
        <v>127</v>
      </c>
      <c r="B57" s="55">
        <v>0</v>
      </c>
      <c r="C57" s="55">
        <v>1.1249999999999999E-3</v>
      </c>
      <c r="D57" s="55"/>
      <c r="E57" s="55">
        <v>4.4250000000000001E-3</v>
      </c>
      <c r="F57" s="55">
        <v>4.4250000000000001E-3</v>
      </c>
      <c r="G57" s="55" t="s">
        <v>135</v>
      </c>
      <c r="H57" s="55">
        <v>4.875E-3</v>
      </c>
      <c r="I57" s="55" t="s">
        <v>135</v>
      </c>
      <c r="J57" s="55">
        <v>6.6449999999999999E-3</v>
      </c>
      <c r="K57" s="55">
        <v>6.6449999999999999E-3</v>
      </c>
      <c r="L57" s="55">
        <v>0</v>
      </c>
      <c r="M57" s="56">
        <v>0</v>
      </c>
      <c r="N57" s="55">
        <v>0</v>
      </c>
      <c r="O57" s="96">
        <v>0</v>
      </c>
      <c r="P57" s="67"/>
      <c r="Q57" s="67">
        <v>0</v>
      </c>
      <c r="R57" s="67">
        <v>0</v>
      </c>
      <c r="S57" s="67" t="s">
        <v>135</v>
      </c>
      <c r="T57" s="67">
        <v>0</v>
      </c>
      <c r="U57" s="67" t="s">
        <v>135</v>
      </c>
      <c r="V57" s="55">
        <v>0</v>
      </c>
      <c r="W57" s="55">
        <v>0</v>
      </c>
      <c r="X57" s="55">
        <v>0</v>
      </c>
      <c r="Y57" s="56">
        <v>0</v>
      </c>
      <c r="Z57" s="55">
        <v>0</v>
      </c>
      <c r="AA57" s="96" t="s">
        <v>135</v>
      </c>
      <c r="AB57" s="67" t="s">
        <v>135</v>
      </c>
      <c r="AC57" s="67">
        <v>0</v>
      </c>
      <c r="AD57" s="67">
        <v>0</v>
      </c>
      <c r="AE57" s="67" t="s">
        <v>135</v>
      </c>
      <c r="AF57" s="67">
        <v>0</v>
      </c>
      <c r="AG57" s="67" t="s">
        <v>135</v>
      </c>
      <c r="AH57" s="55">
        <v>0</v>
      </c>
      <c r="AI57" s="55" t="s">
        <v>135</v>
      </c>
      <c r="AJ57" s="55" t="s">
        <v>135</v>
      </c>
      <c r="AK57" s="56" t="s">
        <v>135</v>
      </c>
    </row>
    <row r="58" spans="1:37" s="85" customFormat="1" ht="10.199999999999999" thickBot="1" x14ac:dyDescent="0.25">
      <c r="A58" s="91" t="s">
        <v>119</v>
      </c>
      <c r="B58" s="98">
        <v>7668.5821882299997</v>
      </c>
      <c r="C58" s="98">
        <v>14365.20925356</v>
      </c>
      <c r="D58" s="98">
        <v>22982.487900000004</v>
      </c>
      <c r="E58" s="98">
        <v>34523.406417229999</v>
      </c>
      <c r="F58" s="98">
        <v>43103.297473070001</v>
      </c>
      <c r="G58" s="98">
        <v>59764</v>
      </c>
      <c r="H58" s="98">
        <v>70733.048200569989</v>
      </c>
      <c r="I58" s="98">
        <v>84391.69095258</v>
      </c>
      <c r="J58" s="98">
        <v>99125.462292869983</v>
      </c>
      <c r="K58" s="98">
        <v>110787.91594026001</v>
      </c>
      <c r="L58" s="98">
        <v>121332.48568053001</v>
      </c>
      <c r="M58" s="99">
        <v>143474.41348134002</v>
      </c>
      <c r="N58" s="98">
        <v>11997.963776370001</v>
      </c>
      <c r="O58" s="100">
        <v>23298.71592382</v>
      </c>
      <c r="P58" s="74">
        <v>34644.910045600001</v>
      </c>
      <c r="Q58" s="74">
        <v>46264.328224680001</v>
      </c>
      <c r="R58" s="74">
        <v>58684.847919239997</v>
      </c>
      <c r="S58" s="74">
        <v>79915.907703859993</v>
      </c>
      <c r="T58" s="74">
        <v>94599.975404419994</v>
      </c>
      <c r="U58" s="74">
        <v>105776.19698156002</v>
      </c>
      <c r="V58" s="74">
        <v>126986.61176851</v>
      </c>
      <c r="W58" s="74">
        <v>139048.27413759998</v>
      </c>
      <c r="X58" s="74">
        <v>153891.51645165999</v>
      </c>
      <c r="Y58" s="75">
        <v>179940.36952966999</v>
      </c>
      <c r="Z58" s="98">
        <v>13041.581173250002</v>
      </c>
      <c r="AA58" s="100">
        <v>24960.08510185</v>
      </c>
      <c r="AB58" s="74">
        <v>36813.124006219994</v>
      </c>
      <c r="AC58" s="74">
        <v>51142.852983409997</v>
      </c>
      <c r="AD58" s="74">
        <v>64766.526264500004</v>
      </c>
      <c r="AE58" s="74">
        <v>90850.602983889985</v>
      </c>
      <c r="AF58" s="74">
        <v>106311.43142730001</v>
      </c>
      <c r="AG58" s="74">
        <v>122189.82375474001</v>
      </c>
      <c r="AH58" s="74">
        <v>144589.71438135998</v>
      </c>
      <c r="AI58" s="74">
        <v>157908.68976815999</v>
      </c>
      <c r="AJ58" s="74">
        <v>174397.36406338</v>
      </c>
      <c r="AK58" s="75">
        <v>199819.57419715001</v>
      </c>
    </row>
    <row r="59" spans="1:37" s="85" customFormat="1" ht="10.199999999999999" thickTop="1" x14ac:dyDescent="0.2">
      <c r="A59" s="85" t="s">
        <v>120</v>
      </c>
    </row>
    <row r="60" spans="1:37" s="85" customFormat="1" ht="7.5" customHeight="1" x14ac:dyDescent="0.2">
      <c r="A60" s="92" t="s">
        <v>121</v>
      </c>
      <c r="E60" s="92"/>
    </row>
    <row r="61" spans="1:37" s="93" customFormat="1" ht="7.5" customHeight="1" x14ac:dyDescent="0.2">
      <c r="A61" s="93" t="s">
        <v>59</v>
      </c>
    </row>
    <row r="62" spans="1:37" s="85" customFormat="1" ht="13.5" customHeight="1" x14ac:dyDescent="0.2">
      <c r="A62" s="92" t="s">
        <v>128</v>
      </c>
    </row>
    <row r="63" spans="1:37" ht="14.25" customHeight="1" x14ac:dyDescent="0.15"/>
    <row r="64" spans="1:37" ht="12.75" customHeight="1" x14ac:dyDescent="0.15"/>
    <row r="65" ht="12.75" customHeight="1" x14ac:dyDescent="0.15"/>
    <row r="66" ht="12.75" customHeight="1" x14ac:dyDescent="0.15"/>
    <row r="67" ht="12.75" customHeight="1" x14ac:dyDescent="0.15"/>
  </sheetData>
  <mergeCells count="7">
    <mergeCell ref="Z4:AK4"/>
    <mergeCell ref="A1:M1"/>
    <mergeCell ref="A2:M2"/>
    <mergeCell ref="A3:M3"/>
    <mergeCell ref="A4:A5"/>
    <mergeCell ref="B4:M4"/>
    <mergeCell ref="N4:Y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workbookViewId="0">
      <selection activeCell="S36" sqref="S36"/>
    </sheetView>
  </sheetViews>
  <sheetFormatPr defaultRowHeight="8.4" x14ac:dyDescent="0.15"/>
  <cols>
    <col min="1" max="1" width="2.6640625" style="2" customWidth="1"/>
    <col min="2" max="2" width="34.44140625" style="2" customWidth="1"/>
    <col min="3" max="14" width="9.6640625" style="105" customWidth="1"/>
    <col min="15" max="256" width="9.109375" style="2"/>
    <col min="257" max="257" width="2.6640625" style="2" customWidth="1"/>
    <col min="258" max="258" width="34.44140625" style="2" customWidth="1"/>
    <col min="259" max="270" width="9.6640625" style="2" customWidth="1"/>
    <col min="271" max="512" width="9.109375" style="2"/>
    <col min="513" max="513" width="2.6640625" style="2" customWidth="1"/>
    <col min="514" max="514" width="34.44140625" style="2" customWidth="1"/>
    <col min="515" max="526" width="9.6640625" style="2" customWidth="1"/>
    <col min="527" max="768" width="9.109375" style="2"/>
    <col min="769" max="769" width="2.6640625" style="2" customWidth="1"/>
    <col min="770" max="770" width="34.44140625" style="2" customWidth="1"/>
    <col min="771" max="782" width="9.6640625" style="2" customWidth="1"/>
    <col min="783" max="1024" width="9.109375" style="2"/>
    <col min="1025" max="1025" width="2.6640625" style="2" customWidth="1"/>
    <col min="1026" max="1026" width="34.44140625" style="2" customWidth="1"/>
    <col min="1027" max="1038" width="9.6640625" style="2" customWidth="1"/>
    <col min="1039" max="1280" width="9.109375" style="2"/>
    <col min="1281" max="1281" width="2.6640625" style="2" customWidth="1"/>
    <col min="1282" max="1282" width="34.44140625" style="2" customWidth="1"/>
    <col min="1283" max="1294" width="9.6640625" style="2" customWidth="1"/>
    <col min="1295" max="1536" width="9.109375" style="2"/>
    <col min="1537" max="1537" width="2.6640625" style="2" customWidth="1"/>
    <col min="1538" max="1538" width="34.44140625" style="2" customWidth="1"/>
    <col min="1539" max="1550" width="9.6640625" style="2" customWidth="1"/>
    <col min="1551" max="1792" width="9.109375" style="2"/>
    <col min="1793" max="1793" width="2.6640625" style="2" customWidth="1"/>
    <col min="1794" max="1794" width="34.44140625" style="2" customWidth="1"/>
    <col min="1795" max="1806" width="9.6640625" style="2" customWidth="1"/>
    <col min="1807" max="2048" width="9.109375" style="2"/>
    <col min="2049" max="2049" width="2.6640625" style="2" customWidth="1"/>
    <col min="2050" max="2050" width="34.44140625" style="2" customWidth="1"/>
    <col min="2051" max="2062" width="9.6640625" style="2" customWidth="1"/>
    <col min="2063" max="2304" width="9.109375" style="2"/>
    <col min="2305" max="2305" width="2.6640625" style="2" customWidth="1"/>
    <col min="2306" max="2306" width="34.44140625" style="2" customWidth="1"/>
    <col min="2307" max="2318" width="9.6640625" style="2" customWidth="1"/>
    <col min="2319" max="2560" width="9.109375" style="2"/>
    <col min="2561" max="2561" width="2.6640625" style="2" customWidth="1"/>
    <col min="2562" max="2562" width="34.44140625" style="2" customWidth="1"/>
    <col min="2563" max="2574" width="9.6640625" style="2" customWidth="1"/>
    <col min="2575" max="2816" width="9.109375" style="2"/>
    <col min="2817" max="2817" width="2.6640625" style="2" customWidth="1"/>
    <col min="2818" max="2818" width="34.44140625" style="2" customWidth="1"/>
    <col min="2819" max="2830" width="9.6640625" style="2" customWidth="1"/>
    <col min="2831" max="3072" width="9.109375" style="2"/>
    <col min="3073" max="3073" width="2.6640625" style="2" customWidth="1"/>
    <col min="3074" max="3074" width="34.44140625" style="2" customWidth="1"/>
    <col min="3075" max="3086" width="9.6640625" style="2" customWidth="1"/>
    <col min="3087" max="3328" width="9.109375" style="2"/>
    <col min="3329" max="3329" width="2.6640625" style="2" customWidth="1"/>
    <col min="3330" max="3330" width="34.44140625" style="2" customWidth="1"/>
    <col min="3331" max="3342" width="9.6640625" style="2" customWidth="1"/>
    <col min="3343" max="3584" width="9.109375" style="2"/>
    <col min="3585" max="3585" width="2.6640625" style="2" customWidth="1"/>
    <col min="3586" max="3586" width="34.44140625" style="2" customWidth="1"/>
    <col min="3587" max="3598" width="9.6640625" style="2" customWidth="1"/>
    <col min="3599" max="3840" width="9.109375" style="2"/>
    <col min="3841" max="3841" width="2.6640625" style="2" customWidth="1"/>
    <col min="3842" max="3842" width="34.44140625" style="2" customWidth="1"/>
    <col min="3843" max="3854" width="9.6640625" style="2" customWidth="1"/>
    <col min="3855" max="4096" width="9.109375" style="2"/>
    <col min="4097" max="4097" width="2.6640625" style="2" customWidth="1"/>
    <col min="4098" max="4098" width="34.44140625" style="2" customWidth="1"/>
    <col min="4099" max="4110" width="9.6640625" style="2" customWidth="1"/>
    <col min="4111" max="4352" width="9.109375" style="2"/>
    <col min="4353" max="4353" width="2.6640625" style="2" customWidth="1"/>
    <col min="4354" max="4354" width="34.44140625" style="2" customWidth="1"/>
    <col min="4355" max="4366" width="9.6640625" style="2" customWidth="1"/>
    <col min="4367" max="4608" width="9.109375" style="2"/>
    <col min="4609" max="4609" width="2.6640625" style="2" customWidth="1"/>
    <col min="4610" max="4610" width="34.44140625" style="2" customWidth="1"/>
    <col min="4611" max="4622" width="9.6640625" style="2" customWidth="1"/>
    <col min="4623" max="4864" width="9.109375" style="2"/>
    <col min="4865" max="4865" width="2.6640625" style="2" customWidth="1"/>
    <col min="4866" max="4866" width="34.44140625" style="2" customWidth="1"/>
    <col min="4867" max="4878" width="9.6640625" style="2" customWidth="1"/>
    <col min="4879" max="5120" width="9.109375" style="2"/>
    <col min="5121" max="5121" width="2.6640625" style="2" customWidth="1"/>
    <col min="5122" max="5122" width="34.44140625" style="2" customWidth="1"/>
    <col min="5123" max="5134" width="9.6640625" style="2" customWidth="1"/>
    <col min="5135" max="5376" width="9.109375" style="2"/>
    <col min="5377" max="5377" width="2.6640625" style="2" customWidth="1"/>
    <col min="5378" max="5378" width="34.44140625" style="2" customWidth="1"/>
    <col min="5379" max="5390" width="9.6640625" style="2" customWidth="1"/>
    <col min="5391" max="5632" width="9.109375" style="2"/>
    <col min="5633" max="5633" width="2.6640625" style="2" customWidth="1"/>
    <col min="5634" max="5634" width="34.44140625" style="2" customWidth="1"/>
    <col min="5635" max="5646" width="9.6640625" style="2" customWidth="1"/>
    <col min="5647" max="5888" width="9.109375" style="2"/>
    <col min="5889" max="5889" width="2.6640625" style="2" customWidth="1"/>
    <col min="5890" max="5890" width="34.44140625" style="2" customWidth="1"/>
    <col min="5891" max="5902" width="9.6640625" style="2" customWidth="1"/>
    <col min="5903" max="6144" width="9.109375" style="2"/>
    <col min="6145" max="6145" width="2.6640625" style="2" customWidth="1"/>
    <col min="6146" max="6146" width="34.44140625" style="2" customWidth="1"/>
    <col min="6147" max="6158" width="9.6640625" style="2" customWidth="1"/>
    <col min="6159" max="6400" width="9.109375" style="2"/>
    <col min="6401" max="6401" width="2.6640625" style="2" customWidth="1"/>
    <col min="6402" max="6402" width="34.44140625" style="2" customWidth="1"/>
    <col min="6403" max="6414" width="9.6640625" style="2" customWidth="1"/>
    <col min="6415" max="6656" width="9.109375" style="2"/>
    <col min="6657" max="6657" width="2.6640625" style="2" customWidth="1"/>
    <col min="6658" max="6658" width="34.44140625" style="2" customWidth="1"/>
    <col min="6659" max="6670" width="9.6640625" style="2" customWidth="1"/>
    <col min="6671" max="6912" width="9.109375" style="2"/>
    <col min="6913" max="6913" width="2.6640625" style="2" customWidth="1"/>
    <col min="6914" max="6914" width="34.44140625" style="2" customWidth="1"/>
    <col min="6915" max="6926" width="9.6640625" style="2" customWidth="1"/>
    <col min="6927" max="7168" width="9.109375" style="2"/>
    <col min="7169" max="7169" width="2.6640625" style="2" customWidth="1"/>
    <col min="7170" max="7170" width="34.44140625" style="2" customWidth="1"/>
    <col min="7171" max="7182" width="9.6640625" style="2" customWidth="1"/>
    <col min="7183" max="7424" width="9.109375" style="2"/>
    <col min="7425" max="7425" width="2.6640625" style="2" customWidth="1"/>
    <col min="7426" max="7426" width="34.44140625" style="2" customWidth="1"/>
    <col min="7427" max="7438" width="9.6640625" style="2" customWidth="1"/>
    <col min="7439" max="7680" width="9.109375" style="2"/>
    <col min="7681" max="7681" width="2.6640625" style="2" customWidth="1"/>
    <col min="7682" max="7682" width="34.44140625" style="2" customWidth="1"/>
    <col min="7683" max="7694" width="9.6640625" style="2" customWidth="1"/>
    <col min="7695" max="7936" width="9.109375" style="2"/>
    <col min="7937" max="7937" width="2.6640625" style="2" customWidth="1"/>
    <col min="7938" max="7938" width="34.44140625" style="2" customWidth="1"/>
    <col min="7939" max="7950" width="9.6640625" style="2" customWidth="1"/>
    <col min="7951" max="8192" width="9.109375" style="2"/>
    <col min="8193" max="8193" width="2.6640625" style="2" customWidth="1"/>
    <col min="8194" max="8194" width="34.44140625" style="2" customWidth="1"/>
    <col min="8195" max="8206" width="9.6640625" style="2" customWidth="1"/>
    <col min="8207" max="8448" width="9.109375" style="2"/>
    <col min="8449" max="8449" width="2.6640625" style="2" customWidth="1"/>
    <col min="8450" max="8450" width="34.44140625" style="2" customWidth="1"/>
    <col min="8451" max="8462" width="9.6640625" style="2" customWidth="1"/>
    <col min="8463" max="8704" width="9.109375" style="2"/>
    <col min="8705" max="8705" width="2.6640625" style="2" customWidth="1"/>
    <col min="8706" max="8706" width="34.44140625" style="2" customWidth="1"/>
    <col min="8707" max="8718" width="9.6640625" style="2" customWidth="1"/>
    <col min="8719" max="8960" width="9.109375" style="2"/>
    <col min="8961" max="8961" width="2.6640625" style="2" customWidth="1"/>
    <col min="8962" max="8962" width="34.44140625" style="2" customWidth="1"/>
    <col min="8963" max="8974" width="9.6640625" style="2" customWidth="1"/>
    <col min="8975" max="9216" width="9.109375" style="2"/>
    <col min="9217" max="9217" width="2.6640625" style="2" customWidth="1"/>
    <col min="9218" max="9218" width="34.44140625" style="2" customWidth="1"/>
    <col min="9219" max="9230" width="9.6640625" style="2" customWidth="1"/>
    <col min="9231" max="9472" width="9.109375" style="2"/>
    <col min="9473" max="9473" width="2.6640625" style="2" customWidth="1"/>
    <col min="9474" max="9474" width="34.44140625" style="2" customWidth="1"/>
    <col min="9475" max="9486" width="9.6640625" style="2" customWidth="1"/>
    <col min="9487" max="9728" width="9.109375" style="2"/>
    <col min="9729" max="9729" width="2.6640625" style="2" customWidth="1"/>
    <col min="9730" max="9730" width="34.44140625" style="2" customWidth="1"/>
    <col min="9731" max="9742" width="9.6640625" style="2" customWidth="1"/>
    <col min="9743" max="9984" width="9.109375" style="2"/>
    <col min="9985" max="9985" width="2.6640625" style="2" customWidth="1"/>
    <col min="9986" max="9986" width="34.44140625" style="2" customWidth="1"/>
    <col min="9987" max="9998" width="9.6640625" style="2" customWidth="1"/>
    <col min="9999" max="10240" width="9.109375" style="2"/>
    <col min="10241" max="10241" width="2.6640625" style="2" customWidth="1"/>
    <col min="10242" max="10242" width="34.44140625" style="2" customWidth="1"/>
    <col min="10243" max="10254" width="9.6640625" style="2" customWidth="1"/>
    <col min="10255" max="10496" width="9.109375" style="2"/>
    <col min="10497" max="10497" width="2.6640625" style="2" customWidth="1"/>
    <col min="10498" max="10498" width="34.44140625" style="2" customWidth="1"/>
    <col min="10499" max="10510" width="9.6640625" style="2" customWidth="1"/>
    <col min="10511" max="10752" width="9.109375" style="2"/>
    <col min="10753" max="10753" width="2.6640625" style="2" customWidth="1"/>
    <col min="10754" max="10754" width="34.44140625" style="2" customWidth="1"/>
    <col min="10755" max="10766" width="9.6640625" style="2" customWidth="1"/>
    <col min="10767" max="11008" width="9.109375" style="2"/>
    <col min="11009" max="11009" width="2.6640625" style="2" customWidth="1"/>
    <col min="11010" max="11010" width="34.44140625" style="2" customWidth="1"/>
    <col min="11011" max="11022" width="9.6640625" style="2" customWidth="1"/>
    <col min="11023" max="11264" width="9.109375" style="2"/>
    <col min="11265" max="11265" width="2.6640625" style="2" customWidth="1"/>
    <col min="11266" max="11266" width="34.44140625" style="2" customWidth="1"/>
    <col min="11267" max="11278" width="9.6640625" style="2" customWidth="1"/>
    <col min="11279" max="11520" width="9.109375" style="2"/>
    <col min="11521" max="11521" width="2.6640625" style="2" customWidth="1"/>
    <col min="11522" max="11522" width="34.44140625" style="2" customWidth="1"/>
    <col min="11523" max="11534" width="9.6640625" style="2" customWidth="1"/>
    <col min="11535" max="11776" width="9.109375" style="2"/>
    <col min="11777" max="11777" width="2.6640625" style="2" customWidth="1"/>
    <col min="11778" max="11778" width="34.44140625" style="2" customWidth="1"/>
    <col min="11779" max="11790" width="9.6640625" style="2" customWidth="1"/>
    <col min="11791" max="12032" width="9.109375" style="2"/>
    <col min="12033" max="12033" width="2.6640625" style="2" customWidth="1"/>
    <col min="12034" max="12034" width="34.44140625" style="2" customWidth="1"/>
    <col min="12035" max="12046" width="9.6640625" style="2" customWidth="1"/>
    <col min="12047" max="12288" width="9.109375" style="2"/>
    <col min="12289" max="12289" width="2.6640625" style="2" customWidth="1"/>
    <col min="12290" max="12290" width="34.44140625" style="2" customWidth="1"/>
    <col min="12291" max="12302" width="9.6640625" style="2" customWidth="1"/>
    <col min="12303" max="12544" width="9.109375" style="2"/>
    <col min="12545" max="12545" width="2.6640625" style="2" customWidth="1"/>
    <col min="12546" max="12546" width="34.44140625" style="2" customWidth="1"/>
    <col min="12547" max="12558" width="9.6640625" style="2" customWidth="1"/>
    <col min="12559" max="12800" width="9.109375" style="2"/>
    <col min="12801" max="12801" width="2.6640625" style="2" customWidth="1"/>
    <col min="12802" max="12802" width="34.44140625" style="2" customWidth="1"/>
    <col min="12803" max="12814" width="9.6640625" style="2" customWidth="1"/>
    <col min="12815" max="13056" width="9.109375" style="2"/>
    <col min="13057" max="13057" width="2.6640625" style="2" customWidth="1"/>
    <col min="13058" max="13058" width="34.44140625" style="2" customWidth="1"/>
    <col min="13059" max="13070" width="9.6640625" style="2" customWidth="1"/>
    <col min="13071" max="13312" width="9.109375" style="2"/>
    <col min="13313" max="13313" width="2.6640625" style="2" customWidth="1"/>
    <col min="13314" max="13314" width="34.44140625" style="2" customWidth="1"/>
    <col min="13315" max="13326" width="9.6640625" style="2" customWidth="1"/>
    <col min="13327" max="13568" width="9.109375" style="2"/>
    <col min="13569" max="13569" width="2.6640625" style="2" customWidth="1"/>
    <col min="13570" max="13570" width="34.44140625" style="2" customWidth="1"/>
    <col min="13571" max="13582" width="9.6640625" style="2" customWidth="1"/>
    <col min="13583" max="13824" width="9.109375" style="2"/>
    <col min="13825" max="13825" width="2.6640625" style="2" customWidth="1"/>
    <col min="13826" max="13826" width="34.44140625" style="2" customWidth="1"/>
    <col min="13827" max="13838" width="9.6640625" style="2" customWidth="1"/>
    <col min="13839" max="14080" width="9.109375" style="2"/>
    <col min="14081" max="14081" width="2.6640625" style="2" customWidth="1"/>
    <col min="14082" max="14082" width="34.44140625" style="2" customWidth="1"/>
    <col min="14083" max="14094" width="9.6640625" style="2" customWidth="1"/>
    <col min="14095" max="14336" width="9.109375" style="2"/>
    <col min="14337" max="14337" width="2.6640625" style="2" customWidth="1"/>
    <col min="14338" max="14338" width="34.44140625" style="2" customWidth="1"/>
    <col min="14339" max="14350" width="9.6640625" style="2" customWidth="1"/>
    <col min="14351" max="14592" width="9.109375" style="2"/>
    <col min="14593" max="14593" width="2.6640625" style="2" customWidth="1"/>
    <col min="14594" max="14594" width="34.44140625" style="2" customWidth="1"/>
    <col min="14595" max="14606" width="9.6640625" style="2" customWidth="1"/>
    <col min="14607" max="14848" width="9.109375" style="2"/>
    <col min="14849" max="14849" width="2.6640625" style="2" customWidth="1"/>
    <col min="14850" max="14850" width="34.44140625" style="2" customWidth="1"/>
    <col min="14851" max="14862" width="9.6640625" style="2" customWidth="1"/>
    <col min="14863" max="15104" width="9.109375" style="2"/>
    <col min="15105" max="15105" width="2.6640625" style="2" customWidth="1"/>
    <col min="15106" max="15106" width="34.44140625" style="2" customWidth="1"/>
    <col min="15107" max="15118" width="9.6640625" style="2" customWidth="1"/>
    <col min="15119" max="15360" width="9.109375" style="2"/>
    <col min="15361" max="15361" width="2.6640625" style="2" customWidth="1"/>
    <col min="15362" max="15362" width="34.44140625" style="2" customWidth="1"/>
    <col min="15363" max="15374" width="9.6640625" style="2" customWidth="1"/>
    <col min="15375" max="15616" width="9.109375" style="2"/>
    <col min="15617" max="15617" width="2.6640625" style="2" customWidth="1"/>
    <col min="15618" max="15618" width="34.44140625" style="2" customWidth="1"/>
    <col min="15619" max="15630" width="9.6640625" style="2" customWidth="1"/>
    <col min="15631" max="15872" width="9.109375" style="2"/>
    <col min="15873" max="15873" width="2.6640625" style="2" customWidth="1"/>
    <col min="15874" max="15874" width="34.44140625" style="2" customWidth="1"/>
    <col min="15875" max="15886" width="9.6640625" style="2" customWidth="1"/>
    <col min="15887" max="16128" width="9.109375" style="2"/>
    <col min="16129" max="16129" width="2.6640625" style="2" customWidth="1"/>
    <col min="16130" max="16130" width="34.44140625" style="2" customWidth="1"/>
    <col min="16131" max="16142" width="9.6640625" style="2" customWidth="1"/>
    <col min="16143" max="16384" width="9.109375" style="2"/>
  </cols>
  <sheetData>
    <row r="1" spans="1:26" s="47" customFormat="1" ht="22.8" x14ac:dyDescent="0.4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26" s="81" customFormat="1" ht="6" customHeight="1" x14ac:dyDescent="0.3"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6" ht="13.8" thickBot="1" x14ac:dyDescent="0.3">
      <c r="A3" s="103" t="s">
        <v>1</v>
      </c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106" customFormat="1" ht="8.25" customHeight="1" thickTop="1" x14ac:dyDescent="0.15">
      <c r="A4" s="255" t="s">
        <v>2</v>
      </c>
      <c r="B4" s="256"/>
      <c r="C4" s="259" t="s">
        <v>143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60"/>
      <c r="O4" s="259" t="s">
        <v>144</v>
      </c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60"/>
    </row>
    <row r="5" spans="1:26" ht="9.75" customHeight="1" x14ac:dyDescent="0.15">
      <c r="A5" s="257"/>
      <c r="B5" s="258"/>
      <c r="C5" s="107" t="s">
        <v>6</v>
      </c>
      <c r="D5" s="108" t="s">
        <v>7</v>
      </c>
      <c r="E5" s="109" t="s">
        <v>8</v>
      </c>
      <c r="F5" s="108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07" t="s">
        <v>15</v>
      </c>
      <c r="M5" s="107" t="s">
        <v>16</v>
      </c>
      <c r="N5" s="110" t="s">
        <v>17</v>
      </c>
      <c r="O5" s="107" t="s">
        <v>6</v>
      </c>
      <c r="P5" s="108" t="s">
        <v>7</v>
      </c>
      <c r="Q5" s="109" t="s">
        <v>8</v>
      </c>
      <c r="R5" s="108" t="s">
        <v>9</v>
      </c>
      <c r="S5" s="107" t="s">
        <v>10</v>
      </c>
      <c r="T5" s="107" t="s">
        <v>11</v>
      </c>
      <c r="U5" s="107" t="s">
        <v>12</v>
      </c>
      <c r="V5" s="107" t="s">
        <v>13</v>
      </c>
      <c r="W5" s="107" t="s">
        <v>14</v>
      </c>
      <c r="X5" s="107" t="s">
        <v>15</v>
      </c>
      <c r="Y5" s="107" t="s">
        <v>16</v>
      </c>
      <c r="Z5" s="110" t="s">
        <v>17</v>
      </c>
    </row>
    <row r="6" spans="1:26" s="122" customFormat="1" x14ac:dyDescent="0.15">
      <c r="A6" s="111"/>
      <c r="B6" s="112" t="s">
        <v>145</v>
      </c>
      <c r="C6" s="113">
        <v>15255.680717610001</v>
      </c>
      <c r="D6" s="114">
        <v>29445.66299895</v>
      </c>
      <c r="E6" s="115">
        <v>44328.83733290001</v>
      </c>
      <c r="F6" s="115">
        <v>60909.261915390001</v>
      </c>
      <c r="G6" s="116">
        <v>78467.968590639997</v>
      </c>
      <c r="H6" s="116">
        <v>112354.35562404997</v>
      </c>
      <c r="I6" s="116">
        <v>129970.78224906001</v>
      </c>
      <c r="J6" s="116">
        <v>146288.15571808</v>
      </c>
      <c r="K6" s="116">
        <v>174512.18128529002</v>
      </c>
      <c r="L6" s="116">
        <v>192237.57414279997</v>
      </c>
      <c r="M6" s="116">
        <v>212908.62691257001</v>
      </c>
      <c r="N6" s="117">
        <v>270021.14855674299</v>
      </c>
      <c r="O6" s="118">
        <v>19867.20382549</v>
      </c>
      <c r="P6" s="119">
        <v>37242.241886020005</v>
      </c>
      <c r="Q6" s="115">
        <v>57807.716423860002</v>
      </c>
      <c r="R6" s="115">
        <v>78908.963306470003</v>
      </c>
      <c r="S6" s="120">
        <v>112189.71663948998</v>
      </c>
      <c r="T6" s="120">
        <v>149416.61137127</v>
      </c>
      <c r="U6" s="120">
        <v>170173.05909523999</v>
      </c>
      <c r="V6" s="120">
        <v>192791.00645839999</v>
      </c>
      <c r="W6" s="120">
        <v>225041.80562371999</v>
      </c>
      <c r="X6" s="120">
        <v>249240.99293192002</v>
      </c>
      <c r="Y6" s="120">
        <v>272597.01136792003</v>
      </c>
      <c r="Z6" s="121">
        <v>327374.64775147999</v>
      </c>
    </row>
    <row r="7" spans="1:26" s="127" customFormat="1" x14ac:dyDescent="0.15">
      <c r="A7" s="123" t="s">
        <v>18</v>
      </c>
      <c r="B7" s="124" t="s">
        <v>70</v>
      </c>
      <c r="C7" s="113">
        <v>14154.17841601</v>
      </c>
      <c r="D7" s="125">
        <v>27180.598233330002</v>
      </c>
      <c r="E7" s="126">
        <v>40858.271991450005</v>
      </c>
      <c r="F7" s="126">
        <v>55063.792762800003</v>
      </c>
      <c r="G7" s="116">
        <v>70468.668034920003</v>
      </c>
      <c r="H7" s="116">
        <v>97233.531514399976</v>
      </c>
      <c r="I7" s="116">
        <v>112064.15917092</v>
      </c>
      <c r="J7" s="116">
        <v>126079.66522248001</v>
      </c>
      <c r="K7" s="116">
        <v>148967.48322572</v>
      </c>
      <c r="L7" s="116">
        <v>164367.68116006997</v>
      </c>
      <c r="M7" s="116">
        <v>181797.0575852</v>
      </c>
      <c r="N7" s="117">
        <v>211718.28286981297</v>
      </c>
      <c r="O7" s="113">
        <v>18356.174890120004</v>
      </c>
      <c r="P7" s="125">
        <v>34366.753811900002</v>
      </c>
      <c r="Q7" s="126">
        <v>51687.513519259999</v>
      </c>
      <c r="R7" s="126">
        <v>70237.47047683</v>
      </c>
      <c r="S7" s="116">
        <v>88775.75672913999</v>
      </c>
      <c r="T7" s="116">
        <v>119921.74790525</v>
      </c>
      <c r="U7" s="116">
        <v>138207.57726113999</v>
      </c>
      <c r="V7" s="116">
        <v>156301.63606229</v>
      </c>
      <c r="W7" s="116">
        <v>185732.1412326</v>
      </c>
      <c r="X7" s="116">
        <v>205841.36292052001</v>
      </c>
      <c r="Y7" s="116">
        <v>225875.77481956</v>
      </c>
      <c r="Z7" s="117">
        <v>259143.58110736002</v>
      </c>
    </row>
    <row r="8" spans="1:26" s="122" customFormat="1" x14ac:dyDescent="0.15">
      <c r="A8" s="123"/>
      <c r="B8" s="124" t="s">
        <v>146</v>
      </c>
      <c r="C8" s="113">
        <v>3377.0972005399999</v>
      </c>
      <c r="D8" s="125">
        <v>5589.6995038700006</v>
      </c>
      <c r="E8" s="126">
        <v>8245.9531390600005</v>
      </c>
      <c r="F8" s="126">
        <v>11536.478850549998</v>
      </c>
      <c r="G8" s="116">
        <v>14731.867785029996</v>
      </c>
      <c r="H8" s="116">
        <v>28970.455026179996</v>
      </c>
      <c r="I8" s="116">
        <v>32821.077717699998</v>
      </c>
      <c r="J8" s="116">
        <v>35197.292774629997</v>
      </c>
      <c r="K8" s="116">
        <v>45337.539157340005</v>
      </c>
      <c r="L8" s="116">
        <v>48767.133860849986</v>
      </c>
      <c r="M8" s="116">
        <v>54158.614500459989</v>
      </c>
      <c r="N8" s="117">
        <v>66906.696185922992</v>
      </c>
      <c r="O8" s="113">
        <v>4781.9919902400006</v>
      </c>
      <c r="P8" s="125">
        <v>7480.8751892800001</v>
      </c>
      <c r="Q8" s="126">
        <v>11276.600121420001</v>
      </c>
      <c r="R8" s="126">
        <v>15935.725708759999</v>
      </c>
      <c r="S8" s="116">
        <v>19393.12744385</v>
      </c>
      <c r="T8" s="116">
        <v>36690.472847279998</v>
      </c>
      <c r="U8" s="116">
        <v>42027.56997751</v>
      </c>
      <c r="V8" s="116">
        <v>45213.425644640003</v>
      </c>
      <c r="W8" s="116">
        <v>57912.06443014001</v>
      </c>
      <c r="X8" s="116">
        <v>63302.751854350005</v>
      </c>
      <c r="Y8" s="116">
        <v>67267.096920969998</v>
      </c>
      <c r="Z8" s="117">
        <v>81937.468902550012</v>
      </c>
    </row>
    <row r="9" spans="1:26" s="122" customFormat="1" x14ac:dyDescent="0.15">
      <c r="A9" s="123"/>
      <c r="B9" s="124" t="s">
        <v>147</v>
      </c>
      <c r="C9" s="113">
        <v>2277.0244871</v>
      </c>
      <c r="D9" s="125">
        <v>3534.1646464400001</v>
      </c>
      <c r="E9" s="126">
        <v>5228.0156345800006</v>
      </c>
      <c r="F9" s="126">
        <v>7533.2989872499993</v>
      </c>
      <c r="G9" s="128">
        <v>9662.1919334999984</v>
      </c>
      <c r="H9" s="128">
        <v>22809.424399299998</v>
      </c>
      <c r="I9" s="128">
        <v>25465.90778383</v>
      </c>
      <c r="J9" s="128">
        <v>26845.187669519997</v>
      </c>
      <c r="K9" s="116">
        <v>35796.449807060002</v>
      </c>
      <c r="L9" s="116">
        <v>38201.274398519992</v>
      </c>
      <c r="M9" s="116">
        <v>40644.745846109996</v>
      </c>
      <c r="N9" s="117">
        <v>51313.707319002991</v>
      </c>
      <c r="O9" s="113">
        <v>3417.2183439800001</v>
      </c>
      <c r="P9" s="125">
        <v>5031.8157148999999</v>
      </c>
      <c r="Q9" s="126">
        <v>7776.0480149800005</v>
      </c>
      <c r="R9" s="126">
        <v>10762.67729258</v>
      </c>
      <c r="S9" s="128">
        <v>13033.078700070002</v>
      </c>
      <c r="T9" s="128">
        <v>28957.235404820003</v>
      </c>
      <c r="U9" s="128">
        <v>33181.053587499999</v>
      </c>
      <c r="V9" s="128">
        <v>35169.51224407</v>
      </c>
      <c r="W9" s="116">
        <v>46205.331465980002</v>
      </c>
      <c r="X9" s="116">
        <v>50159.493233219997</v>
      </c>
      <c r="Y9" s="116">
        <v>52774.31883738</v>
      </c>
      <c r="Z9" s="117">
        <v>64178.302464280008</v>
      </c>
    </row>
    <row r="10" spans="1:26" s="137" customFormat="1" x14ac:dyDescent="0.15">
      <c r="A10" s="129"/>
      <c r="B10" s="130" t="s">
        <v>148</v>
      </c>
      <c r="C10" s="131">
        <v>924.21592956000006</v>
      </c>
      <c r="D10" s="132">
        <v>1510.0082240799998</v>
      </c>
      <c r="E10" s="133">
        <v>2239.2933047100005</v>
      </c>
      <c r="F10" s="133">
        <v>3028.58506915</v>
      </c>
      <c r="G10" s="134">
        <v>3814.2917377100002</v>
      </c>
      <c r="H10" s="134">
        <v>5433.9641010799987</v>
      </c>
      <c r="I10" s="134">
        <v>6215.3882678299997</v>
      </c>
      <c r="J10" s="134">
        <v>6871.6329006100004</v>
      </c>
      <c r="K10" s="135">
        <v>8392.6215322999997</v>
      </c>
      <c r="L10" s="135">
        <v>9248.262071449999</v>
      </c>
      <c r="M10" s="135">
        <v>10149.588011799999</v>
      </c>
      <c r="N10" s="136">
        <v>12382.681485379999</v>
      </c>
      <c r="O10" s="131">
        <v>1256.4520417900001</v>
      </c>
      <c r="P10" s="132">
        <v>2059.7387705000001</v>
      </c>
      <c r="Q10" s="133">
        <v>3026.5989559700001</v>
      </c>
      <c r="R10" s="133">
        <v>3991.7495348200005</v>
      </c>
      <c r="S10" s="134">
        <v>4851.5581506600001</v>
      </c>
      <c r="T10" s="134">
        <v>7154.8646823300005</v>
      </c>
      <c r="U10" s="134">
        <v>8000.6276272899995</v>
      </c>
      <c r="V10" s="134">
        <v>9059.7126957500004</v>
      </c>
      <c r="W10" s="135">
        <v>10372.37222221</v>
      </c>
      <c r="X10" s="135">
        <v>11383.817082019998</v>
      </c>
      <c r="Y10" s="135">
        <v>12442.6840813</v>
      </c>
      <c r="Z10" s="136">
        <v>15532.911343220003</v>
      </c>
    </row>
    <row r="11" spans="1:26" s="137" customFormat="1" x14ac:dyDescent="0.15">
      <c r="A11" s="129"/>
      <c r="B11" s="130" t="s">
        <v>149</v>
      </c>
      <c r="C11" s="131">
        <v>404.22604749999999</v>
      </c>
      <c r="D11" s="132">
        <v>815.33913802999996</v>
      </c>
      <c r="E11" s="133">
        <v>1461.72804423</v>
      </c>
      <c r="F11" s="133">
        <v>1859.4116121700001</v>
      </c>
      <c r="G11" s="134">
        <v>2828.2760036599998</v>
      </c>
      <c r="H11" s="134">
        <v>13443.21945343</v>
      </c>
      <c r="I11" s="134">
        <v>14087.11996369</v>
      </c>
      <c r="J11" s="134">
        <v>14445.172517569999</v>
      </c>
      <c r="K11" s="135">
        <v>21394.673519270003</v>
      </c>
      <c r="L11" s="135">
        <v>21897.651383629996</v>
      </c>
      <c r="M11" s="135">
        <v>23019.68393757</v>
      </c>
      <c r="N11" s="136">
        <v>30415.75187806</v>
      </c>
      <c r="O11" s="131">
        <v>903.65901270000006</v>
      </c>
      <c r="P11" s="132">
        <v>1385.83834099</v>
      </c>
      <c r="Q11" s="133">
        <v>2797.53260649</v>
      </c>
      <c r="R11" s="133">
        <v>3634.3402396799997</v>
      </c>
      <c r="S11" s="134">
        <v>4614.6064881600005</v>
      </c>
      <c r="T11" s="134">
        <v>15333.779861410001</v>
      </c>
      <c r="U11" s="134">
        <v>16819.24119723</v>
      </c>
      <c r="V11" s="134">
        <v>17404.579316990003</v>
      </c>
      <c r="W11" s="135">
        <v>26775.31004149</v>
      </c>
      <c r="X11" s="135">
        <v>28572.739013869999</v>
      </c>
      <c r="Y11" s="135">
        <v>29752.094474379999</v>
      </c>
      <c r="Z11" s="136">
        <v>37069.599858460002</v>
      </c>
    </row>
    <row r="12" spans="1:26" s="137" customFormat="1" x14ac:dyDescent="0.15">
      <c r="A12" s="129"/>
      <c r="B12" s="130" t="s">
        <v>150</v>
      </c>
      <c r="C12" s="131">
        <v>948.58251003999999</v>
      </c>
      <c r="D12" s="132">
        <v>1208.8172843300001</v>
      </c>
      <c r="E12" s="133">
        <v>1526.9942856400003</v>
      </c>
      <c r="F12" s="133">
        <v>2645.3023059299994</v>
      </c>
      <c r="G12" s="134">
        <v>3019.6241921299998</v>
      </c>
      <c r="H12" s="134">
        <v>3932.2408447899998</v>
      </c>
      <c r="I12" s="134">
        <v>5163.3995523100002</v>
      </c>
      <c r="J12" s="134">
        <v>5528.3822513399991</v>
      </c>
      <c r="K12" s="135">
        <v>6009.1547554900008</v>
      </c>
      <c r="L12" s="135">
        <v>7055.3609434400005</v>
      </c>
      <c r="M12" s="135">
        <v>7475.473896739999</v>
      </c>
      <c r="N12" s="136">
        <v>8515.2739555629996</v>
      </c>
      <c r="O12" s="131">
        <v>1257.1072894899996</v>
      </c>
      <c r="P12" s="132">
        <v>1586.2386034099998</v>
      </c>
      <c r="Q12" s="133">
        <v>1951.9164525200001</v>
      </c>
      <c r="R12" s="133">
        <v>3136.5875180800003</v>
      </c>
      <c r="S12" s="134">
        <v>3566.9140612500009</v>
      </c>
      <c r="T12" s="134">
        <v>6468.5908610800006</v>
      </c>
      <c r="U12" s="134">
        <v>8361.1847629799995</v>
      </c>
      <c r="V12" s="134">
        <v>8705.2202313299986</v>
      </c>
      <c r="W12" s="135">
        <v>9057.6492022799994</v>
      </c>
      <c r="X12" s="135">
        <v>10202.93713733</v>
      </c>
      <c r="Y12" s="135">
        <v>10579.540281699999</v>
      </c>
      <c r="Z12" s="136">
        <v>11575.791262600002</v>
      </c>
    </row>
    <row r="13" spans="1:26" s="122" customFormat="1" x14ac:dyDescent="0.15">
      <c r="A13" s="123"/>
      <c r="B13" s="124" t="s">
        <v>151</v>
      </c>
      <c r="C13" s="113">
        <v>60.794366740000001</v>
      </c>
      <c r="D13" s="125">
        <v>164.82239202000002</v>
      </c>
      <c r="E13" s="126">
        <v>272.97711464999998</v>
      </c>
      <c r="F13" s="126">
        <v>369.67464251000001</v>
      </c>
      <c r="G13" s="128">
        <v>469.58589111999999</v>
      </c>
      <c r="H13" s="128">
        <v>704.55859666999993</v>
      </c>
      <c r="I13" s="128">
        <v>811.11238915000001</v>
      </c>
      <c r="J13" s="128">
        <v>905.15181827000004</v>
      </c>
      <c r="K13" s="116">
        <v>1011.8348350700001</v>
      </c>
      <c r="L13" s="116">
        <v>1090.41589729</v>
      </c>
      <c r="M13" s="116">
        <v>1206.27332355</v>
      </c>
      <c r="N13" s="117">
        <v>1566.2485297599999</v>
      </c>
      <c r="O13" s="113">
        <v>97.825703279999999</v>
      </c>
      <c r="P13" s="125">
        <v>200.44221123</v>
      </c>
      <c r="Q13" s="126">
        <v>359.90499061999998</v>
      </c>
      <c r="R13" s="126">
        <v>446.95671553</v>
      </c>
      <c r="S13" s="128">
        <v>564.43235642999991</v>
      </c>
      <c r="T13" s="128">
        <v>860.78166564999992</v>
      </c>
      <c r="U13" s="128">
        <v>985.42516176999993</v>
      </c>
      <c r="V13" s="128">
        <v>1087.72148816</v>
      </c>
      <c r="W13" s="116">
        <v>1222.2612586600001</v>
      </c>
      <c r="X13" s="116">
        <v>1326.9143536600002</v>
      </c>
      <c r="Y13" s="116">
        <v>1443.7672358699999</v>
      </c>
      <c r="Z13" s="117">
        <v>1880.8780001099999</v>
      </c>
    </row>
    <row r="14" spans="1:26" s="122" customFormat="1" x14ac:dyDescent="0.15">
      <c r="A14" s="123"/>
      <c r="B14" s="124" t="s">
        <v>152</v>
      </c>
      <c r="C14" s="113">
        <v>202.79125740000001</v>
      </c>
      <c r="D14" s="125">
        <v>300.59296185999995</v>
      </c>
      <c r="E14" s="126">
        <v>352.27480102999999</v>
      </c>
      <c r="F14" s="126">
        <v>512.78510444000005</v>
      </c>
      <c r="G14" s="116">
        <v>758.35147492999999</v>
      </c>
      <c r="H14" s="116">
        <v>949.58977136999999</v>
      </c>
      <c r="I14" s="116">
        <v>1314.3671049399998</v>
      </c>
      <c r="J14" s="116">
        <v>1545.29686206</v>
      </c>
      <c r="K14" s="116">
        <v>1765.7621001799998</v>
      </c>
      <c r="L14" s="116">
        <v>2101.6397106599998</v>
      </c>
      <c r="M14" s="116">
        <v>2654.05751792</v>
      </c>
      <c r="N14" s="117">
        <v>3587.51021064</v>
      </c>
      <c r="O14" s="113">
        <v>260.67734597999998</v>
      </c>
      <c r="P14" s="125">
        <v>357.29419462999999</v>
      </c>
      <c r="Q14" s="126">
        <v>652.44539944000007</v>
      </c>
      <c r="R14" s="126">
        <v>930.40173702000004</v>
      </c>
      <c r="S14" s="116">
        <v>1068.00606664</v>
      </c>
      <c r="T14" s="116">
        <v>1283.0275203999997</v>
      </c>
      <c r="U14" s="116">
        <v>1464.8418259099999</v>
      </c>
      <c r="V14" s="116">
        <v>1763.8014355599998</v>
      </c>
      <c r="W14" s="116">
        <v>2260.5370060599998</v>
      </c>
      <c r="X14" s="116">
        <v>2813.5120490300001</v>
      </c>
      <c r="Y14" s="116">
        <v>3307.58794653</v>
      </c>
      <c r="Z14" s="117">
        <v>5312.76132736</v>
      </c>
    </row>
    <row r="15" spans="1:26" s="137" customFormat="1" x14ac:dyDescent="0.15">
      <c r="A15" s="129"/>
      <c r="B15" s="130" t="s">
        <v>153</v>
      </c>
      <c r="C15" s="131">
        <v>1.2772E-2</v>
      </c>
      <c r="D15" s="132">
        <v>4.7737709999999996E-2</v>
      </c>
      <c r="E15" s="133">
        <v>0.18855951000000001</v>
      </c>
      <c r="F15" s="133">
        <v>1.82963707</v>
      </c>
      <c r="G15" s="134">
        <v>1.90517146</v>
      </c>
      <c r="H15" s="134">
        <v>3.55352596</v>
      </c>
      <c r="I15" s="134">
        <v>3.7141689100000002</v>
      </c>
      <c r="J15" s="134">
        <v>3.7997058399999997</v>
      </c>
      <c r="K15" s="135">
        <v>4.7429338699999999</v>
      </c>
      <c r="L15" s="135">
        <v>4.7323887000000004</v>
      </c>
      <c r="M15" s="135">
        <v>29.385376079999997</v>
      </c>
      <c r="N15" s="136">
        <v>31.729359890000001</v>
      </c>
      <c r="O15" s="131">
        <v>1.2195379399999999</v>
      </c>
      <c r="P15" s="132">
        <v>1.2427289399999999</v>
      </c>
      <c r="Q15" s="133">
        <v>1.3162916</v>
      </c>
      <c r="R15" s="133">
        <v>1.3617385399999999</v>
      </c>
      <c r="S15" s="134">
        <v>1.46354731</v>
      </c>
      <c r="T15" s="134">
        <v>3.3149753099999999</v>
      </c>
      <c r="U15" s="134">
        <v>2.87078956</v>
      </c>
      <c r="V15" s="134">
        <v>3.0076055199999998</v>
      </c>
      <c r="W15" s="135">
        <v>3.0662717499999999</v>
      </c>
      <c r="X15" s="135">
        <v>3.3241097499999999</v>
      </c>
      <c r="Y15" s="135">
        <v>3.3458522400000001</v>
      </c>
      <c r="Z15" s="136">
        <v>3.7526407400000004</v>
      </c>
    </row>
    <row r="16" spans="1:26" s="137" customFormat="1" x14ac:dyDescent="0.15">
      <c r="A16" s="129"/>
      <c r="B16" s="130" t="s">
        <v>154</v>
      </c>
      <c r="C16" s="131">
        <v>202.77848539999999</v>
      </c>
      <c r="D16" s="132">
        <v>300.54522414999997</v>
      </c>
      <c r="E16" s="133">
        <v>352.08624151999999</v>
      </c>
      <c r="F16" s="133">
        <v>510.95546737000001</v>
      </c>
      <c r="G16" s="134">
        <v>756.44630346999998</v>
      </c>
      <c r="H16" s="134">
        <v>946.03624540999999</v>
      </c>
      <c r="I16" s="134">
        <v>1310.6529360299999</v>
      </c>
      <c r="J16" s="134">
        <v>1541.4971562200001</v>
      </c>
      <c r="K16" s="135">
        <v>1761.0191663099999</v>
      </c>
      <c r="L16" s="135">
        <v>2096.90732196</v>
      </c>
      <c r="M16" s="135">
        <v>2624.6721418400002</v>
      </c>
      <c r="N16" s="136">
        <v>3555.7808507499999</v>
      </c>
      <c r="O16" s="131">
        <v>259.45780803999997</v>
      </c>
      <c r="P16" s="132">
        <v>356.05146568999999</v>
      </c>
      <c r="Q16" s="133">
        <v>651.12910784000007</v>
      </c>
      <c r="R16" s="133">
        <v>929.03999848000001</v>
      </c>
      <c r="S16" s="134">
        <v>1066.54251933</v>
      </c>
      <c r="T16" s="134">
        <v>1279.7125450899998</v>
      </c>
      <c r="U16" s="134">
        <v>1461.9710363499998</v>
      </c>
      <c r="V16" s="134">
        <v>1760.7938300399999</v>
      </c>
      <c r="W16" s="135">
        <v>2257.4707343099999</v>
      </c>
      <c r="X16" s="135">
        <v>2810.1879392800001</v>
      </c>
      <c r="Y16" s="135">
        <v>3304.2420942899998</v>
      </c>
      <c r="Z16" s="136">
        <v>5309.0086866199999</v>
      </c>
    </row>
    <row r="17" spans="1:26" s="122" customFormat="1" x14ac:dyDescent="0.15">
      <c r="A17" s="123"/>
      <c r="B17" s="124" t="s">
        <v>155</v>
      </c>
      <c r="C17" s="113">
        <v>707.69165080000005</v>
      </c>
      <c r="D17" s="125">
        <v>1363.7442608000001</v>
      </c>
      <c r="E17" s="138">
        <v>2079.94363488</v>
      </c>
      <c r="F17" s="138">
        <v>2719.1114974299999</v>
      </c>
      <c r="G17" s="128">
        <v>3334.6161705599998</v>
      </c>
      <c r="H17" s="128">
        <v>3905.3052379199999</v>
      </c>
      <c r="I17" s="128">
        <v>4518.7521677699997</v>
      </c>
      <c r="J17" s="128">
        <v>5074.2578327700003</v>
      </c>
      <c r="K17" s="116">
        <v>5806.4013517699996</v>
      </c>
      <c r="L17" s="116">
        <v>6318.6641491199998</v>
      </c>
      <c r="M17" s="116">
        <v>8479.1877706199994</v>
      </c>
      <c r="N17" s="117">
        <v>9116.1616366199996</v>
      </c>
      <c r="O17" s="113">
        <v>850.07896199999993</v>
      </c>
      <c r="P17" s="125">
        <v>1623.6490835200002</v>
      </c>
      <c r="Q17" s="138">
        <v>2098.8681353799998</v>
      </c>
      <c r="R17" s="138">
        <v>3248.2646613799998</v>
      </c>
      <c r="S17" s="128">
        <v>4050.8419126600002</v>
      </c>
      <c r="T17" s="128">
        <v>4779.2189003599997</v>
      </c>
      <c r="U17" s="128">
        <v>5464.9876592800001</v>
      </c>
      <c r="V17" s="128">
        <v>6135.5171212800005</v>
      </c>
      <c r="W17" s="116">
        <v>7016.5350703700005</v>
      </c>
      <c r="X17" s="116">
        <v>7652.5908653699998</v>
      </c>
      <c r="Y17" s="116">
        <v>8268.9564073700003</v>
      </c>
      <c r="Z17" s="117">
        <v>8959.6285062300012</v>
      </c>
    </row>
    <row r="18" spans="1:26" s="122" customFormat="1" x14ac:dyDescent="0.15">
      <c r="A18" s="123"/>
      <c r="B18" s="124" t="s">
        <v>156</v>
      </c>
      <c r="C18" s="113">
        <v>128.79543849999999</v>
      </c>
      <c r="D18" s="125">
        <v>226.37524274999998</v>
      </c>
      <c r="E18" s="138">
        <v>312.74195392000001</v>
      </c>
      <c r="F18" s="138">
        <v>401.60861891999997</v>
      </c>
      <c r="G18" s="116">
        <v>507.12231492000001</v>
      </c>
      <c r="H18" s="116">
        <v>601.57702092</v>
      </c>
      <c r="I18" s="116">
        <v>710.93827200999999</v>
      </c>
      <c r="J18" s="116">
        <v>827.3985920099999</v>
      </c>
      <c r="K18" s="116">
        <v>957.09106326000006</v>
      </c>
      <c r="L18" s="116">
        <v>1055.13970526</v>
      </c>
      <c r="M18" s="116">
        <v>1174.35004226</v>
      </c>
      <c r="N18" s="117">
        <v>1323.0684899</v>
      </c>
      <c r="O18" s="113">
        <v>156.19163500000002</v>
      </c>
      <c r="P18" s="125">
        <v>267.67398500000002</v>
      </c>
      <c r="Q18" s="138">
        <v>389.33358099999998</v>
      </c>
      <c r="R18" s="138">
        <v>547.42530225000007</v>
      </c>
      <c r="S18" s="116">
        <v>676.76840804999995</v>
      </c>
      <c r="T18" s="116">
        <v>810.20935605</v>
      </c>
      <c r="U18" s="116">
        <v>931.26174305000006</v>
      </c>
      <c r="V18" s="116">
        <v>1056.8733555700001</v>
      </c>
      <c r="W18" s="116">
        <v>1207.3996290700002</v>
      </c>
      <c r="X18" s="116">
        <v>1350.2413530700001</v>
      </c>
      <c r="Y18" s="116">
        <v>1472.4664938199999</v>
      </c>
      <c r="Z18" s="117">
        <v>1605.8986045699999</v>
      </c>
    </row>
    <row r="19" spans="1:26" s="122" customFormat="1" x14ac:dyDescent="0.15">
      <c r="A19" s="123"/>
      <c r="B19" s="124" t="s">
        <v>157</v>
      </c>
      <c r="C19" s="113">
        <v>10777.08121547</v>
      </c>
      <c r="D19" s="125">
        <v>21590.898729460001</v>
      </c>
      <c r="E19" s="126">
        <v>32612.318852390003</v>
      </c>
      <c r="F19" s="126">
        <v>43527.313912250007</v>
      </c>
      <c r="G19" s="116">
        <v>55736.800249890002</v>
      </c>
      <c r="H19" s="116">
        <v>68263.076488219987</v>
      </c>
      <c r="I19" s="116">
        <v>79243.081453220002</v>
      </c>
      <c r="J19" s="116">
        <v>90882.372447850008</v>
      </c>
      <c r="K19" s="116">
        <v>103629.94406837999</v>
      </c>
      <c r="L19" s="116">
        <v>115600.54729921999</v>
      </c>
      <c r="M19" s="116">
        <v>127638.44308474001</v>
      </c>
      <c r="N19" s="117">
        <v>144811.58668389</v>
      </c>
      <c r="O19" s="113">
        <v>13574.182899880003</v>
      </c>
      <c r="P19" s="125">
        <v>26885.878622620003</v>
      </c>
      <c r="Q19" s="126">
        <v>40410.913397839999</v>
      </c>
      <c r="R19" s="126">
        <v>54301.744768069999</v>
      </c>
      <c r="S19" s="116">
        <v>69382.629285289993</v>
      </c>
      <c r="T19" s="116">
        <v>83231.275057969993</v>
      </c>
      <c r="U19" s="116">
        <v>96180.007283629995</v>
      </c>
      <c r="V19" s="116">
        <v>111088.21041765</v>
      </c>
      <c r="W19" s="116">
        <v>127820.07680246</v>
      </c>
      <c r="X19" s="116">
        <v>142538.61106617001</v>
      </c>
      <c r="Y19" s="116">
        <v>158608.67789858999</v>
      </c>
      <c r="Z19" s="117">
        <v>177206.11220480999</v>
      </c>
    </row>
    <row r="20" spans="1:26" s="122" customFormat="1" x14ac:dyDescent="0.15">
      <c r="A20" s="123"/>
      <c r="B20" s="124" t="s">
        <v>158</v>
      </c>
      <c r="C20" s="113">
        <v>10777.08121547</v>
      </c>
      <c r="D20" s="125">
        <v>21590.898729460001</v>
      </c>
      <c r="E20" s="126">
        <v>32612.318852390003</v>
      </c>
      <c r="F20" s="126">
        <v>43527.313912250007</v>
      </c>
      <c r="G20" s="128">
        <v>55736.800249890002</v>
      </c>
      <c r="H20" s="128">
        <v>68263.076488219987</v>
      </c>
      <c r="I20" s="128">
        <v>79243.081453220002</v>
      </c>
      <c r="J20" s="128">
        <v>90882.372447850008</v>
      </c>
      <c r="K20" s="116">
        <v>103629.94406837999</v>
      </c>
      <c r="L20" s="116">
        <v>115600.54729921999</v>
      </c>
      <c r="M20" s="116">
        <v>127638.44308474001</v>
      </c>
      <c r="N20" s="117">
        <v>144811.58668389</v>
      </c>
      <c r="O20" s="113">
        <v>13574.182899880003</v>
      </c>
      <c r="P20" s="125">
        <v>26885.878622620003</v>
      </c>
      <c r="Q20" s="126">
        <v>40410.913397839999</v>
      </c>
      <c r="R20" s="126">
        <v>54301.744768069999</v>
      </c>
      <c r="S20" s="116">
        <v>69382.629285289993</v>
      </c>
      <c r="T20" s="116">
        <v>83231.275057969993</v>
      </c>
      <c r="U20" s="116">
        <v>96180.007283629995</v>
      </c>
      <c r="V20" s="116">
        <v>111088.21041765</v>
      </c>
      <c r="W20" s="116">
        <v>127820.07680246</v>
      </c>
      <c r="X20" s="116">
        <v>142538.61106617001</v>
      </c>
      <c r="Y20" s="116">
        <v>158608.67789858999</v>
      </c>
      <c r="Z20" s="117">
        <v>177206.11220480999</v>
      </c>
    </row>
    <row r="21" spans="1:26" s="122" customFormat="1" x14ac:dyDescent="0.15">
      <c r="A21" s="123"/>
      <c r="B21" s="124" t="s">
        <v>159</v>
      </c>
      <c r="C21" s="113">
        <v>2830.7690670599995</v>
      </c>
      <c r="D21" s="125">
        <v>6224.2622548400013</v>
      </c>
      <c r="E21" s="126">
        <v>9374.8638092700003</v>
      </c>
      <c r="F21" s="126">
        <v>12485.436387150001</v>
      </c>
      <c r="G21" s="128">
        <v>15872.161140080001</v>
      </c>
      <c r="H21" s="128">
        <v>19265.999846109997</v>
      </c>
      <c r="I21" s="128">
        <v>22578.840813090002</v>
      </c>
      <c r="J21" s="128">
        <v>25989.773369479997</v>
      </c>
      <c r="K21" s="116">
        <v>29832.700105079999</v>
      </c>
      <c r="L21" s="116">
        <v>33732.278687569997</v>
      </c>
      <c r="M21" s="116">
        <v>38250.32001897</v>
      </c>
      <c r="N21" s="117">
        <v>43395.37130775999</v>
      </c>
      <c r="O21" s="113">
        <v>3945.4135790299997</v>
      </c>
      <c r="P21" s="125">
        <v>8920.2638697700004</v>
      </c>
      <c r="Q21" s="126">
        <v>13824.165905809999</v>
      </c>
      <c r="R21" s="126">
        <v>17743.002293920003</v>
      </c>
      <c r="S21" s="128">
        <v>22880.230118759995</v>
      </c>
      <c r="T21" s="128">
        <v>27101.396053289998</v>
      </c>
      <c r="U21" s="128">
        <v>31585.251006189999</v>
      </c>
      <c r="V21" s="128">
        <v>36487.643658970002</v>
      </c>
      <c r="W21" s="116">
        <v>41588.3464446</v>
      </c>
      <c r="X21" s="116">
        <v>46651.751609070001</v>
      </c>
      <c r="Y21" s="116">
        <v>51272.988018579992</v>
      </c>
      <c r="Z21" s="117">
        <v>56914.851701139996</v>
      </c>
    </row>
    <row r="22" spans="1:26" s="137" customFormat="1" x14ac:dyDescent="0.15">
      <c r="A22" s="129"/>
      <c r="B22" s="130" t="s">
        <v>160</v>
      </c>
      <c r="C22" s="131">
        <v>2464.24023382</v>
      </c>
      <c r="D22" s="132">
        <v>5398.3136867700005</v>
      </c>
      <c r="E22" s="133">
        <v>8108.1812273599999</v>
      </c>
      <c r="F22" s="133">
        <v>10854.27345314</v>
      </c>
      <c r="G22" s="134">
        <v>13704.26585998</v>
      </c>
      <c r="H22" s="134">
        <v>16531.479704649999</v>
      </c>
      <c r="I22" s="134">
        <v>19296.142269430002</v>
      </c>
      <c r="J22" s="134">
        <v>22220.080829409999</v>
      </c>
      <c r="K22" s="135">
        <v>25565.900433160001</v>
      </c>
      <c r="L22" s="135">
        <v>29281.714423169997</v>
      </c>
      <c r="M22" s="135">
        <v>32899.947549720004</v>
      </c>
      <c r="N22" s="136">
        <v>37223.312059459997</v>
      </c>
      <c r="O22" s="131">
        <v>3774.77691903</v>
      </c>
      <c r="P22" s="132">
        <v>8057.3703215699998</v>
      </c>
      <c r="Q22" s="133">
        <v>12500.736784969999</v>
      </c>
      <c r="R22" s="133">
        <v>16255.255590840001</v>
      </c>
      <c r="S22" s="134">
        <v>20709.11164512</v>
      </c>
      <c r="T22" s="134">
        <v>24663.67367715</v>
      </c>
      <c r="U22" s="134">
        <v>28754.51710194</v>
      </c>
      <c r="V22" s="134">
        <v>33026.356590770003</v>
      </c>
      <c r="W22" s="135">
        <v>37478.179895599998</v>
      </c>
      <c r="X22" s="135">
        <v>41890.53203812</v>
      </c>
      <c r="Y22" s="135">
        <v>46258.802910769999</v>
      </c>
      <c r="Z22" s="136">
        <v>50840.762549500003</v>
      </c>
    </row>
    <row r="23" spans="1:26" s="137" customFormat="1" x14ac:dyDescent="0.15">
      <c r="A23" s="129"/>
      <c r="B23" s="130" t="s">
        <v>161</v>
      </c>
      <c r="C23" s="131">
        <v>260.30052638999996</v>
      </c>
      <c r="D23" s="132">
        <v>557.15566722000005</v>
      </c>
      <c r="E23" s="133">
        <v>822.15994982000007</v>
      </c>
      <c r="F23" s="133">
        <v>1003.29974392</v>
      </c>
      <c r="G23" s="134">
        <v>1332.82087701</v>
      </c>
      <c r="H23" s="134">
        <v>1698.33651121</v>
      </c>
      <c r="I23" s="134">
        <v>2044.93742191</v>
      </c>
      <c r="J23" s="134">
        <v>2293.7020460100002</v>
      </c>
      <c r="K23" s="135">
        <v>2524.81275486</v>
      </c>
      <c r="L23" s="135">
        <v>2524.7748323400001</v>
      </c>
      <c r="M23" s="135">
        <v>3194.8690633900001</v>
      </c>
      <c r="N23" s="136">
        <v>3686.3472881799999</v>
      </c>
      <c r="O23" s="131">
        <v>3.7319999999999999E-2</v>
      </c>
      <c r="P23" s="132">
        <v>519.99686769999994</v>
      </c>
      <c r="Q23" s="133">
        <v>818.53146029999994</v>
      </c>
      <c r="R23" s="133">
        <v>818.62108253999997</v>
      </c>
      <c r="S23" s="134">
        <v>1278.5709930999999</v>
      </c>
      <c r="T23" s="134">
        <v>1277.8898370999998</v>
      </c>
      <c r="U23" s="134">
        <v>1442.5354847000001</v>
      </c>
      <c r="V23" s="134">
        <v>1836.4491799</v>
      </c>
      <c r="W23" s="135">
        <v>2304.2189936999998</v>
      </c>
      <c r="X23" s="135">
        <v>2704.0517248000001</v>
      </c>
      <c r="Y23" s="135">
        <v>2705.4415408</v>
      </c>
      <c r="Z23" s="136">
        <v>3478.9786961999998</v>
      </c>
    </row>
    <row r="24" spans="1:26" s="137" customFormat="1" x14ac:dyDescent="0.15">
      <c r="A24" s="129"/>
      <c r="B24" s="130" t="s">
        <v>162</v>
      </c>
      <c r="C24" s="131">
        <v>21.915240000000001</v>
      </c>
      <c r="D24" s="139">
        <v>76.765469999999993</v>
      </c>
      <c r="E24" s="133">
        <v>124.37793923999999</v>
      </c>
      <c r="F24" s="140">
        <v>179.21265024000002</v>
      </c>
      <c r="G24" s="134">
        <v>263.19526824000002</v>
      </c>
      <c r="H24" s="134">
        <v>329.81420600000001</v>
      </c>
      <c r="I24" s="134">
        <v>395.09199799999999</v>
      </c>
      <c r="J24" s="134">
        <v>473.30174199999999</v>
      </c>
      <c r="K24" s="135">
        <v>556.27686700000004</v>
      </c>
      <c r="L24" s="135">
        <v>638.24635000000001</v>
      </c>
      <c r="M24" s="135">
        <v>709.18303885</v>
      </c>
      <c r="N24" s="136">
        <v>810.75714285000004</v>
      </c>
      <c r="O24" s="131">
        <v>15.882066999999999</v>
      </c>
      <c r="P24" s="132">
        <v>32.390465499999998</v>
      </c>
      <c r="Q24" s="133">
        <v>44.158568039999999</v>
      </c>
      <c r="R24" s="133">
        <v>62.817928039999998</v>
      </c>
      <c r="S24" s="134">
        <v>100.92819204000001</v>
      </c>
      <c r="T24" s="134">
        <v>135.35087453999998</v>
      </c>
      <c r="U24" s="134">
        <v>173.24959749999999</v>
      </c>
      <c r="V24" s="134">
        <v>213.15196275</v>
      </c>
      <c r="W24" s="135">
        <v>251.60136575000001</v>
      </c>
      <c r="X24" s="135">
        <v>309.62032475000001</v>
      </c>
      <c r="Y24" s="135">
        <v>339.15955114999997</v>
      </c>
      <c r="Z24" s="136">
        <v>419.15441714999997</v>
      </c>
    </row>
    <row r="25" spans="1:26" s="137" customFormat="1" x14ac:dyDescent="0.15">
      <c r="A25" s="129"/>
      <c r="B25" s="130" t="s">
        <v>163</v>
      </c>
      <c r="C25" s="131">
        <v>57.909396999999998</v>
      </c>
      <c r="D25" s="139">
        <v>134.79822300000001</v>
      </c>
      <c r="E25" s="141">
        <v>225.80801</v>
      </c>
      <c r="F25" s="133">
        <v>322.10325499999999</v>
      </c>
      <c r="G25" s="134">
        <v>414.29520400000001</v>
      </c>
      <c r="H25" s="134">
        <v>510.23366600000003</v>
      </c>
      <c r="I25" s="134">
        <v>612.45046300000001</v>
      </c>
      <c r="J25" s="134">
        <v>707.690156</v>
      </c>
      <c r="K25" s="135">
        <v>849.79958999999997</v>
      </c>
      <c r="L25" s="135">
        <v>916.98908400000005</v>
      </c>
      <c r="M25" s="135">
        <v>1049.4399040000001</v>
      </c>
      <c r="N25" s="136">
        <v>1170.061827</v>
      </c>
      <c r="O25" s="131">
        <v>126.849441</v>
      </c>
      <c r="P25" s="139">
        <v>233.99619100000001</v>
      </c>
      <c r="Q25" s="133">
        <v>353.68680999999998</v>
      </c>
      <c r="R25" s="140">
        <v>471.659896</v>
      </c>
      <c r="S25" s="134">
        <v>621.46184900000003</v>
      </c>
      <c r="T25" s="134">
        <v>818.43848279999997</v>
      </c>
      <c r="U25" s="134">
        <v>980.18467219000001</v>
      </c>
      <c r="V25" s="134">
        <v>1140.86610419</v>
      </c>
      <c r="W25" s="135">
        <v>1252.52318519</v>
      </c>
      <c r="X25" s="135">
        <v>1406.5911751900001</v>
      </c>
      <c r="Y25" s="135">
        <v>1581.4722300000001</v>
      </c>
      <c r="Z25" s="136">
        <v>1725.493115</v>
      </c>
    </row>
    <row r="26" spans="1:26" s="137" customFormat="1" x14ac:dyDescent="0.15">
      <c r="A26" s="129"/>
      <c r="B26" s="130" t="s">
        <v>164</v>
      </c>
      <c r="C26" s="131">
        <v>26.40366985</v>
      </c>
      <c r="D26" s="142">
        <v>57.229207849999995</v>
      </c>
      <c r="E26" s="140">
        <v>94.336682850000003</v>
      </c>
      <c r="F26" s="133">
        <v>126.54728485</v>
      </c>
      <c r="G26" s="135">
        <v>157.58393085</v>
      </c>
      <c r="H26" s="135">
        <v>196.13575825000001</v>
      </c>
      <c r="I26" s="135">
        <v>230.21866075</v>
      </c>
      <c r="J26" s="135">
        <v>294.99859606000001</v>
      </c>
      <c r="K26" s="135">
        <v>335.91046005999999</v>
      </c>
      <c r="L26" s="135">
        <v>370.55399805999997</v>
      </c>
      <c r="M26" s="135">
        <v>396.88046301000008</v>
      </c>
      <c r="N26" s="136">
        <v>504.89299027000004</v>
      </c>
      <c r="O26" s="131">
        <v>27.867832</v>
      </c>
      <c r="P26" s="142">
        <v>76.510024000000001</v>
      </c>
      <c r="Q26" s="140">
        <v>107.0522825</v>
      </c>
      <c r="R26" s="133">
        <v>134.6477965</v>
      </c>
      <c r="S26" s="135">
        <v>170.15743949999998</v>
      </c>
      <c r="T26" s="135">
        <v>206.04318169999999</v>
      </c>
      <c r="U26" s="135">
        <v>234.76414986000003</v>
      </c>
      <c r="V26" s="135">
        <v>270.81982136000005</v>
      </c>
      <c r="W26" s="135">
        <v>301.82300436000003</v>
      </c>
      <c r="X26" s="135">
        <v>340.95634620999999</v>
      </c>
      <c r="Y26" s="135">
        <v>388.11178586</v>
      </c>
      <c r="Z26" s="136">
        <v>450.46292328999999</v>
      </c>
    </row>
    <row r="27" spans="1:26" s="127" customFormat="1" x14ac:dyDescent="0.15">
      <c r="A27" s="143"/>
      <c r="B27" s="124" t="s">
        <v>165</v>
      </c>
      <c r="C27" s="113">
        <v>5806.5062573199993</v>
      </c>
      <c r="D27" s="125">
        <v>10944.159997980001</v>
      </c>
      <c r="E27" s="126">
        <v>16342.72067354</v>
      </c>
      <c r="F27" s="126">
        <v>21190.90997932</v>
      </c>
      <c r="G27" s="116">
        <v>27551.342072569998</v>
      </c>
      <c r="H27" s="116">
        <v>34214.762611400001</v>
      </c>
      <c r="I27" s="116">
        <v>39695.121100780001</v>
      </c>
      <c r="J27" s="116">
        <v>45553.570832289995</v>
      </c>
      <c r="K27" s="116">
        <v>51900.087682109996</v>
      </c>
      <c r="L27" s="116">
        <v>57729.320383550003</v>
      </c>
      <c r="M27" s="116">
        <v>62534.625693730006</v>
      </c>
      <c r="N27" s="117">
        <v>70669.347266630008</v>
      </c>
      <c r="O27" s="131">
        <v>7099.3546043100014</v>
      </c>
      <c r="P27" s="132">
        <v>12602.371827210001</v>
      </c>
      <c r="Q27" s="133">
        <v>18656.009398130002</v>
      </c>
      <c r="R27" s="133">
        <v>25032.357730219996</v>
      </c>
      <c r="S27" s="135">
        <v>31674.790446909999</v>
      </c>
      <c r="T27" s="135">
        <v>38378.935114790002</v>
      </c>
      <c r="U27" s="135">
        <v>44368.881796809997</v>
      </c>
      <c r="V27" s="135">
        <v>51542.142538660002</v>
      </c>
      <c r="W27" s="135">
        <v>59937.853201909995</v>
      </c>
      <c r="X27" s="135">
        <v>66641.231636070006</v>
      </c>
      <c r="Y27" s="135">
        <v>74686.613912500005</v>
      </c>
      <c r="Z27" s="136">
        <v>83391.099352910009</v>
      </c>
    </row>
    <row r="28" spans="1:26" s="137" customFormat="1" x14ac:dyDescent="0.15">
      <c r="A28" s="129"/>
      <c r="B28" s="130" t="s">
        <v>166</v>
      </c>
      <c r="C28" s="131">
        <v>710.67567092999991</v>
      </c>
      <c r="D28" s="132">
        <v>1276.0686137299999</v>
      </c>
      <c r="E28" s="133">
        <v>1874.4717502000001</v>
      </c>
      <c r="F28" s="133">
        <v>2527.7801057199999</v>
      </c>
      <c r="G28" s="135">
        <v>3197.02042721</v>
      </c>
      <c r="H28" s="135">
        <v>3732.7714069899998</v>
      </c>
      <c r="I28" s="135">
        <v>4359.34687648</v>
      </c>
      <c r="J28" s="135">
        <v>5082.4210977100001</v>
      </c>
      <c r="K28" s="135">
        <v>5819.6302682899995</v>
      </c>
      <c r="L28" s="135">
        <v>6637.4753332099999</v>
      </c>
      <c r="M28" s="135">
        <v>7422.2955105200008</v>
      </c>
      <c r="N28" s="136">
        <v>8423.7570460900006</v>
      </c>
      <c r="O28" s="131">
        <v>910.50826683000003</v>
      </c>
      <c r="P28" s="132">
        <v>1507.16783442</v>
      </c>
      <c r="Q28" s="133">
        <v>2172.2352816699999</v>
      </c>
      <c r="R28" s="133">
        <v>3148.7710667900001</v>
      </c>
      <c r="S28" s="135">
        <v>3778.4384586000001</v>
      </c>
      <c r="T28" s="135">
        <v>4452.5865503000005</v>
      </c>
      <c r="U28" s="135">
        <v>5062.90958305</v>
      </c>
      <c r="V28" s="135">
        <v>5733.5089841899999</v>
      </c>
      <c r="W28" s="135">
        <v>6476.65333044</v>
      </c>
      <c r="X28" s="135">
        <v>7416.0401539799996</v>
      </c>
      <c r="Y28" s="135">
        <v>8306.6113658199993</v>
      </c>
      <c r="Z28" s="136">
        <v>9748.5453667199999</v>
      </c>
    </row>
    <row r="29" spans="1:26" s="137" customFormat="1" x14ac:dyDescent="0.15">
      <c r="A29" s="129"/>
      <c r="B29" s="130" t="s">
        <v>167</v>
      </c>
      <c r="C29" s="131">
        <v>2662.7437709699998</v>
      </c>
      <c r="D29" s="132">
        <v>6207.5459898100007</v>
      </c>
      <c r="E29" s="133">
        <v>9964.3713487099994</v>
      </c>
      <c r="F29" s="133">
        <v>13050.10768134</v>
      </c>
      <c r="G29" s="134">
        <v>17337.563127630001</v>
      </c>
      <c r="H29" s="134">
        <v>22066.3755896</v>
      </c>
      <c r="I29" s="134">
        <v>25662.108282910001</v>
      </c>
      <c r="J29" s="134">
        <v>29572.501923099997</v>
      </c>
      <c r="K29" s="135">
        <v>33456.416642029995</v>
      </c>
      <c r="L29" s="135">
        <v>36996.887245599995</v>
      </c>
      <c r="M29" s="135">
        <v>39588.092957660003</v>
      </c>
      <c r="N29" s="136">
        <v>44978.234137599997</v>
      </c>
      <c r="O29" s="131">
        <v>3501.3189438600002</v>
      </c>
      <c r="P29" s="132">
        <v>7113.9383955800004</v>
      </c>
      <c r="Q29" s="133">
        <v>11511.32093767</v>
      </c>
      <c r="R29" s="133">
        <v>15780.997904309999</v>
      </c>
      <c r="S29" s="134">
        <v>20520.728939050001</v>
      </c>
      <c r="T29" s="134">
        <v>25001.262688769999</v>
      </c>
      <c r="U29" s="134">
        <v>28927.70034802</v>
      </c>
      <c r="V29" s="134">
        <v>34088.605891240004</v>
      </c>
      <c r="W29" s="135">
        <v>39779.004550789999</v>
      </c>
      <c r="X29" s="135">
        <v>44109.263462160001</v>
      </c>
      <c r="Y29" s="135">
        <v>49572.199775370005</v>
      </c>
      <c r="Z29" s="136">
        <v>55012.69979988</v>
      </c>
    </row>
    <row r="30" spans="1:26" s="137" customFormat="1" x14ac:dyDescent="0.15">
      <c r="A30" s="129"/>
      <c r="B30" s="130" t="s">
        <v>168</v>
      </c>
      <c r="C30" s="131">
        <v>734.73985486000004</v>
      </c>
      <c r="D30" s="132">
        <v>1075.5266603499999</v>
      </c>
      <c r="E30" s="133">
        <v>1408.1211733299999</v>
      </c>
      <c r="F30" s="133">
        <v>1840.5480593900002</v>
      </c>
      <c r="G30" s="134">
        <v>2343.82477556</v>
      </c>
      <c r="H30" s="134">
        <v>2762.5772213999999</v>
      </c>
      <c r="I30" s="134">
        <v>3127.6352749099997</v>
      </c>
      <c r="J30" s="134">
        <v>3504.2439610500001</v>
      </c>
      <c r="K30" s="135">
        <v>4048.9985739200001</v>
      </c>
      <c r="L30" s="135">
        <v>4540.9079759699998</v>
      </c>
      <c r="M30" s="135">
        <v>5029.8495283500006</v>
      </c>
      <c r="N30" s="136">
        <v>5574.5620122299997</v>
      </c>
      <c r="O30" s="131">
        <v>931.12521187000004</v>
      </c>
      <c r="P30" s="132">
        <v>1373.7485690799999</v>
      </c>
      <c r="Q30" s="133">
        <v>1759.7725487800001</v>
      </c>
      <c r="R30" s="133">
        <v>2201.51520738</v>
      </c>
      <c r="S30" s="134">
        <v>2707.98882602</v>
      </c>
      <c r="T30" s="134">
        <v>3223.6535469999999</v>
      </c>
      <c r="U30" s="134">
        <v>3686.41394704</v>
      </c>
      <c r="V30" s="134">
        <v>4116.8860067899996</v>
      </c>
      <c r="W30" s="135">
        <v>4658.6037012899997</v>
      </c>
      <c r="X30" s="135">
        <v>5126.1234634399998</v>
      </c>
      <c r="Y30" s="135">
        <v>5656.99428653</v>
      </c>
      <c r="Z30" s="136">
        <v>6309.5596208100005</v>
      </c>
    </row>
    <row r="31" spans="1:26" s="137" customFormat="1" x14ac:dyDescent="0.15">
      <c r="A31" s="129"/>
      <c r="B31" s="130" t="s">
        <v>169</v>
      </c>
      <c r="C31" s="131">
        <v>1698.3469605599998</v>
      </c>
      <c r="D31" s="132">
        <v>2385.0187340900002</v>
      </c>
      <c r="E31" s="141">
        <v>3095.7564012999997</v>
      </c>
      <c r="F31" s="133">
        <v>3772.4741328700002</v>
      </c>
      <c r="G31" s="134">
        <v>4672.9337421700002</v>
      </c>
      <c r="H31" s="134">
        <v>5653.0383934100009</v>
      </c>
      <c r="I31" s="134">
        <v>6546.0306664799991</v>
      </c>
      <c r="J31" s="134">
        <v>7394.4038504299997</v>
      </c>
      <c r="K31" s="135">
        <v>8575.0421978699997</v>
      </c>
      <c r="L31" s="135">
        <v>9554.0498287700011</v>
      </c>
      <c r="M31" s="135">
        <v>10494.3876972</v>
      </c>
      <c r="N31" s="136">
        <v>11692.794070710001</v>
      </c>
      <c r="O31" s="131">
        <v>1756.4021817500002</v>
      </c>
      <c r="P31" s="132">
        <v>2607.5170281299997</v>
      </c>
      <c r="Q31" s="141">
        <v>3212.6806300100002</v>
      </c>
      <c r="R31" s="133">
        <v>3901.0735517399999</v>
      </c>
      <c r="S31" s="134">
        <v>4667.6342232399993</v>
      </c>
      <c r="T31" s="134">
        <v>5701.4323287199995</v>
      </c>
      <c r="U31" s="134">
        <v>6691.8579186999996</v>
      </c>
      <c r="V31" s="134">
        <v>7603.1416564400006</v>
      </c>
      <c r="W31" s="135">
        <v>9023.5916193900011</v>
      </c>
      <c r="X31" s="135">
        <v>9989.8045564900003</v>
      </c>
      <c r="Y31" s="135">
        <v>11150.80848478</v>
      </c>
      <c r="Z31" s="136">
        <v>12320.2945655</v>
      </c>
    </row>
    <row r="32" spans="1:26" s="122" customFormat="1" x14ac:dyDescent="0.15">
      <c r="A32" s="123"/>
      <c r="B32" s="124" t="s">
        <v>170</v>
      </c>
      <c r="C32" s="113">
        <v>2063.7672724999998</v>
      </c>
      <c r="D32" s="125">
        <v>4330.9479476500001</v>
      </c>
      <c r="E32" s="126">
        <v>6786.8188647300003</v>
      </c>
      <c r="F32" s="126">
        <v>9719.0613324600017</v>
      </c>
      <c r="G32" s="128">
        <v>12089.831339699998</v>
      </c>
      <c r="H32" s="128">
        <v>14514.29522466</v>
      </c>
      <c r="I32" s="128">
        <v>16678.77144524</v>
      </c>
      <c r="J32" s="128">
        <v>19028.826035720002</v>
      </c>
      <c r="K32" s="116">
        <v>21494.294212389999</v>
      </c>
      <c r="L32" s="116">
        <v>23714.842243229999</v>
      </c>
      <c r="M32" s="116">
        <v>26404.12826782</v>
      </c>
      <c r="N32" s="117">
        <v>30256.195810140001</v>
      </c>
      <c r="O32" s="113">
        <v>2414.24614569</v>
      </c>
      <c r="P32" s="125">
        <v>5224.4474311599997</v>
      </c>
      <c r="Q32" s="126">
        <v>7762.2908476400007</v>
      </c>
      <c r="R32" s="126">
        <v>11337.22934742</v>
      </c>
      <c r="S32" s="128">
        <v>14510.81404883</v>
      </c>
      <c r="T32" s="128">
        <v>17385.317293480002</v>
      </c>
      <c r="U32" s="128">
        <v>19833.91877977</v>
      </c>
      <c r="V32" s="128">
        <v>22648.784065890002</v>
      </c>
      <c r="W32" s="116">
        <v>25749.085035169999</v>
      </c>
      <c r="X32" s="116">
        <v>28670.721831489998</v>
      </c>
      <c r="Y32" s="116">
        <v>32052.407016549998</v>
      </c>
      <c r="Z32" s="117">
        <v>36244.037148290001</v>
      </c>
    </row>
    <row r="33" spans="1:26" s="137" customFormat="1" x14ac:dyDescent="0.15">
      <c r="A33" s="129"/>
      <c r="B33" s="130" t="s">
        <v>171</v>
      </c>
      <c r="C33" s="131">
        <v>412.00181048000002</v>
      </c>
      <c r="D33" s="132">
        <v>748.99458501999993</v>
      </c>
      <c r="E33" s="133">
        <v>1110.3137152699999</v>
      </c>
      <c r="F33" s="133">
        <v>1589.5806337700001</v>
      </c>
      <c r="G33" s="134">
        <v>2097.1452380199999</v>
      </c>
      <c r="H33" s="134">
        <v>2558.70779253</v>
      </c>
      <c r="I33" s="134">
        <v>2964.5113942199996</v>
      </c>
      <c r="J33" s="134">
        <v>3439.0780735900003</v>
      </c>
      <c r="K33" s="135">
        <v>3919.5297883499998</v>
      </c>
      <c r="L33" s="135">
        <v>4200.2814355800001</v>
      </c>
      <c r="M33" s="135">
        <v>4660.2741875800002</v>
      </c>
      <c r="N33" s="136">
        <v>5220.5867337</v>
      </c>
      <c r="O33" s="131">
        <v>396.84608400000002</v>
      </c>
      <c r="P33" s="132">
        <v>809.55226145000006</v>
      </c>
      <c r="Q33" s="133">
        <v>1253.3746339500001</v>
      </c>
      <c r="R33" s="133">
        <v>1704.61248295</v>
      </c>
      <c r="S33" s="134">
        <v>2054.52032495</v>
      </c>
      <c r="T33" s="134">
        <v>2580.7009216000001</v>
      </c>
      <c r="U33" s="134">
        <v>2924.6026766</v>
      </c>
      <c r="V33" s="134">
        <v>3345.4577575999997</v>
      </c>
      <c r="W33" s="135">
        <v>3857.26213766</v>
      </c>
      <c r="X33" s="135">
        <v>4399.4907255600001</v>
      </c>
      <c r="Y33" s="135">
        <v>4959.7337738100005</v>
      </c>
      <c r="Z33" s="136">
        <v>5358.9326266099997</v>
      </c>
    </row>
    <row r="34" spans="1:26" s="137" customFormat="1" x14ac:dyDescent="0.15">
      <c r="A34" s="129"/>
      <c r="B34" s="130" t="s">
        <v>172</v>
      </c>
      <c r="C34" s="131">
        <v>595.96423816999993</v>
      </c>
      <c r="D34" s="132">
        <v>1299.5309589799999</v>
      </c>
      <c r="E34" s="133">
        <v>2170.2093980700001</v>
      </c>
      <c r="F34" s="133">
        <v>3081.9150576400002</v>
      </c>
      <c r="G34" s="134">
        <v>4300.30402804</v>
      </c>
      <c r="H34" s="134">
        <v>5235.0964535900002</v>
      </c>
      <c r="I34" s="134">
        <v>5993.0532556899998</v>
      </c>
      <c r="J34" s="134">
        <v>6905.5384680400002</v>
      </c>
      <c r="K34" s="135">
        <v>7858.74618586</v>
      </c>
      <c r="L34" s="135">
        <v>8723.563811009999</v>
      </c>
      <c r="M34" s="135">
        <v>9892.5020483400003</v>
      </c>
      <c r="N34" s="136">
        <v>11937.28870289</v>
      </c>
      <c r="O34" s="131">
        <v>780.97795162</v>
      </c>
      <c r="P34" s="132">
        <v>1546.3732115600001</v>
      </c>
      <c r="Q34" s="133">
        <v>2062.6457226299999</v>
      </c>
      <c r="R34" s="133">
        <v>3482.3654757300001</v>
      </c>
      <c r="S34" s="134">
        <v>4750.2520111399999</v>
      </c>
      <c r="T34" s="134">
        <v>5837.0429970599998</v>
      </c>
      <c r="U34" s="134">
        <v>6607.1706759400004</v>
      </c>
      <c r="V34" s="134">
        <v>7573.5084472299995</v>
      </c>
      <c r="W34" s="135">
        <v>8647.6292817299982</v>
      </c>
      <c r="X34" s="135">
        <v>9700.2012586599994</v>
      </c>
      <c r="Y34" s="135">
        <v>11060.18636686</v>
      </c>
      <c r="Z34" s="136">
        <v>13213.533533010001</v>
      </c>
    </row>
    <row r="35" spans="1:26" s="137" customFormat="1" x14ac:dyDescent="0.15">
      <c r="A35" s="129"/>
      <c r="B35" s="130" t="s">
        <v>173</v>
      </c>
      <c r="C35" s="131">
        <v>204.76623784999998</v>
      </c>
      <c r="D35" s="132">
        <v>399.04439664999995</v>
      </c>
      <c r="E35" s="133">
        <v>600.56264538999994</v>
      </c>
      <c r="F35" s="133">
        <v>793.35740805</v>
      </c>
      <c r="G35" s="134">
        <v>994.29939863999994</v>
      </c>
      <c r="H35" s="134">
        <v>1199.73025054</v>
      </c>
      <c r="I35" s="134">
        <v>1343.1097375300001</v>
      </c>
      <c r="J35" s="134">
        <v>1565.2644782899999</v>
      </c>
      <c r="K35" s="135">
        <v>1797.18364135</v>
      </c>
      <c r="L35" s="135">
        <v>2015.7713718099999</v>
      </c>
      <c r="M35" s="135">
        <v>2310.5314140700002</v>
      </c>
      <c r="N35" s="136">
        <v>2592.5567607199996</v>
      </c>
      <c r="O35" s="131">
        <v>248.75479253</v>
      </c>
      <c r="P35" s="132">
        <v>461.12818261000001</v>
      </c>
      <c r="Q35" s="133">
        <v>665.73525052000002</v>
      </c>
      <c r="R35" s="133">
        <v>940.06213120000007</v>
      </c>
      <c r="S35" s="134">
        <v>1177.63146766</v>
      </c>
      <c r="T35" s="134">
        <v>1396.7781377399999</v>
      </c>
      <c r="U35" s="134">
        <v>1590.8624921500002</v>
      </c>
      <c r="V35" s="134">
        <v>1783.7807029800001</v>
      </c>
      <c r="W35" s="135">
        <v>2068.01072015</v>
      </c>
      <c r="X35" s="135">
        <v>2360.6212356399997</v>
      </c>
      <c r="Y35" s="135">
        <v>2707.4628292500001</v>
      </c>
      <c r="Z35" s="136">
        <v>3074.6321980399998</v>
      </c>
    </row>
    <row r="36" spans="1:26" s="137" customFormat="1" x14ac:dyDescent="0.15">
      <c r="A36" s="129"/>
      <c r="B36" s="130" t="s">
        <v>174</v>
      </c>
      <c r="C36" s="131">
        <v>851.034986</v>
      </c>
      <c r="D36" s="132">
        <v>1883.378007</v>
      </c>
      <c r="E36" s="141">
        <v>2905.7331060000001</v>
      </c>
      <c r="F36" s="133">
        <v>4254.2082330000003</v>
      </c>
      <c r="G36" s="134">
        <v>4698.0826749999997</v>
      </c>
      <c r="H36" s="134">
        <v>5520.7607280000002</v>
      </c>
      <c r="I36" s="134">
        <v>6378.0970578000006</v>
      </c>
      <c r="J36" s="134">
        <v>7118.9450158</v>
      </c>
      <c r="K36" s="135">
        <v>7918.83459683</v>
      </c>
      <c r="L36" s="135">
        <v>8775.22562483</v>
      </c>
      <c r="M36" s="135">
        <v>9540.8206178300006</v>
      </c>
      <c r="N36" s="136">
        <v>10505.76361283</v>
      </c>
      <c r="O36" s="131">
        <v>987.66731754</v>
      </c>
      <c r="P36" s="132">
        <v>2407.3937755399998</v>
      </c>
      <c r="Q36" s="141">
        <v>3780.5352405399999</v>
      </c>
      <c r="R36" s="133">
        <v>5210.1892575399997</v>
      </c>
      <c r="S36" s="134">
        <v>6528.4102450800001</v>
      </c>
      <c r="T36" s="134">
        <v>7570.7952370800003</v>
      </c>
      <c r="U36" s="134">
        <v>8711.2829350800002</v>
      </c>
      <c r="V36" s="134">
        <v>9946.0371580800002</v>
      </c>
      <c r="W36" s="135">
        <v>11176.18289563</v>
      </c>
      <c r="X36" s="135">
        <v>12210.408611629999</v>
      </c>
      <c r="Y36" s="135">
        <v>13325.024046629998</v>
      </c>
      <c r="Z36" s="136">
        <v>14596.93879063</v>
      </c>
    </row>
    <row r="37" spans="1:26" s="122" customFormat="1" x14ac:dyDescent="0.15">
      <c r="A37" s="123"/>
      <c r="B37" s="124" t="s">
        <v>175</v>
      </c>
      <c r="C37" s="113">
        <v>76.038618589999999</v>
      </c>
      <c r="D37" s="114">
        <v>91.528528990000012</v>
      </c>
      <c r="E37" s="144">
        <v>107.91550484999999</v>
      </c>
      <c r="F37" s="114">
        <v>131.90621332000001</v>
      </c>
      <c r="G37" s="128">
        <v>223.46569754000001</v>
      </c>
      <c r="H37" s="128">
        <v>268.01880604999997</v>
      </c>
      <c r="I37" s="128">
        <v>290.34809411000003</v>
      </c>
      <c r="J37" s="128">
        <v>310.20221036000004</v>
      </c>
      <c r="K37" s="116">
        <v>402.86206879999997</v>
      </c>
      <c r="L37" s="116">
        <v>424.10598486999999</v>
      </c>
      <c r="M37" s="116">
        <v>449.36910421999994</v>
      </c>
      <c r="N37" s="117">
        <v>490.67229936000001</v>
      </c>
      <c r="O37" s="113">
        <v>115.16857085000001</v>
      </c>
      <c r="P37" s="114">
        <v>138.79549448</v>
      </c>
      <c r="Q37" s="144">
        <v>168.44724625999999</v>
      </c>
      <c r="R37" s="114">
        <v>189.15539651</v>
      </c>
      <c r="S37" s="128">
        <v>316.79467079</v>
      </c>
      <c r="T37" s="128">
        <v>365.62659640999999</v>
      </c>
      <c r="U37" s="128">
        <v>391.95570086000004</v>
      </c>
      <c r="V37" s="128">
        <v>409.64015412999998</v>
      </c>
      <c r="W37" s="116">
        <v>544.79212078</v>
      </c>
      <c r="X37" s="116">
        <v>574.90598954000006</v>
      </c>
      <c r="Y37" s="116">
        <v>596.66895095999996</v>
      </c>
      <c r="Z37" s="117">
        <v>656.12400246999994</v>
      </c>
    </row>
    <row r="38" spans="1:26" s="122" customFormat="1" x14ac:dyDescent="0.15">
      <c r="A38" s="123" t="s">
        <v>45</v>
      </c>
      <c r="B38" s="124" t="s">
        <v>176</v>
      </c>
      <c r="C38" s="113">
        <v>941.05172583000012</v>
      </c>
      <c r="D38" s="125">
        <v>1990.6336090500001</v>
      </c>
      <c r="E38" s="126">
        <v>3111.8420864500004</v>
      </c>
      <c r="F38" s="126">
        <v>4895.2554473099999</v>
      </c>
      <c r="G38" s="128">
        <v>6954.8001598900019</v>
      </c>
      <c r="H38" s="128">
        <v>14023.8937396</v>
      </c>
      <c r="I38" s="128">
        <v>16420.01125114</v>
      </c>
      <c r="J38" s="128">
        <v>18684.962443930002</v>
      </c>
      <c r="K38" s="116">
        <v>23715.968940349998</v>
      </c>
      <c r="L38" s="116">
        <v>25807.84628872</v>
      </c>
      <c r="M38" s="116">
        <v>28912.318011130003</v>
      </c>
      <c r="N38" s="117">
        <v>32651.367667829996</v>
      </c>
      <c r="O38" s="113">
        <v>1166.22895844</v>
      </c>
      <c r="P38" s="125">
        <v>2426.4763643699998</v>
      </c>
      <c r="Q38" s="126">
        <v>5040.7673240699996</v>
      </c>
      <c r="R38" s="126">
        <v>7541.6301851499993</v>
      </c>
      <c r="S38" s="128">
        <v>9119.5984425900006</v>
      </c>
      <c r="T38" s="128">
        <v>15074.81916284</v>
      </c>
      <c r="U38" s="128">
        <v>17512.046244229998</v>
      </c>
      <c r="V38" s="128">
        <v>21996.72813743</v>
      </c>
      <c r="W38" s="116">
        <v>24760.764030429997</v>
      </c>
      <c r="X38" s="116">
        <v>28671.754042940003</v>
      </c>
      <c r="Y38" s="116">
        <v>31929.891697499999</v>
      </c>
      <c r="Z38" s="117">
        <v>36792.901927909996</v>
      </c>
    </row>
    <row r="39" spans="1:26" s="122" customFormat="1" x14ac:dyDescent="0.15">
      <c r="A39" s="123"/>
      <c r="B39" s="124" t="s">
        <v>177</v>
      </c>
      <c r="C39" s="113">
        <v>206.84674658</v>
      </c>
      <c r="D39" s="145">
        <v>382.92939296999998</v>
      </c>
      <c r="E39" s="138">
        <v>477.04020830000002</v>
      </c>
      <c r="F39" s="138">
        <v>1127.8614414399999</v>
      </c>
      <c r="G39" s="128">
        <v>2183.5612937700002</v>
      </c>
      <c r="H39" s="128">
        <v>7967.5268267600004</v>
      </c>
      <c r="I39" s="128">
        <v>9407.5096367000006</v>
      </c>
      <c r="J39" s="128">
        <v>10607.38646745</v>
      </c>
      <c r="K39" s="116">
        <v>13426.472489509999</v>
      </c>
      <c r="L39" s="116">
        <v>14521.40119622</v>
      </c>
      <c r="M39" s="116">
        <v>15312.962761880002</v>
      </c>
      <c r="N39" s="117">
        <v>17654.585914709998</v>
      </c>
      <c r="O39" s="113">
        <v>98.942775780000005</v>
      </c>
      <c r="P39" s="145">
        <v>206.7888408</v>
      </c>
      <c r="Q39" s="138">
        <v>1726.80385561</v>
      </c>
      <c r="R39" s="138">
        <v>3050.49828746</v>
      </c>
      <c r="S39" s="128">
        <v>3296.70129279</v>
      </c>
      <c r="T39" s="128">
        <v>8064.1232777699997</v>
      </c>
      <c r="U39" s="128">
        <v>8202.6904026399989</v>
      </c>
      <c r="V39" s="128">
        <v>9506.7461008300015</v>
      </c>
      <c r="W39" s="116">
        <v>9987.2250407800002</v>
      </c>
      <c r="X39" s="116">
        <v>12687.087772540002</v>
      </c>
      <c r="Y39" s="116">
        <v>14438.988240619998</v>
      </c>
      <c r="Z39" s="117">
        <v>17598.470929399999</v>
      </c>
    </row>
    <row r="40" spans="1:26" s="137" customFormat="1" x14ac:dyDescent="0.15">
      <c r="A40" s="129"/>
      <c r="B40" s="130" t="s">
        <v>178</v>
      </c>
      <c r="C40" s="131">
        <v>73.417868179999999</v>
      </c>
      <c r="D40" s="132">
        <v>83.443249679999994</v>
      </c>
      <c r="E40" s="133">
        <v>84.420354979999999</v>
      </c>
      <c r="F40" s="140">
        <v>84.730432320000006</v>
      </c>
      <c r="G40" s="135">
        <v>87.463801870000012</v>
      </c>
      <c r="H40" s="135">
        <v>251.91093607999997</v>
      </c>
      <c r="I40" s="135">
        <v>324.66581047</v>
      </c>
      <c r="J40" s="135">
        <v>324.78223446999999</v>
      </c>
      <c r="K40" s="135">
        <v>325.74719052999995</v>
      </c>
      <c r="L40" s="135">
        <v>340.68313782999996</v>
      </c>
      <c r="M40" s="135">
        <v>646.55222777000006</v>
      </c>
      <c r="N40" s="136">
        <v>1750.60352614</v>
      </c>
      <c r="O40" s="131">
        <v>5.3919060300000003</v>
      </c>
      <c r="P40" s="132">
        <v>6.1781874999999999</v>
      </c>
      <c r="Q40" s="133">
        <v>6.2314324999999995</v>
      </c>
      <c r="R40" s="140">
        <v>6.2342594999999994</v>
      </c>
      <c r="S40" s="135">
        <v>7.6253866699999993</v>
      </c>
      <c r="T40" s="135">
        <v>238.20648064999997</v>
      </c>
      <c r="U40" s="135">
        <v>240.26066738999998</v>
      </c>
      <c r="V40" s="135">
        <v>241.14921161000001</v>
      </c>
      <c r="W40" s="135">
        <v>240.96087324999999</v>
      </c>
      <c r="X40" s="135">
        <v>241.30299525000001</v>
      </c>
      <c r="Y40" s="135">
        <v>243.92077203999997</v>
      </c>
      <c r="Z40" s="136">
        <v>527.93556690000003</v>
      </c>
    </row>
    <row r="41" spans="1:26" s="137" customFormat="1" x14ac:dyDescent="0.15">
      <c r="A41" s="129"/>
      <c r="B41" s="130" t="s">
        <v>179</v>
      </c>
      <c r="C41" s="131">
        <v>9.8607349999999996E-2</v>
      </c>
      <c r="D41" s="132">
        <v>0.49344834999999998</v>
      </c>
      <c r="E41" s="133">
        <v>0.50681134999999999</v>
      </c>
      <c r="F41" s="140">
        <v>0.52565735000000002</v>
      </c>
      <c r="G41" s="135">
        <v>1.34747876</v>
      </c>
      <c r="H41" s="135">
        <v>4001.2741839999999</v>
      </c>
      <c r="I41" s="135">
        <v>5223.1547465900003</v>
      </c>
      <c r="J41" s="135">
        <v>6252.4801521700001</v>
      </c>
      <c r="K41" s="135">
        <v>8428.7036171699983</v>
      </c>
      <c r="L41" s="135">
        <v>9428.4575597000003</v>
      </c>
      <c r="M41" s="135">
        <v>9429.1035137000017</v>
      </c>
      <c r="N41" s="136">
        <v>9429.453770600001</v>
      </c>
      <c r="O41" s="131">
        <v>7.7999999999999996E-3</v>
      </c>
      <c r="P41" s="132">
        <v>2.4593E-2</v>
      </c>
      <c r="Q41" s="133">
        <v>0.33859383999999998</v>
      </c>
      <c r="R41" s="140">
        <v>0.38473884000000003</v>
      </c>
      <c r="S41" s="135">
        <v>1.4504463499999998</v>
      </c>
      <c r="T41" s="135">
        <v>4001.2860760500002</v>
      </c>
      <c r="U41" s="135">
        <v>4003.8367524099995</v>
      </c>
      <c r="V41" s="135">
        <v>5003.9036040600004</v>
      </c>
      <c r="W41" s="135">
        <v>5026.97695406</v>
      </c>
      <c r="X41" s="135">
        <v>7526.9842540600011</v>
      </c>
      <c r="Y41" s="135">
        <v>8528.2340768699996</v>
      </c>
      <c r="Z41" s="136">
        <v>10843.11479039</v>
      </c>
    </row>
    <row r="42" spans="1:26" s="137" customFormat="1" x14ac:dyDescent="0.15">
      <c r="A42" s="129"/>
      <c r="B42" s="130" t="s">
        <v>180</v>
      </c>
      <c r="C42" s="131">
        <v>133.33027105000002</v>
      </c>
      <c r="D42" s="132">
        <v>298.99269493999998</v>
      </c>
      <c r="E42" s="133">
        <v>392.11304196999998</v>
      </c>
      <c r="F42" s="140">
        <v>1042.60535177</v>
      </c>
      <c r="G42" s="135">
        <v>2094.7500131400002</v>
      </c>
      <c r="H42" s="135">
        <v>3714.3417066799998</v>
      </c>
      <c r="I42" s="135">
        <v>3859.6890796400003</v>
      </c>
      <c r="J42" s="135">
        <v>4030.1240808100001</v>
      </c>
      <c r="K42" s="135">
        <v>4672.0216818099998</v>
      </c>
      <c r="L42" s="135">
        <v>4752.2604986900005</v>
      </c>
      <c r="M42" s="135">
        <v>5237.3070204100004</v>
      </c>
      <c r="N42" s="136">
        <v>6474.5286179699997</v>
      </c>
      <c r="O42" s="131">
        <v>93.543069750000001</v>
      </c>
      <c r="P42" s="132">
        <v>200.58606030000001</v>
      </c>
      <c r="Q42" s="133">
        <v>1720.2338292700001</v>
      </c>
      <c r="R42" s="140">
        <v>3043.8792891200001</v>
      </c>
      <c r="S42" s="135">
        <v>3287.6254597699999</v>
      </c>
      <c r="T42" s="135">
        <v>3824.6307210699997</v>
      </c>
      <c r="U42" s="135">
        <v>3958.5929828399999</v>
      </c>
      <c r="V42" s="135">
        <v>4261.6932851600004</v>
      </c>
      <c r="W42" s="135">
        <v>4719.2872134700001</v>
      </c>
      <c r="X42" s="135">
        <v>4918.8005232300002</v>
      </c>
      <c r="Y42" s="135">
        <v>5666.8333917099999</v>
      </c>
      <c r="Z42" s="136">
        <v>6227.4205721099997</v>
      </c>
    </row>
    <row r="43" spans="1:26" s="122" customFormat="1" x14ac:dyDescent="0.15">
      <c r="A43" s="123"/>
      <c r="B43" s="124" t="s">
        <v>181</v>
      </c>
      <c r="C43" s="113">
        <v>359.06442772000003</v>
      </c>
      <c r="D43" s="125">
        <v>828.23373231000005</v>
      </c>
      <c r="E43" s="138">
        <v>1401.48814595</v>
      </c>
      <c r="F43" s="138">
        <v>1897.4592102399999</v>
      </c>
      <c r="G43" s="128">
        <v>2436.2660056000004</v>
      </c>
      <c r="H43" s="128">
        <v>2977.4539065399999</v>
      </c>
      <c r="I43" s="128">
        <v>3537.1897077900003</v>
      </c>
      <c r="J43" s="128">
        <v>4184.1019659900003</v>
      </c>
      <c r="K43" s="116">
        <v>4782.8439238499996</v>
      </c>
      <c r="L43" s="116">
        <v>5335.7571056899997</v>
      </c>
      <c r="M43" s="116">
        <v>6224.4326707700002</v>
      </c>
      <c r="N43" s="117">
        <v>6913.1609983100007</v>
      </c>
      <c r="O43" s="113">
        <v>560.06305008999993</v>
      </c>
      <c r="P43" s="125">
        <v>1135.4951828300002</v>
      </c>
      <c r="Q43" s="138">
        <v>1642.6770577299997</v>
      </c>
      <c r="R43" s="138">
        <v>2226.94208983</v>
      </c>
      <c r="S43" s="128">
        <v>2906.3534649899998</v>
      </c>
      <c r="T43" s="128">
        <v>3476.1384498800003</v>
      </c>
      <c r="U43" s="128">
        <v>5269.9804560700004</v>
      </c>
      <c r="V43" s="128">
        <v>7745.4774851799993</v>
      </c>
      <c r="W43" s="116">
        <v>9114.7671414799988</v>
      </c>
      <c r="X43" s="116">
        <v>9776.2215587700011</v>
      </c>
      <c r="Y43" s="116">
        <v>10439.6436426</v>
      </c>
      <c r="Z43" s="117">
        <v>11247.93339367</v>
      </c>
    </row>
    <row r="44" spans="1:26" s="137" customFormat="1" x14ac:dyDescent="0.15">
      <c r="A44" s="129"/>
      <c r="B44" s="130" t="s">
        <v>182</v>
      </c>
      <c r="C44" s="131">
        <v>221.39202179</v>
      </c>
      <c r="D44" s="132">
        <v>595.31416343000001</v>
      </c>
      <c r="E44" s="133">
        <v>940.76618757999995</v>
      </c>
      <c r="F44" s="140">
        <v>1332.2412836999999</v>
      </c>
      <c r="G44" s="134">
        <v>1708.2328864000003</v>
      </c>
      <c r="H44" s="134">
        <v>2059.00829587</v>
      </c>
      <c r="I44" s="134">
        <v>2452.70141371</v>
      </c>
      <c r="J44" s="134">
        <v>2823.0431900499998</v>
      </c>
      <c r="K44" s="135">
        <v>3255.29146593</v>
      </c>
      <c r="L44" s="135">
        <v>3680.7344665999999</v>
      </c>
      <c r="M44" s="135">
        <v>4139.9005163300008</v>
      </c>
      <c r="N44" s="136">
        <v>4604.5079820000001</v>
      </c>
      <c r="O44" s="131">
        <v>423.01298595999998</v>
      </c>
      <c r="P44" s="132">
        <v>850.22152934000007</v>
      </c>
      <c r="Q44" s="133">
        <v>1242.9355246899997</v>
      </c>
      <c r="R44" s="140">
        <v>1686.88551265</v>
      </c>
      <c r="S44" s="134">
        <v>2138.3256488299999</v>
      </c>
      <c r="T44" s="134">
        <v>2556.4832601900002</v>
      </c>
      <c r="U44" s="134">
        <v>2964.8260261900004</v>
      </c>
      <c r="V44" s="134">
        <v>3396.7602243699998</v>
      </c>
      <c r="W44" s="135">
        <v>3869.8359678999996</v>
      </c>
      <c r="X44" s="135">
        <v>4354.8172965000003</v>
      </c>
      <c r="Y44" s="135">
        <v>4866.9754428699998</v>
      </c>
      <c r="Z44" s="136">
        <v>5374.8527987300004</v>
      </c>
    </row>
    <row r="45" spans="1:26" x14ac:dyDescent="0.15">
      <c r="A45" s="146"/>
      <c r="B45" s="130" t="s">
        <v>183</v>
      </c>
      <c r="C45" s="131">
        <v>137.67240593</v>
      </c>
      <c r="D45" s="132">
        <v>232.91956887999999</v>
      </c>
      <c r="E45" s="133">
        <v>460.72195837000004</v>
      </c>
      <c r="F45" s="140">
        <v>565.21792654000001</v>
      </c>
      <c r="G45" s="134">
        <v>728.03311919999987</v>
      </c>
      <c r="H45" s="134">
        <v>918.44561066999984</v>
      </c>
      <c r="I45" s="134">
        <v>1084.4882940800001</v>
      </c>
      <c r="J45" s="134">
        <v>1361.0587759400003</v>
      </c>
      <c r="K45" s="135">
        <v>1527.5524579200001</v>
      </c>
      <c r="L45" s="135">
        <v>1655.0226390900002</v>
      </c>
      <c r="M45" s="135">
        <v>2084.5321544399999</v>
      </c>
      <c r="N45" s="136">
        <v>2308.6530163100001</v>
      </c>
      <c r="O45" s="131">
        <v>137.05006412999998</v>
      </c>
      <c r="P45" s="132">
        <v>285.27365349000007</v>
      </c>
      <c r="Q45" s="133">
        <v>399.74153303999998</v>
      </c>
      <c r="R45" s="140">
        <v>540.05657718000009</v>
      </c>
      <c r="S45" s="134">
        <v>768.02781616000004</v>
      </c>
      <c r="T45" s="134">
        <v>919.65518969000004</v>
      </c>
      <c r="U45" s="134">
        <v>2305.15442988</v>
      </c>
      <c r="V45" s="134">
        <v>4348.7172608099991</v>
      </c>
      <c r="W45" s="135">
        <v>5244.9311735800002</v>
      </c>
      <c r="X45" s="135">
        <v>5421.4042622699999</v>
      </c>
      <c r="Y45" s="135">
        <v>5572.6681997300002</v>
      </c>
      <c r="Z45" s="136">
        <v>5873.0805949400001</v>
      </c>
    </row>
    <row r="46" spans="1:26" s="106" customFormat="1" x14ac:dyDescent="0.15">
      <c r="A46" s="147"/>
      <c r="B46" s="124" t="s">
        <v>184</v>
      </c>
      <c r="C46" s="113">
        <v>11.87472094</v>
      </c>
      <c r="D46" s="125">
        <v>21.393388160000001</v>
      </c>
      <c r="E46" s="138">
        <v>27.799248509999998</v>
      </c>
      <c r="F46" s="138">
        <v>115.52892681</v>
      </c>
      <c r="G46" s="116">
        <v>128.24228003000002</v>
      </c>
      <c r="H46" s="116">
        <v>144.14963248000001</v>
      </c>
      <c r="I46" s="116">
        <v>163.051423</v>
      </c>
      <c r="J46" s="116">
        <v>187.97234612</v>
      </c>
      <c r="K46" s="116">
        <v>220.37474551999998</v>
      </c>
      <c r="L46" s="116">
        <v>234.39875537999998</v>
      </c>
      <c r="M46" s="116">
        <v>271.54334453000001</v>
      </c>
      <c r="N46" s="117">
        <v>321.09400662999997</v>
      </c>
      <c r="O46" s="113">
        <v>18.165475270000002</v>
      </c>
      <c r="P46" s="125">
        <v>31.631188009999999</v>
      </c>
      <c r="Q46" s="138">
        <v>97.34750545</v>
      </c>
      <c r="R46" s="138">
        <v>112.47373139</v>
      </c>
      <c r="S46" s="116">
        <v>133.82427702000001</v>
      </c>
      <c r="T46" s="116">
        <v>157.37941871000001</v>
      </c>
      <c r="U46" s="116">
        <v>168.37335887</v>
      </c>
      <c r="V46" s="116">
        <v>188.86890686000001</v>
      </c>
      <c r="W46" s="116">
        <v>234.13923957000003</v>
      </c>
      <c r="X46" s="116">
        <v>254.76268772999998</v>
      </c>
      <c r="Y46" s="116">
        <v>278.78879303999997</v>
      </c>
      <c r="Z46" s="117">
        <v>337.56541761</v>
      </c>
    </row>
    <row r="47" spans="1:26" s="106" customFormat="1" x14ac:dyDescent="0.15">
      <c r="A47" s="147"/>
      <c r="B47" s="124" t="s">
        <v>185</v>
      </c>
      <c r="C47" s="113">
        <v>0.11138099999999999</v>
      </c>
      <c r="D47" s="125">
        <v>0.14088100000000001</v>
      </c>
      <c r="E47" s="138">
        <v>0.16756599999999999</v>
      </c>
      <c r="F47" s="138">
        <v>1.09849621</v>
      </c>
      <c r="G47" s="128">
        <v>0.38310675999999994</v>
      </c>
      <c r="H47" s="128">
        <v>0.53811876000000003</v>
      </c>
      <c r="I47" s="128">
        <v>0.62116375999999995</v>
      </c>
      <c r="J47" s="128">
        <v>0.66454375999999993</v>
      </c>
      <c r="K47" s="116">
        <v>0.89045276000000007</v>
      </c>
      <c r="L47" s="116">
        <v>0.91622601000000004</v>
      </c>
      <c r="M47" s="116">
        <v>0.97253301000000003</v>
      </c>
      <c r="N47" s="117">
        <v>2.5785790100000003</v>
      </c>
      <c r="O47" s="113">
        <v>2.5780000000000001E-2</v>
      </c>
      <c r="P47" s="125">
        <v>6.6684000000000007E-2</v>
      </c>
      <c r="Q47" s="138">
        <v>0.142069</v>
      </c>
      <c r="R47" s="138">
        <v>0.143622</v>
      </c>
      <c r="S47" s="128">
        <v>0.232041</v>
      </c>
      <c r="T47" s="128">
        <v>0.32646400000000003</v>
      </c>
      <c r="U47" s="128">
        <v>0.40056400000000003</v>
      </c>
      <c r="V47" s="128">
        <v>0.934639</v>
      </c>
      <c r="W47" s="116">
        <v>1.2878078399999999</v>
      </c>
      <c r="X47" s="116">
        <v>1.85747284</v>
      </c>
      <c r="Y47" s="116">
        <v>2.0800265700000002</v>
      </c>
      <c r="Z47" s="117">
        <v>2.19421657</v>
      </c>
    </row>
    <row r="48" spans="1:26" s="106" customFormat="1" x14ac:dyDescent="0.15">
      <c r="A48" s="147"/>
      <c r="B48" s="124" t="s">
        <v>186</v>
      </c>
      <c r="C48" s="113">
        <v>363.15444959000001</v>
      </c>
      <c r="D48" s="114">
        <v>757.93621460999998</v>
      </c>
      <c r="E48" s="138">
        <v>1205.3469176899998</v>
      </c>
      <c r="F48" s="138">
        <v>1753.3073726099999</v>
      </c>
      <c r="G48" s="128">
        <v>2206.3474737300003</v>
      </c>
      <c r="H48" s="128">
        <v>2934.2252550599997</v>
      </c>
      <c r="I48" s="128">
        <v>3311.63931989</v>
      </c>
      <c r="J48" s="128">
        <v>3704.8371206100001</v>
      </c>
      <c r="K48" s="116">
        <v>5285.3873287099996</v>
      </c>
      <c r="L48" s="116">
        <v>5715.3730054200005</v>
      </c>
      <c r="M48" s="116">
        <v>7102.4067009399996</v>
      </c>
      <c r="N48" s="117">
        <v>7759.9481691700003</v>
      </c>
      <c r="O48" s="113">
        <v>489.03187729999996</v>
      </c>
      <c r="P48" s="114">
        <v>1052.4944687299999</v>
      </c>
      <c r="Q48" s="138">
        <v>1573.79683628</v>
      </c>
      <c r="R48" s="138">
        <v>2151.5724544699997</v>
      </c>
      <c r="S48" s="128">
        <v>2782.4873667899997</v>
      </c>
      <c r="T48" s="128">
        <v>3376.8515524800005</v>
      </c>
      <c r="U48" s="128">
        <v>3870.60146265</v>
      </c>
      <c r="V48" s="128">
        <v>4554.7010055599994</v>
      </c>
      <c r="W48" s="116">
        <v>5423.3448007599991</v>
      </c>
      <c r="X48" s="116">
        <v>5951.8245510599991</v>
      </c>
      <c r="Y48" s="116">
        <v>6770.3909946699996</v>
      </c>
      <c r="Z48" s="117">
        <v>7606.7379706600013</v>
      </c>
    </row>
    <row r="49" spans="1:26" x14ac:dyDescent="0.15">
      <c r="A49" s="146"/>
      <c r="B49" s="130" t="s">
        <v>187</v>
      </c>
      <c r="C49" s="131">
        <v>294.39939959000003</v>
      </c>
      <c r="D49" s="132">
        <v>643.65224142</v>
      </c>
      <c r="E49" s="133">
        <v>1047.7279002099999</v>
      </c>
      <c r="F49" s="140">
        <v>1546.8652616899999</v>
      </c>
      <c r="G49" s="134">
        <v>1943.7531155300003</v>
      </c>
      <c r="H49" s="134">
        <v>2355.5147516799998</v>
      </c>
      <c r="I49" s="134">
        <v>2678.2974568300001</v>
      </c>
      <c r="J49" s="134">
        <v>3018.6878161099999</v>
      </c>
      <c r="K49" s="135">
        <v>3748.3119098000002</v>
      </c>
      <c r="L49" s="135">
        <v>4117.3019352800002</v>
      </c>
      <c r="M49" s="135">
        <v>4887.5412349300004</v>
      </c>
      <c r="N49" s="136">
        <v>5475.1089787500005</v>
      </c>
      <c r="O49" s="131">
        <v>407.39363363999996</v>
      </c>
      <c r="P49" s="132">
        <v>900.89866254000003</v>
      </c>
      <c r="Q49" s="133">
        <v>1368.5311056</v>
      </c>
      <c r="R49" s="140">
        <v>1888.8657275299997</v>
      </c>
      <c r="S49" s="134">
        <v>2463.9669515699998</v>
      </c>
      <c r="T49" s="134">
        <v>2994.0306869300002</v>
      </c>
      <c r="U49" s="134">
        <v>3422.96117276</v>
      </c>
      <c r="V49" s="134">
        <v>4042.1636280099997</v>
      </c>
      <c r="W49" s="135">
        <v>4835.5476606999991</v>
      </c>
      <c r="X49" s="135">
        <v>5293.266044009999</v>
      </c>
      <c r="Y49" s="135">
        <v>6031.6021407299995</v>
      </c>
      <c r="Z49" s="136">
        <v>6763.5433772800006</v>
      </c>
    </row>
    <row r="50" spans="1:26" x14ac:dyDescent="0.15">
      <c r="A50" s="146"/>
      <c r="B50" s="130" t="s">
        <v>188</v>
      </c>
      <c r="C50" s="131">
        <v>229.48967999999999</v>
      </c>
      <c r="D50" s="132">
        <v>501.3347114</v>
      </c>
      <c r="E50" s="133">
        <v>672.73561008000001</v>
      </c>
      <c r="F50" s="148">
        <v>910.19119377999994</v>
      </c>
      <c r="G50" s="134">
        <v>1195.9157981400001</v>
      </c>
      <c r="H50" s="134">
        <v>1489.8970037199999</v>
      </c>
      <c r="I50" s="134">
        <v>1732.7180087199999</v>
      </c>
      <c r="J50" s="134">
        <v>1959.7875407500001</v>
      </c>
      <c r="K50" s="135">
        <v>2226.2084694499999</v>
      </c>
      <c r="L50" s="135">
        <v>2468.5253199099998</v>
      </c>
      <c r="M50" s="135">
        <v>2831.7947564800002</v>
      </c>
      <c r="N50" s="136">
        <v>3181.5056275900001</v>
      </c>
      <c r="O50" s="131">
        <v>300.96730919999999</v>
      </c>
      <c r="P50" s="132">
        <v>631.92537405999997</v>
      </c>
      <c r="Q50" s="133">
        <v>895.71516365999992</v>
      </c>
      <c r="R50" s="148">
        <v>1120.8285488299998</v>
      </c>
      <c r="S50" s="134">
        <v>1509.10346609</v>
      </c>
      <c r="T50" s="134">
        <v>1881.8669624000001</v>
      </c>
      <c r="U50" s="134">
        <v>2204.74383309</v>
      </c>
      <c r="V50" s="134">
        <v>2595.9705154099997</v>
      </c>
      <c r="W50" s="135">
        <v>2941.7004454099997</v>
      </c>
      <c r="X50" s="135">
        <v>3237.3847404099997</v>
      </c>
      <c r="Y50" s="135">
        <v>3759.1768563000001</v>
      </c>
      <c r="Z50" s="136">
        <v>4196.2513781400003</v>
      </c>
    </row>
    <row r="51" spans="1:26" x14ac:dyDescent="0.15">
      <c r="A51" s="146"/>
      <c r="B51" s="130" t="s">
        <v>189</v>
      </c>
      <c r="C51" s="131">
        <v>62.366913590000003</v>
      </c>
      <c r="D51" s="132">
        <v>128.46437151999999</v>
      </c>
      <c r="E51" s="133">
        <v>347.97905763</v>
      </c>
      <c r="F51" s="148">
        <v>503.09905155000001</v>
      </c>
      <c r="G51" s="134">
        <v>614.15163653000002</v>
      </c>
      <c r="H51" s="134">
        <v>731.68436010000005</v>
      </c>
      <c r="I51" s="134">
        <v>808.77942705999999</v>
      </c>
      <c r="J51" s="134">
        <v>912.49609253999995</v>
      </c>
      <c r="K51" s="135">
        <v>1082.2366472900001</v>
      </c>
      <c r="L51" s="135">
        <v>1195.0329188699998</v>
      </c>
      <c r="M51" s="135">
        <v>1599.73098095</v>
      </c>
      <c r="N51" s="136">
        <v>1782.67059191</v>
      </c>
      <c r="O51" s="131">
        <v>81.174016349999988</v>
      </c>
      <c r="P51" s="132">
        <v>193.01214071000001</v>
      </c>
      <c r="Q51" s="133">
        <v>335.92341419999997</v>
      </c>
      <c r="R51" s="148">
        <v>604.87319577999995</v>
      </c>
      <c r="S51" s="134">
        <v>788.85660827999993</v>
      </c>
      <c r="T51" s="134">
        <v>944.58071810000001</v>
      </c>
      <c r="U51" s="134">
        <v>1048.7694638800001</v>
      </c>
      <c r="V51" s="134">
        <v>1269.8520945</v>
      </c>
      <c r="W51" s="135">
        <v>1414.08383815</v>
      </c>
      <c r="X51" s="135">
        <v>1528.6810339600001</v>
      </c>
      <c r="Y51" s="135">
        <v>1727.8538790299999</v>
      </c>
      <c r="Z51" s="136">
        <v>2010.5988304800001</v>
      </c>
    </row>
    <row r="52" spans="1:26" x14ac:dyDescent="0.15">
      <c r="A52" s="146"/>
      <c r="B52" s="130" t="s">
        <v>190</v>
      </c>
      <c r="C52" s="131">
        <v>0.3709385</v>
      </c>
      <c r="D52" s="132">
        <v>0.46498</v>
      </c>
      <c r="E52" s="133">
        <v>0.50644880000000003</v>
      </c>
      <c r="F52" s="148">
        <v>0.96176961999999999</v>
      </c>
      <c r="G52" s="135">
        <v>0.96626961999999994</v>
      </c>
      <c r="H52" s="135">
        <v>0.96626961999999994</v>
      </c>
      <c r="I52" s="135">
        <v>0.96939461999999998</v>
      </c>
      <c r="J52" s="135">
        <v>1.4483946200000002</v>
      </c>
      <c r="K52" s="135">
        <v>1.91650356</v>
      </c>
      <c r="L52" s="135">
        <v>2.0195560000000001</v>
      </c>
      <c r="M52" s="135">
        <v>2.0635560000000002</v>
      </c>
      <c r="N52" s="136">
        <v>2.117556</v>
      </c>
      <c r="O52" s="131">
        <v>0.45027499999999998</v>
      </c>
      <c r="P52" s="132">
        <v>0.51647189999999998</v>
      </c>
      <c r="Q52" s="133">
        <v>0.78131190000000006</v>
      </c>
      <c r="R52" s="148">
        <v>0.78971190000000002</v>
      </c>
      <c r="S52" s="135">
        <v>0.78971190000000002</v>
      </c>
      <c r="T52" s="135">
        <v>0.78971190000000002</v>
      </c>
      <c r="U52" s="135">
        <v>0.92712440000000007</v>
      </c>
      <c r="V52" s="135">
        <v>1.0113192499999999</v>
      </c>
      <c r="W52" s="135">
        <v>1.9127951999999999</v>
      </c>
      <c r="X52" s="135">
        <v>3.4408382999999998</v>
      </c>
      <c r="Y52" s="135">
        <v>3.4649882999999999</v>
      </c>
      <c r="Z52" s="136">
        <v>4.0210523</v>
      </c>
    </row>
    <row r="53" spans="1:26" x14ac:dyDescent="0.15">
      <c r="A53" s="146"/>
      <c r="B53" s="130" t="s">
        <v>191</v>
      </c>
      <c r="C53" s="131">
        <v>2.1718674999999998</v>
      </c>
      <c r="D53" s="132">
        <v>13.3881785</v>
      </c>
      <c r="E53" s="133">
        <v>26.5067837</v>
      </c>
      <c r="F53" s="148">
        <v>132.61324673999999</v>
      </c>
      <c r="G53" s="134">
        <v>132.71941124</v>
      </c>
      <c r="H53" s="134">
        <v>132.96711823999999</v>
      </c>
      <c r="I53" s="134">
        <v>135.83062643</v>
      </c>
      <c r="J53" s="134">
        <v>144.9557882</v>
      </c>
      <c r="K53" s="135">
        <v>437.9502895</v>
      </c>
      <c r="L53" s="135">
        <v>451.72414049999998</v>
      </c>
      <c r="M53" s="135">
        <v>453.95194149999998</v>
      </c>
      <c r="N53" s="136">
        <v>508.81520325000002</v>
      </c>
      <c r="O53" s="131">
        <v>24.802033089999998</v>
      </c>
      <c r="P53" s="132">
        <v>75.444675870000012</v>
      </c>
      <c r="Q53" s="133">
        <v>136.11121584</v>
      </c>
      <c r="R53" s="148">
        <v>162.37427102000001</v>
      </c>
      <c r="S53" s="134">
        <v>165.2171653</v>
      </c>
      <c r="T53" s="134">
        <v>166.79329453</v>
      </c>
      <c r="U53" s="134">
        <v>168.52075138999999</v>
      </c>
      <c r="V53" s="134">
        <v>175.32969885</v>
      </c>
      <c r="W53" s="135">
        <v>477.85058193999998</v>
      </c>
      <c r="X53" s="135">
        <v>523.75943133999999</v>
      </c>
      <c r="Y53" s="135">
        <v>541.10641710000004</v>
      </c>
      <c r="Z53" s="136">
        <v>552.67211636000002</v>
      </c>
    </row>
    <row r="54" spans="1:26" x14ac:dyDescent="0.15">
      <c r="A54" s="146"/>
      <c r="B54" s="130" t="s">
        <v>192</v>
      </c>
      <c r="C54" s="131">
        <v>68.256044000000003</v>
      </c>
      <c r="D54" s="132">
        <v>113.26893619000001</v>
      </c>
      <c r="E54" s="133">
        <v>156.38558897999999</v>
      </c>
      <c r="F54" s="140">
        <v>205.04280842</v>
      </c>
      <c r="G54" s="134">
        <v>260.6845697</v>
      </c>
      <c r="H54" s="134">
        <v>576.70752937999998</v>
      </c>
      <c r="I54" s="134">
        <v>630.32045805999996</v>
      </c>
      <c r="J54" s="134">
        <v>682.23300749999999</v>
      </c>
      <c r="K54" s="135">
        <v>1532.1268324099999</v>
      </c>
      <c r="L54" s="135">
        <v>1592.7647440799999</v>
      </c>
      <c r="M54" s="135">
        <v>2209.1369978099997</v>
      </c>
      <c r="N54" s="136">
        <v>2277.5317387299997</v>
      </c>
      <c r="O54" s="131">
        <v>80.676066660000004</v>
      </c>
      <c r="P54" s="132">
        <v>150.40414218999999</v>
      </c>
      <c r="Q54" s="133">
        <v>203.64257954000001</v>
      </c>
      <c r="R54" s="140">
        <v>260.24322080000002</v>
      </c>
      <c r="S54" s="134">
        <v>315.41328708000003</v>
      </c>
      <c r="T54" s="134">
        <v>379.24724241000001</v>
      </c>
      <c r="U54" s="134">
        <v>442.61426224999997</v>
      </c>
      <c r="V54" s="134">
        <v>506.96723091000001</v>
      </c>
      <c r="W54" s="135">
        <v>578.12343656000007</v>
      </c>
      <c r="X54" s="135">
        <v>648.52125054999999</v>
      </c>
      <c r="Y54" s="135">
        <v>728.50214643999993</v>
      </c>
      <c r="Z54" s="136">
        <v>832.07659088000003</v>
      </c>
    </row>
    <row r="55" spans="1:26" x14ac:dyDescent="0.15">
      <c r="A55" s="146"/>
      <c r="B55" s="130" t="s">
        <v>193</v>
      </c>
      <c r="C55" s="131">
        <v>0.49900600000000001</v>
      </c>
      <c r="D55" s="132">
        <v>1.015037</v>
      </c>
      <c r="E55" s="133">
        <v>1.2334285</v>
      </c>
      <c r="F55" s="140">
        <v>1.3993024999999999</v>
      </c>
      <c r="G55" s="134">
        <v>1.9097884999999999</v>
      </c>
      <c r="H55" s="134">
        <v>2.002974</v>
      </c>
      <c r="I55" s="134">
        <v>3.0214050000000001</v>
      </c>
      <c r="J55" s="134">
        <v>3.9162970000000001</v>
      </c>
      <c r="K55" s="135">
        <v>4.9485865000000002</v>
      </c>
      <c r="L55" s="135">
        <v>5.30632606</v>
      </c>
      <c r="M55" s="135">
        <v>5.7284682</v>
      </c>
      <c r="N55" s="136">
        <v>7.3074516900000006</v>
      </c>
      <c r="O55" s="131">
        <v>0.96217699999999995</v>
      </c>
      <c r="P55" s="132">
        <v>1.1916640000000001</v>
      </c>
      <c r="Q55" s="133">
        <v>1.6231511399999998</v>
      </c>
      <c r="R55" s="140">
        <v>2.4635061400000002</v>
      </c>
      <c r="S55" s="134">
        <v>3.1071281399999999</v>
      </c>
      <c r="T55" s="134">
        <v>3.57362314</v>
      </c>
      <c r="U55" s="134">
        <v>5.0260276399999997</v>
      </c>
      <c r="V55" s="134">
        <v>5.5701466399999999</v>
      </c>
      <c r="W55" s="135">
        <v>9.6737035000000002</v>
      </c>
      <c r="X55" s="135">
        <v>10.0372565</v>
      </c>
      <c r="Y55" s="135">
        <v>10.2867075</v>
      </c>
      <c r="Z55" s="136">
        <v>11.118002499999999</v>
      </c>
    </row>
    <row r="56" spans="1:26" s="106" customFormat="1" x14ac:dyDescent="0.15">
      <c r="A56" s="147" t="s">
        <v>53</v>
      </c>
      <c r="B56" s="124" t="s">
        <v>194</v>
      </c>
      <c r="C56" s="113">
        <v>160.43003485</v>
      </c>
      <c r="D56" s="114">
        <v>274.39389564999999</v>
      </c>
      <c r="E56" s="138">
        <v>358.49379607999998</v>
      </c>
      <c r="F56" s="138">
        <v>949.71505475000004</v>
      </c>
      <c r="G56" s="128">
        <v>1043.9841911999999</v>
      </c>
      <c r="H56" s="128">
        <v>1096.4110404200001</v>
      </c>
      <c r="I56" s="128">
        <v>1486.0748093699999</v>
      </c>
      <c r="J56" s="128">
        <v>1522.9896840399999</v>
      </c>
      <c r="K56" s="116">
        <v>1828.2260535900002</v>
      </c>
      <c r="L56" s="116">
        <v>2061.2764083800002</v>
      </c>
      <c r="M56" s="116">
        <v>2198.6153424100003</v>
      </c>
      <c r="N56" s="117">
        <v>2614.7048682199998</v>
      </c>
      <c r="O56" s="113">
        <v>344.79997693000001</v>
      </c>
      <c r="P56" s="114">
        <v>449.01131975000004</v>
      </c>
      <c r="Q56" s="138">
        <v>1079.4355805299999</v>
      </c>
      <c r="R56" s="138">
        <v>1129.8626444900001</v>
      </c>
      <c r="S56" s="128">
        <v>1381.37304655</v>
      </c>
      <c r="T56" s="128">
        <v>1507.05588197</v>
      </c>
      <c r="U56" s="128">
        <v>1540.44716866</v>
      </c>
      <c r="V56" s="128">
        <v>1579.6538374700001</v>
      </c>
      <c r="W56" s="116">
        <v>1635.91193948</v>
      </c>
      <c r="X56" s="116">
        <v>1675.2242158200002</v>
      </c>
      <c r="Y56" s="116">
        <v>1738.6930982199999</v>
      </c>
      <c r="Z56" s="117">
        <v>1922.64178408</v>
      </c>
    </row>
    <row r="57" spans="1:26" s="106" customFormat="1" x14ac:dyDescent="0.15">
      <c r="A57" s="147"/>
      <c r="B57" s="124" t="s">
        <v>195</v>
      </c>
      <c r="C57" s="113">
        <v>42.876948240000004</v>
      </c>
      <c r="D57" s="125">
        <v>49.606585789999997</v>
      </c>
      <c r="E57" s="126">
        <v>93.553098730000002</v>
      </c>
      <c r="F57" s="126">
        <v>554.97980110000003</v>
      </c>
      <c r="G57" s="128">
        <v>562.26953000000003</v>
      </c>
      <c r="H57" s="128">
        <v>569.40330979999999</v>
      </c>
      <c r="I57" s="128">
        <v>570.77735121000001</v>
      </c>
      <c r="J57" s="128">
        <v>583.17695286000003</v>
      </c>
      <c r="K57" s="116">
        <v>736.32458496000004</v>
      </c>
      <c r="L57" s="116">
        <v>949.57860900000003</v>
      </c>
      <c r="M57" s="116">
        <v>951.93519513000001</v>
      </c>
      <c r="N57" s="117">
        <v>952.90734041999997</v>
      </c>
      <c r="O57" s="113">
        <v>222.81385064</v>
      </c>
      <c r="P57" s="125">
        <v>256.65620490000003</v>
      </c>
      <c r="Q57" s="126">
        <v>808.62056542999994</v>
      </c>
      <c r="R57" s="126">
        <v>809.25417387999994</v>
      </c>
      <c r="S57" s="128">
        <v>1001.6897633899999</v>
      </c>
      <c r="T57" s="128">
        <v>1013.7665163400001</v>
      </c>
      <c r="U57" s="128">
        <v>1017.7007744199999</v>
      </c>
      <c r="V57" s="128">
        <v>1026.35780877</v>
      </c>
      <c r="W57" s="116">
        <v>1052.5869630499999</v>
      </c>
      <c r="X57" s="116">
        <v>1052.8077294500001</v>
      </c>
      <c r="Y57" s="116">
        <v>1053.06093605</v>
      </c>
      <c r="Z57" s="117">
        <v>1052.61068286</v>
      </c>
    </row>
    <row r="58" spans="1:26" s="106" customFormat="1" x14ac:dyDescent="0.15">
      <c r="A58" s="147"/>
      <c r="B58" s="124" t="s">
        <v>196</v>
      </c>
      <c r="C58" s="113">
        <v>117.55308660999999</v>
      </c>
      <c r="D58" s="114">
        <v>224.78730986000002</v>
      </c>
      <c r="E58" s="126">
        <v>264.94069734999999</v>
      </c>
      <c r="F58" s="126">
        <v>394.73525365</v>
      </c>
      <c r="G58" s="116">
        <v>481.71466119999997</v>
      </c>
      <c r="H58" s="116">
        <v>527.00773061999996</v>
      </c>
      <c r="I58" s="116">
        <v>915.29745816000002</v>
      </c>
      <c r="J58" s="116">
        <v>939.8127311799999</v>
      </c>
      <c r="K58" s="116">
        <v>1091.9014686300002</v>
      </c>
      <c r="L58" s="116">
        <v>1111.6977993800001</v>
      </c>
      <c r="M58" s="116">
        <v>1246.68014728</v>
      </c>
      <c r="N58" s="117">
        <v>1661.7975277999999</v>
      </c>
      <c r="O58" s="113">
        <v>121.98612629</v>
      </c>
      <c r="P58" s="114">
        <v>192.35511485000001</v>
      </c>
      <c r="Q58" s="126">
        <v>270.81501510000004</v>
      </c>
      <c r="R58" s="126">
        <v>320.60847061000004</v>
      </c>
      <c r="S58" s="116">
        <v>379.68328316000003</v>
      </c>
      <c r="T58" s="116">
        <v>493.28936563000002</v>
      </c>
      <c r="U58" s="116">
        <v>522.74639423999997</v>
      </c>
      <c r="V58" s="116">
        <v>553.29602870000008</v>
      </c>
      <c r="W58" s="116">
        <v>583.32497642999999</v>
      </c>
      <c r="X58" s="116">
        <v>622.41648637000003</v>
      </c>
      <c r="Y58" s="116">
        <v>685.6321621699999</v>
      </c>
      <c r="Z58" s="117">
        <v>870.03110121999998</v>
      </c>
    </row>
    <row r="59" spans="1:26" s="122" customFormat="1" ht="9" thickBot="1" x14ac:dyDescent="0.2">
      <c r="A59" s="149" t="s">
        <v>118</v>
      </c>
      <c r="B59" s="150" t="s">
        <v>197</v>
      </c>
      <c r="C59" s="151">
        <v>2.0540919999999997E-2</v>
      </c>
      <c r="D59" s="152">
        <v>3.7260920000000003E-2</v>
      </c>
      <c r="E59" s="153">
        <v>0.22945892000000001</v>
      </c>
      <c r="F59" s="153">
        <v>0.49865053000000004</v>
      </c>
      <c r="G59" s="154">
        <v>0.51620463000000005</v>
      </c>
      <c r="H59" s="154">
        <v>0.51932962999999999</v>
      </c>
      <c r="I59" s="154">
        <v>0.53701763000000002</v>
      </c>
      <c r="J59" s="154">
        <v>0.53836762999999999</v>
      </c>
      <c r="K59" s="154">
        <v>0.50306563000000004</v>
      </c>
      <c r="L59" s="154">
        <v>0.77028562999999994</v>
      </c>
      <c r="M59" s="154">
        <v>0.63597383000000007</v>
      </c>
      <c r="N59" s="155">
        <v>23036.793150879999</v>
      </c>
      <c r="O59" s="151">
        <v>0</v>
      </c>
      <c r="P59" s="152">
        <v>3.8999999999999999E-4</v>
      </c>
      <c r="Q59" s="153">
        <v>0</v>
      </c>
      <c r="R59" s="153">
        <v>0</v>
      </c>
      <c r="S59" s="154">
        <v>12912.988421209999</v>
      </c>
      <c r="T59" s="154">
        <v>12912.988421209999</v>
      </c>
      <c r="U59" s="154">
        <v>12912.988421209999</v>
      </c>
      <c r="V59" s="154">
        <v>12912.988421209999</v>
      </c>
      <c r="W59" s="154">
        <v>12912.988421209999</v>
      </c>
      <c r="X59" s="154">
        <v>13052.65175264</v>
      </c>
      <c r="Y59" s="154">
        <v>13052.65175264</v>
      </c>
      <c r="Z59" s="155">
        <v>29515.522932129999</v>
      </c>
    </row>
    <row r="60" spans="1:26" ht="9" thickTop="1" x14ac:dyDescent="0.15">
      <c r="A60" s="105" t="s">
        <v>120</v>
      </c>
      <c r="B60" s="105"/>
    </row>
    <row r="61" spans="1:26" ht="9.75" customHeight="1" x14ac:dyDescent="0.15">
      <c r="A61" s="156" t="s">
        <v>121</v>
      </c>
      <c r="B61" s="105"/>
      <c r="F61" s="156"/>
    </row>
    <row r="62" spans="1:26" s="158" customFormat="1" x14ac:dyDescent="0.15">
      <c r="A62" s="157" t="s">
        <v>59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1:26" ht="13.5" customHeight="1" x14ac:dyDescent="0.15">
      <c r="B63" s="94" t="s">
        <v>128</v>
      </c>
    </row>
    <row r="64" spans="1:26" ht="14.2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</sheetData>
  <mergeCells count="3">
    <mergeCell ref="A4:B5"/>
    <mergeCell ref="C4:N4"/>
    <mergeCell ref="O4:Z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workbookViewId="0">
      <selection sqref="A1:N1"/>
    </sheetView>
  </sheetViews>
  <sheetFormatPr defaultRowHeight="14.4" x14ac:dyDescent="0.3"/>
  <cols>
    <col min="1" max="1" width="6.6640625" customWidth="1"/>
    <col min="2" max="2" width="26.33203125" customWidth="1"/>
    <col min="3" max="6" width="6.88671875" bestFit="1" customWidth="1"/>
    <col min="7" max="7" width="7.109375" bestFit="1" customWidth="1"/>
    <col min="8" max="9" width="7.88671875" bestFit="1" customWidth="1"/>
    <col min="10" max="13" width="8.109375" bestFit="1" customWidth="1"/>
    <col min="14" max="14" width="7.88671875" bestFit="1" customWidth="1"/>
    <col min="27" max="30" width="6.88671875" bestFit="1" customWidth="1"/>
    <col min="31" max="31" width="7.109375" bestFit="1" customWidth="1"/>
    <col min="32" max="33" width="7.88671875" bestFit="1" customWidth="1"/>
    <col min="34" max="37" width="8.109375" bestFit="1" customWidth="1"/>
    <col min="38" max="38" width="7.88671875" bestFit="1" customWidth="1"/>
    <col min="257" max="257" width="6.6640625" customWidth="1"/>
    <col min="258" max="258" width="26.33203125" customWidth="1"/>
    <col min="259" max="262" width="6.88671875" bestFit="1" customWidth="1"/>
    <col min="263" max="263" width="7.109375" bestFit="1" customWidth="1"/>
    <col min="264" max="265" width="7.88671875" bestFit="1" customWidth="1"/>
    <col min="266" max="269" width="8.109375" bestFit="1" customWidth="1"/>
    <col min="270" max="270" width="7.88671875" bestFit="1" customWidth="1"/>
    <col min="513" max="513" width="6.6640625" customWidth="1"/>
    <col min="514" max="514" width="26.33203125" customWidth="1"/>
    <col min="515" max="518" width="6.88671875" bestFit="1" customWidth="1"/>
    <col min="519" max="519" width="7.109375" bestFit="1" customWidth="1"/>
    <col min="520" max="521" width="7.88671875" bestFit="1" customWidth="1"/>
    <col min="522" max="525" width="8.109375" bestFit="1" customWidth="1"/>
    <col min="526" max="526" width="7.88671875" bestFit="1" customWidth="1"/>
    <col min="769" max="769" width="6.6640625" customWidth="1"/>
    <col min="770" max="770" width="26.33203125" customWidth="1"/>
    <col min="771" max="774" width="6.88671875" bestFit="1" customWidth="1"/>
    <col min="775" max="775" width="7.109375" bestFit="1" customWidth="1"/>
    <col min="776" max="777" width="7.88671875" bestFit="1" customWidth="1"/>
    <col min="778" max="781" width="8.109375" bestFit="1" customWidth="1"/>
    <col min="782" max="782" width="7.88671875" bestFit="1" customWidth="1"/>
    <col min="1025" max="1025" width="6.6640625" customWidth="1"/>
    <col min="1026" max="1026" width="26.33203125" customWidth="1"/>
    <col min="1027" max="1030" width="6.88671875" bestFit="1" customWidth="1"/>
    <col min="1031" max="1031" width="7.109375" bestFit="1" customWidth="1"/>
    <col min="1032" max="1033" width="7.88671875" bestFit="1" customWidth="1"/>
    <col min="1034" max="1037" width="8.109375" bestFit="1" customWidth="1"/>
    <col min="1038" max="1038" width="7.88671875" bestFit="1" customWidth="1"/>
    <col min="1281" max="1281" width="6.6640625" customWidth="1"/>
    <col min="1282" max="1282" width="26.33203125" customWidth="1"/>
    <col min="1283" max="1286" width="6.88671875" bestFit="1" customWidth="1"/>
    <col min="1287" max="1287" width="7.109375" bestFit="1" customWidth="1"/>
    <col min="1288" max="1289" width="7.88671875" bestFit="1" customWidth="1"/>
    <col min="1290" max="1293" width="8.109375" bestFit="1" customWidth="1"/>
    <col min="1294" max="1294" width="7.88671875" bestFit="1" customWidth="1"/>
    <col min="1537" max="1537" width="6.6640625" customWidth="1"/>
    <col min="1538" max="1538" width="26.33203125" customWidth="1"/>
    <col min="1539" max="1542" width="6.88671875" bestFit="1" customWidth="1"/>
    <col min="1543" max="1543" width="7.109375" bestFit="1" customWidth="1"/>
    <col min="1544" max="1545" width="7.88671875" bestFit="1" customWidth="1"/>
    <col min="1546" max="1549" width="8.109375" bestFit="1" customWidth="1"/>
    <col min="1550" max="1550" width="7.88671875" bestFit="1" customWidth="1"/>
    <col min="1793" max="1793" width="6.6640625" customWidth="1"/>
    <col min="1794" max="1794" width="26.33203125" customWidth="1"/>
    <col min="1795" max="1798" width="6.88671875" bestFit="1" customWidth="1"/>
    <col min="1799" max="1799" width="7.109375" bestFit="1" customWidth="1"/>
    <col min="1800" max="1801" width="7.88671875" bestFit="1" customWidth="1"/>
    <col min="1802" max="1805" width="8.109375" bestFit="1" customWidth="1"/>
    <col min="1806" max="1806" width="7.88671875" bestFit="1" customWidth="1"/>
    <col min="2049" max="2049" width="6.6640625" customWidth="1"/>
    <col min="2050" max="2050" width="26.33203125" customWidth="1"/>
    <col min="2051" max="2054" width="6.88671875" bestFit="1" customWidth="1"/>
    <col min="2055" max="2055" width="7.109375" bestFit="1" customWidth="1"/>
    <col min="2056" max="2057" width="7.88671875" bestFit="1" customWidth="1"/>
    <col min="2058" max="2061" width="8.109375" bestFit="1" customWidth="1"/>
    <col min="2062" max="2062" width="7.88671875" bestFit="1" customWidth="1"/>
    <col min="2305" max="2305" width="6.6640625" customWidth="1"/>
    <col min="2306" max="2306" width="26.33203125" customWidth="1"/>
    <col min="2307" max="2310" width="6.88671875" bestFit="1" customWidth="1"/>
    <col min="2311" max="2311" width="7.109375" bestFit="1" customWidth="1"/>
    <col min="2312" max="2313" width="7.88671875" bestFit="1" customWidth="1"/>
    <col min="2314" max="2317" width="8.109375" bestFit="1" customWidth="1"/>
    <col min="2318" max="2318" width="7.88671875" bestFit="1" customWidth="1"/>
    <col min="2561" max="2561" width="6.6640625" customWidth="1"/>
    <col min="2562" max="2562" width="26.33203125" customWidth="1"/>
    <col min="2563" max="2566" width="6.88671875" bestFit="1" customWidth="1"/>
    <col min="2567" max="2567" width="7.109375" bestFit="1" customWidth="1"/>
    <col min="2568" max="2569" width="7.88671875" bestFit="1" customWidth="1"/>
    <col min="2570" max="2573" width="8.109375" bestFit="1" customWidth="1"/>
    <col min="2574" max="2574" width="7.88671875" bestFit="1" customWidth="1"/>
    <col min="2817" max="2817" width="6.6640625" customWidth="1"/>
    <col min="2818" max="2818" width="26.33203125" customWidth="1"/>
    <col min="2819" max="2822" width="6.88671875" bestFit="1" customWidth="1"/>
    <col min="2823" max="2823" width="7.109375" bestFit="1" customWidth="1"/>
    <col min="2824" max="2825" width="7.88671875" bestFit="1" customWidth="1"/>
    <col min="2826" max="2829" width="8.109375" bestFit="1" customWidth="1"/>
    <col min="2830" max="2830" width="7.88671875" bestFit="1" customWidth="1"/>
    <col min="3073" max="3073" width="6.6640625" customWidth="1"/>
    <col min="3074" max="3074" width="26.33203125" customWidth="1"/>
    <col min="3075" max="3078" width="6.88671875" bestFit="1" customWidth="1"/>
    <col min="3079" max="3079" width="7.109375" bestFit="1" customWidth="1"/>
    <col min="3080" max="3081" width="7.88671875" bestFit="1" customWidth="1"/>
    <col min="3082" max="3085" width="8.109375" bestFit="1" customWidth="1"/>
    <col min="3086" max="3086" width="7.88671875" bestFit="1" customWidth="1"/>
    <col min="3329" max="3329" width="6.6640625" customWidth="1"/>
    <col min="3330" max="3330" width="26.33203125" customWidth="1"/>
    <col min="3331" max="3334" width="6.88671875" bestFit="1" customWidth="1"/>
    <col min="3335" max="3335" width="7.109375" bestFit="1" customWidth="1"/>
    <col min="3336" max="3337" width="7.88671875" bestFit="1" customWidth="1"/>
    <col min="3338" max="3341" width="8.109375" bestFit="1" customWidth="1"/>
    <col min="3342" max="3342" width="7.88671875" bestFit="1" customWidth="1"/>
    <col min="3585" max="3585" width="6.6640625" customWidth="1"/>
    <col min="3586" max="3586" width="26.33203125" customWidth="1"/>
    <col min="3587" max="3590" width="6.88671875" bestFit="1" customWidth="1"/>
    <col min="3591" max="3591" width="7.109375" bestFit="1" customWidth="1"/>
    <col min="3592" max="3593" width="7.88671875" bestFit="1" customWidth="1"/>
    <col min="3594" max="3597" width="8.109375" bestFit="1" customWidth="1"/>
    <col min="3598" max="3598" width="7.88671875" bestFit="1" customWidth="1"/>
    <col min="3841" max="3841" width="6.6640625" customWidth="1"/>
    <col min="3842" max="3842" width="26.33203125" customWidth="1"/>
    <col min="3843" max="3846" width="6.88671875" bestFit="1" customWidth="1"/>
    <col min="3847" max="3847" width="7.109375" bestFit="1" customWidth="1"/>
    <col min="3848" max="3849" width="7.88671875" bestFit="1" customWidth="1"/>
    <col min="3850" max="3853" width="8.109375" bestFit="1" customWidth="1"/>
    <col min="3854" max="3854" width="7.88671875" bestFit="1" customWidth="1"/>
    <col min="4097" max="4097" width="6.6640625" customWidth="1"/>
    <col min="4098" max="4098" width="26.33203125" customWidth="1"/>
    <col min="4099" max="4102" width="6.88671875" bestFit="1" customWidth="1"/>
    <col min="4103" max="4103" width="7.109375" bestFit="1" customWidth="1"/>
    <col min="4104" max="4105" width="7.88671875" bestFit="1" customWidth="1"/>
    <col min="4106" max="4109" width="8.109375" bestFit="1" customWidth="1"/>
    <col min="4110" max="4110" width="7.88671875" bestFit="1" customWidth="1"/>
    <col min="4353" max="4353" width="6.6640625" customWidth="1"/>
    <col min="4354" max="4354" width="26.33203125" customWidth="1"/>
    <col min="4355" max="4358" width="6.88671875" bestFit="1" customWidth="1"/>
    <col min="4359" max="4359" width="7.109375" bestFit="1" customWidth="1"/>
    <col min="4360" max="4361" width="7.88671875" bestFit="1" customWidth="1"/>
    <col min="4362" max="4365" width="8.109375" bestFit="1" customWidth="1"/>
    <col min="4366" max="4366" width="7.88671875" bestFit="1" customWidth="1"/>
    <col min="4609" max="4609" width="6.6640625" customWidth="1"/>
    <col min="4610" max="4610" width="26.33203125" customWidth="1"/>
    <col min="4611" max="4614" width="6.88671875" bestFit="1" customWidth="1"/>
    <col min="4615" max="4615" width="7.109375" bestFit="1" customWidth="1"/>
    <col min="4616" max="4617" width="7.88671875" bestFit="1" customWidth="1"/>
    <col min="4618" max="4621" width="8.109375" bestFit="1" customWidth="1"/>
    <col min="4622" max="4622" width="7.88671875" bestFit="1" customWidth="1"/>
    <col min="4865" max="4865" width="6.6640625" customWidth="1"/>
    <col min="4866" max="4866" width="26.33203125" customWidth="1"/>
    <col min="4867" max="4870" width="6.88671875" bestFit="1" customWidth="1"/>
    <col min="4871" max="4871" width="7.109375" bestFit="1" customWidth="1"/>
    <col min="4872" max="4873" width="7.88671875" bestFit="1" customWidth="1"/>
    <col min="4874" max="4877" width="8.109375" bestFit="1" customWidth="1"/>
    <col min="4878" max="4878" width="7.88671875" bestFit="1" customWidth="1"/>
    <col min="5121" max="5121" width="6.6640625" customWidth="1"/>
    <col min="5122" max="5122" width="26.33203125" customWidth="1"/>
    <col min="5123" max="5126" width="6.88671875" bestFit="1" customWidth="1"/>
    <col min="5127" max="5127" width="7.109375" bestFit="1" customWidth="1"/>
    <col min="5128" max="5129" width="7.88671875" bestFit="1" customWidth="1"/>
    <col min="5130" max="5133" width="8.109375" bestFit="1" customWidth="1"/>
    <col min="5134" max="5134" width="7.88671875" bestFit="1" customWidth="1"/>
    <col min="5377" max="5377" width="6.6640625" customWidth="1"/>
    <col min="5378" max="5378" width="26.33203125" customWidth="1"/>
    <col min="5379" max="5382" width="6.88671875" bestFit="1" customWidth="1"/>
    <col min="5383" max="5383" width="7.109375" bestFit="1" customWidth="1"/>
    <col min="5384" max="5385" width="7.88671875" bestFit="1" customWidth="1"/>
    <col min="5386" max="5389" width="8.109375" bestFit="1" customWidth="1"/>
    <col min="5390" max="5390" width="7.88671875" bestFit="1" customWidth="1"/>
    <col min="5633" max="5633" width="6.6640625" customWidth="1"/>
    <col min="5634" max="5634" width="26.33203125" customWidth="1"/>
    <col min="5635" max="5638" width="6.88671875" bestFit="1" customWidth="1"/>
    <col min="5639" max="5639" width="7.109375" bestFit="1" customWidth="1"/>
    <col min="5640" max="5641" width="7.88671875" bestFit="1" customWidth="1"/>
    <col min="5642" max="5645" width="8.109375" bestFit="1" customWidth="1"/>
    <col min="5646" max="5646" width="7.88671875" bestFit="1" customWidth="1"/>
    <col min="5889" max="5889" width="6.6640625" customWidth="1"/>
    <col min="5890" max="5890" width="26.33203125" customWidth="1"/>
    <col min="5891" max="5894" width="6.88671875" bestFit="1" customWidth="1"/>
    <col min="5895" max="5895" width="7.109375" bestFit="1" customWidth="1"/>
    <col min="5896" max="5897" width="7.88671875" bestFit="1" customWidth="1"/>
    <col min="5898" max="5901" width="8.109375" bestFit="1" customWidth="1"/>
    <col min="5902" max="5902" width="7.88671875" bestFit="1" customWidth="1"/>
    <col min="6145" max="6145" width="6.6640625" customWidth="1"/>
    <col min="6146" max="6146" width="26.33203125" customWidth="1"/>
    <col min="6147" max="6150" width="6.88671875" bestFit="1" customWidth="1"/>
    <col min="6151" max="6151" width="7.109375" bestFit="1" customWidth="1"/>
    <col min="6152" max="6153" width="7.88671875" bestFit="1" customWidth="1"/>
    <col min="6154" max="6157" width="8.109375" bestFit="1" customWidth="1"/>
    <col min="6158" max="6158" width="7.88671875" bestFit="1" customWidth="1"/>
    <col min="6401" max="6401" width="6.6640625" customWidth="1"/>
    <col min="6402" max="6402" width="26.33203125" customWidth="1"/>
    <col min="6403" max="6406" width="6.88671875" bestFit="1" customWidth="1"/>
    <col min="6407" max="6407" width="7.109375" bestFit="1" customWidth="1"/>
    <col min="6408" max="6409" width="7.88671875" bestFit="1" customWidth="1"/>
    <col min="6410" max="6413" width="8.109375" bestFit="1" customWidth="1"/>
    <col min="6414" max="6414" width="7.88671875" bestFit="1" customWidth="1"/>
    <col min="6657" max="6657" width="6.6640625" customWidth="1"/>
    <col min="6658" max="6658" width="26.33203125" customWidth="1"/>
    <col min="6659" max="6662" width="6.88671875" bestFit="1" customWidth="1"/>
    <col min="6663" max="6663" width="7.109375" bestFit="1" customWidth="1"/>
    <col min="6664" max="6665" width="7.88671875" bestFit="1" customWidth="1"/>
    <col min="6666" max="6669" width="8.109375" bestFit="1" customWidth="1"/>
    <col min="6670" max="6670" width="7.88671875" bestFit="1" customWidth="1"/>
    <col min="6913" max="6913" width="6.6640625" customWidth="1"/>
    <col min="6914" max="6914" width="26.33203125" customWidth="1"/>
    <col min="6915" max="6918" width="6.88671875" bestFit="1" customWidth="1"/>
    <col min="6919" max="6919" width="7.109375" bestFit="1" customWidth="1"/>
    <col min="6920" max="6921" width="7.88671875" bestFit="1" customWidth="1"/>
    <col min="6922" max="6925" width="8.109375" bestFit="1" customWidth="1"/>
    <col min="6926" max="6926" width="7.88671875" bestFit="1" customWidth="1"/>
    <col min="7169" max="7169" width="6.6640625" customWidth="1"/>
    <col min="7170" max="7170" width="26.33203125" customWidth="1"/>
    <col min="7171" max="7174" width="6.88671875" bestFit="1" customWidth="1"/>
    <col min="7175" max="7175" width="7.109375" bestFit="1" customWidth="1"/>
    <col min="7176" max="7177" width="7.88671875" bestFit="1" customWidth="1"/>
    <col min="7178" max="7181" width="8.109375" bestFit="1" customWidth="1"/>
    <col min="7182" max="7182" width="7.88671875" bestFit="1" customWidth="1"/>
    <col min="7425" max="7425" width="6.6640625" customWidth="1"/>
    <col min="7426" max="7426" width="26.33203125" customWidth="1"/>
    <col min="7427" max="7430" width="6.88671875" bestFit="1" customWidth="1"/>
    <col min="7431" max="7431" width="7.109375" bestFit="1" customWidth="1"/>
    <col min="7432" max="7433" width="7.88671875" bestFit="1" customWidth="1"/>
    <col min="7434" max="7437" width="8.109375" bestFit="1" customWidth="1"/>
    <col min="7438" max="7438" width="7.88671875" bestFit="1" customWidth="1"/>
    <col min="7681" max="7681" width="6.6640625" customWidth="1"/>
    <col min="7682" max="7682" width="26.33203125" customWidth="1"/>
    <col min="7683" max="7686" width="6.88671875" bestFit="1" customWidth="1"/>
    <col min="7687" max="7687" width="7.109375" bestFit="1" customWidth="1"/>
    <col min="7688" max="7689" width="7.88671875" bestFit="1" customWidth="1"/>
    <col min="7690" max="7693" width="8.109375" bestFit="1" customWidth="1"/>
    <col min="7694" max="7694" width="7.88671875" bestFit="1" customWidth="1"/>
    <col min="7937" max="7937" width="6.6640625" customWidth="1"/>
    <col min="7938" max="7938" width="26.33203125" customWidth="1"/>
    <col min="7939" max="7942" width="6.88671875" bestFit="1" customWidth="1"/>
    <col min="7943" max="7943" width="7.109375" bestFit="1" customWidth="1"/>
    <col min="7944" max="7945" width="7.88671875" bestFit="1" customWidth="1"/>
    <col min="7946" max="7949" width="8.109375" bestFit="1" customWidth="1"/>
    <col min="7950" max="7950" width="7.88671875" bestFit="1" customWidth="1"/>
    <col min="8193" max="8193" width="6.6640625" customWidth="1"/>
    <col min="8194" max="8194" width="26.33203125" customWidth="1"/>
    <col min="8195" max="8198" width="6.88671875" bestFit="1" customWidth="1"/>
    <col min="8199" max="8199" width="7.109375" bestFit="1" customWidth="1"/>
    <col min="8200" max="8201" width="7.88671875" bestFit="1" customWidth="1"/>
    <col min="8202" max="8205" width="8.109375" bestFit="1" customWidth="1"/>
    <col min="8206" max="8206" width="7.88671875" bestFit="1" customWidth="1"/>
    <col min="8449" max="8449" width="6.6640625" customWidth="1"/>
    <col min="8450" max="8450" width="26.33203125" customWidth="1"/>
    <col min="8451" max="8454" width="6.88671875" bestFit="1" customWidth="1"/>
    <col min="8455" max="8455" width="7.109375" bestFit="1" customWidth="1"/>
    <col min="8456" max="8457" width="7.88671875" bestFit="1" customWidth="1"/>
    <col min="8458" max="8461" width="8.109375" bestFit="1" customWidth="1"/>
    <col min="8462" max="8462" width="7.88671875" bestFit="1" customWidth="1"/>
    <col min="8705" max="8705" width="6.6640625" customWidth="1"/>
    <col min="8706" max="8706" width="26.33203125" customWidth="1"/>
    <col min="8707" max="8710" width="6.88671875" bestFit="1" customWidth="1"/>
    <col min="8711" max="8711" width="7.109375" bestFit="1" customWidth="1"/>
    <col min="8712" max="8713" width="7.88671875" bestFit="1" customWidth="1"/>
    <col min="8714" max="8717" width="8.109375" bestFit="1" customWidth="1"/>
    <col min="8718" max="8718" width="7.88671875" bestFit="1" customWidth="1"/>
    <col min="8961" max="8961" width="6.6640625" customWidth="1"/>
    <col min="8962" max="8962" width="26.33203125" customWidth="1"/>
    <col min="8963" max="8966" width="6.88671875" bestFit="1" customWidth="1"/>
    <col min="8967" max="8967" width="7.109375" bestFit="1" customWidth="1"/>
    <col min="8968" max="8969" width="7.88671875" bestFit="1" customWidth="1"/>
    <col min="8970" max="8973" width="8.109375" bestFit="1" customWidth="1"/>
    <col min="8974" max="8974" width="7.88671875" bestFit="1" customWidth="1"/>
    <col min="9217" max="9217" width="6.6640625" customWidth="1"/>
    <col min="9218" max="9218" width="26.33203125" customWidth="1"/>
    <col min="9219" max="9222" width="6.88671875" bestFit="1" customWidth="1"/>
    <col min="9223" max="9223" width="7.109375" bestFit="1" customWidth="1"/>
    <col min="9224" max="9225" width="7.88671875" bestFit="1" customWidth="1"/>
    <col min="9226" max="9229" width="8.109375" bestFit="1" customWidth="1"/>
    <col min="9230" max="9230" width="7.88671875" bestFit="1" customWidth="1"/>
    <col min="9473" max="9473" width="6.6640625" customWidth="1"/>
    <col min="9474" max="9474" width="26.33203125" customWidth="1"/>
    <col min="9475" max="9478" width="6.88671875" bestFit="1" customWidth="1"/>
    <col min="9479" max="9479" width="7.109375" bestFit="1" customWidth="1"/>
    <col min="9480" max="9481" width="7.88671875" bestFit="1" customWidth="1"/>
    <col min="9482" max="9485" width="8.109375" bestFit="1" customWidth="1"/>
    <col min="9486" max="9486" width="7.88671875" bestFit="1" customWidth="1"/>
    <col min="9729" max="9729" width="6.6640625" customWidth="1"/>
    <col min="9730" max="9730" width="26.33203125" customWidth="1"/>
    <col min="9731" max="9734" width="6.88671875" bestFit="1" customWidth="1"/>
    <col min="9735" max="9735" width="7.109375" bestFit="1" customWidth="1"/>
    <col min="9736" max="9737" width="7.88671875" bestFit="1" customWidth="1"/>
    <col min="9738" max="9741" width="8.109375" bestFit="1" customWidth="1"/>
    <col min="9742" max="9742" width="7.88671875" bestFit="1" customWidth="1"/>
    <col min="9985" max="9985" width="6.6640625" customWidth="1"/>
    <col min="9986" max="9986" width="26.33203125" customWidth="1"/>
    <col min="9987" max="9990" width="6.88671875" bestFit="1" customWidth="1"/>
    <col min="9991" max="9991" width="7.109375" bestFit="1" customWidth="1"/>
    <col min="9992" max="9993" width="7.88671875" bestFit="1" customWidth="1"/>
    <col min="9994" max="9997" width="8.109375" bestFit="1" customWidth="1"/>
    <col min="9998" max="9998" width="7.88671875" bestFit="1" customWidth="1"/>
    <col min="10241" max="10241" width="6.6640625" customWidth="1"/>
    <col min="10242" max="10242" width="26.33203125" customWidth="1"/>
    <col min="10243" max="10246" width="6.88671875" bestFit="1" customWidth="1"/>
    <col min="10247" max="10247" width="7.109375" bestFit="1" customWidth="1"/>
    <col min="10248" max="10249" width="7.88671875" bestFit="1" customWidth="1"/>
    <col min="10250" max="10253" width="8.109375" bestFit="1" customWidth="1"/>
    <col min="10254" max="10254" width="7.88671875" bestFit="1" customWidth="1"/>
    <col min="10497" max="10497" width="6.6640625" customWidth="1"/>
    <col min="10498" max="10498" width="26.33203125" customWidth="1"/>
    <col min="10499" max="10502" width="6.88671875" bestFit="1" customWidth="1"/>
    <col min="10503" max="10503" width="7.109375" bestFit="1" customWidth="1"/>
    <col min="10504" max="10505" width="7.88671875" bestFit="1" customWidth="1"/>
    <col min="10506" max="10509" width="8.109375" bestFit="1" customWidth="1"/>
    <col min="10510" max="10510" width="7.88671875" bestFit="1" customWidth="1"/>
    <col min="10753" max="10753" width="6.6640625" customWidth="1"/>
    <col min="10754" max="10754" width="26.33203125" customWidth="1"/>
    <col min="10755" max="10758" width="6.88671875" bestFit="1" customWidth="1"/>
    <col min="10759" max="10759" width="7.109375" bestFit="1" customWidth="1"/>
    <col min="10760" max="10761" width="7.88671875" bestFit="1" customWidth="1"/>
    <col min="10762" max="10765" width="8.109375" bestFit="1" customWidth="1"/>
    <col min="10766" max="10766" width="7.88671875" bestFit="1" customWidth="1"/>
    <col min="11009" max="11009" width="6.6640625" customWidth="1"/>
    <col min="11010" max="11010" width="26.33203125" customWidth="1"/>
    <col min="11011" max="11014" width="6.88671875" bestFit="1" customWidth="1"/>
    <col min="11015" max="11015" width="7.109375" bestFit="1" customWidth="1"/>
    <col min="11016" max="11017" width="7.88671875" bestFit="1" customWidth="1"/>
    <col min="11018" max="11021" width="8.109375" bestFit="1" customWidth="1"/>
    <col min="11022" max="11022" width="7.88671875" bestFit="1" customWidth="1"/>
    <col min="11265" max="11265" width="6.6640625" customWidth="1"/>
    <col min="11266" max="11266" width="26.33203125" customWidth="1"/>
    <col min="11267" max="11270" width="6.88671875" bestFit="1" customWidth="1"/>
    <col min="11271" max="11271" width="7.109375" bestFit="1" customWidth="1"/>
    <col min="11272" max="11273" width="7.88671875" bestFit="1" customWidth="1"/>
    <col min="11274" max="11277" width="8.109375" bestFit="1" customWidth="1"/>
    <col min="11278" max="11278" width="7.88671875" bestFit="1" customWidth="1"/>
    <col min="11521" max="11521" width="6.6640625" customWidth="1"/>
    <col min="11522" max="11522" width="26.33203125" customWidth="1"/>
    <col min="11523" max="11526" width="6.88671875" bestFit="1" customWidth="1"/>
    <col min="11527" max="11527" width="7.109375" bestFit="1" customWidth="1"/>
    <col min="11528" max="11529" width="7.88671875" bestFit="1" customWidth="1"/>
    <col min="11530" max="11533" width="8.109375" bestFit="1" customWidth="1"/>
    <col min="11534" max="11534" width="7.88671875" bestFit="1" customWidth="1"/>
    <col min="11777" max="11777" width="6.6640625" customWidth="1"/>
    <col min="11778" max="11778" width="26.33203125" customWidth="1"/>
    <col min="11779" max="11782" width="6.88671875" bestFit="1" customWidth="1"/>
    <col min="11783" max="11783" width="7.109375" bestFit="1" customWidth="1"/>
    <col min="11784" max="11785" width="7.88671875" bestFit="1" customWidth="1"/>
    <col min="11786" max="11789" width="8.109375" bestFit="1" customWidth="1"/>
    <col min="11790" max="11790" width="7.88671875" bestFit="1" customWidth="1"/>
    <col min="12033" max="12033" width="6.6640625" customWidth="1"/>
    <col min="12034" max="12034" width="26.33203125" customWidth="1"/>
    <col min="12035" max="12038" width="6.88671875" bestFit="1" customWidth="1"/>
    <col min="12039" max="12039" width="7.109375" bestFit="1" customWidth="1"/>
    <col min="12040" max="12041" width="7.88671875" bestFit="1" customWidth="1"/>
    <col min="12042" max="12045" width="8.109375" bestFit="1" customWidth="1"/>
    <col min="12046" max="12046" width="7.88671875" bestFit="1" customWidth="1"/>
    <col min="12289" max="12289" width="6.6640625" customWidth="1"/>
    <col min="12290" max="12290" width="26.33203125" customWidth="1"/>
    <col min="12291" max="12294" width="6.88671875" bestFit="1" customWidth="1"/>
    <col min="12295" max="12295" width="7.109375" bestFit="1" customWidth="1"/>
    <col min="12296" max="12297" width="7.88671875" bestFit="1" customWidth="1"/>
    <col min="12298" max="12301" width="8.109375" bestFit="1" customWidth="1"/>
    <col min="12302" max="12302" width="7.88671875" bestFit="1" customWidth="1"/>
    <col min="12545" max="12545" width="6.6640625" customWidth="1"/>
    <col min="12546" max="12546" width="26.33203125" customWidth="1"/>
    <col min="12547" max="12550" width="6.88671875" bestFit="1" customWidth="1"/>
    <col min="12551" max="12551" width="7.109375" bestFit="1" customWidth="1"/>
    <col min="12552" max="12553" width="7.88671875" bestFit="1" customWidth="1"/>
    <col min="12554" max="12557" width="8.109375" bestFit="1" customWidth="1"/>
    <col min="12558" max="12558" width="7.88671875" bestFit="1" customWidth="1"/>
    <col min="12801" max="12801" width="6.6640625" customWidth="1"/>
    <col min="12802" max="12802" width="26.33203125" customWidth="1"/>
    <col min="12803" max="12806" width="6.88671875" bestFit="1" customWidth="1"/>
    <col min="12807" max="12807" width="7.109375" bestFit="1" customWidth="1"/>
    <col min="12808" max="12809" width="7.88671875" bestFit="1" customWidth="1"/>
    <col min="12810" max="12813" width="8.109375" bestFit="1" customWidth="1"/>
    <col min="12814" max="12814" width="7.88671875" bestFit="1" customWidth="1"/>
    <col min="13057" max="13057" width="6.6640625" customWidth="1"/>
    <col min="13058" max="13058" width="26.33203125" customWidth="1"/>
    <col min="13059" max="13062" width="6.88671875" bestFit="1" customWidth="1"/>
    <col min="13063" max="13063" width="7.109375" bestFit="1" customWidth="1"/>
    <col min="13064" max="13065" width="7.88671875" bestFit="1" customWidth="1"/>
    <col min="13066" max="13069" width="8.109375" bestFit="1" customWidth="1"/>
    <col min="13070" max="13070" width="7.88671875" bestFit="1" customWidth="1"/>
    <col min="13313" max="13313" width="6.6640625" customWidth="1"/>
    <col min="13314" max="13314" width="26.33203125" customWidth="1"/>
    <col min="13315" max="13318" width="6.88671875" bestFit="1" customWidth="1"/>
    <col min="13319" max="13319" width="7.109375" bestFit="1" customWidth="1"/>
    <col min="13320" max="13321" width="7.88671875" bestFit="1" customWidth="1"/>
    <col min="13322" max="13325" width="8.109375" bestFit="1" customWidth="1"/>
    <col min="13326" max="13326" width="7.88671875" bestFit="1" customWidth="1"/>
    <col min="13569" max="13569" width="6.6640625" customWidth="1"/>
    <col min="13570" max="13570" width="26.33203125" customWidth="1"/>
    <col min="13571" max="13574" width="6.88671875" bestFit="1" customWidth="1"/>
    <col min="13575" max="13575" width="7.109375" bestFit="1" customWidth="1"/>
    <col min="13576" max="13577" width="7.88671875" bestFit="1" customWidth="1"/>
    <col min="13578" max="13581" width="8.109375" bestFit="1" customWidth="1"/>
    <col min="13582" max="13582" width="7.88671875" bestFit="1" customWidth="1"/>
    <col min="13825" max="13825" width="6.6640625" customWidth="1"/>
    <col min="13826" max="13826" width="26.33203125" customWidth="1"/>
    <col min="13827" max="13830" width="6.88671875" bestFit="1" customWidth="1"/>
    <col min="13831" max="13831" width="7.109375" bestFit="1" customWidth="1"/>
    <col min="13832" max="13833" width="7.88671875" bestFit="1" customWidth="1"/>
    <col min="13834" max="13837" width="8.109375" bestFit="1" customWidth="1"/>
    <col min="13838" max="13838" width="7.88671875" bestFit="1" customWidth="1"/>
    <col min="14081" max="14081" width="6.6640625" customWidth="1"/>
    <col min="14082" max="14082" width="26.33203125" customWidth="1"/>
    <col min="14083" max="14086" width="6.88671875" bestFit="1" customWidth="1"/>
    <col min="14087" max="14087" width="7.109375" bestFit="1" customWidth="1"/>
    <col min="14088" max="14089" width="7.88671875" bestFit="1" customWidth="1"/>
    <col min="14090" max="14093" width="8.109375" bestFit="1" customWidth="1"/>
    <col min="14094" max="14094" width="7.88671875" bestFit="1" customWidth="1"/>
    <col min="14337" max="14337" width="6.6640625" customWidth="1"/>
    <col min="14338" max="14338" width="26.33203125" customWidth="1"/>
    <col min="14339" max="14342" width="6.88671875" bestFit="1" customWidth="1"/>
    <col min="14343" max="14343" width="7.109375" bestFit="1" customWidth="1"/>
    <col min="14344" max="14345" width="7.88671875" bestFit="1" customWidth="1"/>
    <col min="14346" max="14349" width="8.109375" bestFit="1" customWidth="1"/>
    <col min="14350" max="14350" width="7.88671875" bestFit="1" customWidth="1"/>
    <col min="14593" max="14593" width="6.6640625" customWidth="1"/>
    <col min="14594" max="14594" width="26.33203125" customWidth="1"/>
    <col min="14595" max="14598" width="6.88671875" bestFit="1" customWidth="1"/>
    <col min="14599" max="14599" width="7.109375" bestFit="1" customWidth="1"/>
    <col min="14600" max="14601" width="7.88671875" bestFit="1" customWidth="1"/>
    <col min="14602" max="14605" width="8.109375" bestFit="1" customWidth="1"/>
    <col min="14606" max="14606" width="7.88671875" bestFit="1" customWidth="1"/>
    <col min="14849" max="14849" width="6.6640625" customWidth="1"/>
    <col min="14850" max="14850" width="26.33203125" customWidth="1"/>
    <col min="14851" max="14854" width="6.88671875" bestFit="1" customWidth="1"/>
    <col min="14855" max="14855" width="7.109375" bestFit="1" customWidth="1"/>
    <col min="14856" max="14857" width="7.88671875" bestFit="1" customWidth="1"/>
    <col min="14858" max="14861" width="8.109375" bestFit="1" customWidth="1"/>
    <col min="14862" max="14862" width="7.88671875" bestFit="1" customWidth="1"/>
    <col min="15105" max="15105" width="6.6640625" customWidth="1"/>
    <col min="15106" max="15106" width="26.33203125" customWidth="1"/>
    <col min="15107" max="15110" width="6.88671875" bestFit="1" customWidth="1"/>
    <col min="15111" max="15111" width="7.109375" bestFit="1" customWidth="1"/>
    <col min="15112" max="15113" width="7.88671875" bestFit="1" customWidth="1"/>
    <col min="15114" max="15117" width="8.109375" bestFit="1" customWidth="1"/>
    <col min="15118" max="15118" width="7.88671875" bestFit="1" customWidth="1"/>
    <col min="15361" max="15361" width="6.6640625" customWidth="1"/>
    <col min="15362" max="15362" width="26.33203125" customWidth="1"/>
    <col min="15363" max="15366" width="6.88671875" bestFit="1" customWidth="1"/>
    <col min="15367" max="15367" width="7.109375" bestFit="1" customWidth="1"/>
    <col min="15368" max="15369" width="7.88671875" bestFit="1" customWidth="1"/>
    <col min="15370" max="15373" width="8.109375" bestFit="1" customWidth="1"/>
    <col min="15374" max="15374" width="7.88671875" bestFit="1" customWidth="1"/>
    <col min="15617" max="15617" width="6.6640625" customWidth="1"/>
    <col min="15618" max="15618" width="26.33203125" customWidth="1"/>
    <col min="15619" max="15622" width="6.88671875" bestFit="1" customWidth="1"/>
    <col min="15623" max="15623" width="7.109375" bestFit="1" customWidth="1"/>
    <col min="15624" max="15625" width="7.88671875" bestFit="1" customWidth="1"/>
    <col min="15626" max="15629" width="8.109375" bestFit="1" customWidth="1"/>
    <col min="15630" max="15630" width="7.88671875" bestFit="1" customWidth="1"/>
    <col min="15873" max="15873" width="6.6640625" customWidth="1"/>
    <col min="15874" max="15874" width="26.33203125" customWidth="1"/>
    <col min="15875" max="15878" width="6.88671875" bestFit="1" customWidth="1"/>
    <col min="15879" max="15879" width="7.109375" bestFit="1" customWidth="1"/>
    <col min="15880" max="15881" width="7.88671875" bestFit="1" customWidth="1"/>
    <col min="15882" max="15885" width="8.109375" bestFit="1" customWidth="1"/>
    <col min="15886" max="15886" width="7.88671875" bestFit="1" customWidth="1"/>
    <col min="16129" max="16129" width="6.6640625" customWidth="1"/>
    <col min="16130" max="16130" width="26.33203125" customWidth="1"/>
    <col min="16131" max="16134" width="6.88671875" bestFit="1" customWidth="1"/>
    <col min="16135" max="16135" width="7.109375" bestFit="1" customWidth="1"/>
    <col min="16136" max="16137" width="7.88671875" bestFit="1" customWidth="1"/>
    <col min="16138" max="16141" width="8.109375" bestFit="1" customWidth="1"/>
    <col min="16142" max="16142" width="7.88671875" bestFit="1" customWidth="1"/>
  </cols>
  <sheetData>
    <row r="1" spans="1:38" s="159" customFormat="1" ht="24.6" x14ac:dyDescent="0.4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38" ht="15.6" x14ac:dyDescent="0.3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38" ht="15" thickBot="1" x14ac:dyDescent="0.35">
      <c r="A3" s="266" t="s">
        <v>1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</row>
    <row r="4" spans="1:38" ht="15" thickTop="1" x14ac:dyDescent="0.3">
      <c r="A4" s="255" t="s">
        <v>2</v>
      </c>
      <c r="B4" s="256"/>
      <c r="C4" s="259" t="s">
        <v>198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60"/>
      <c r="O4" s="259" t="s">
        <v>199</v>
      </c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60"/>
      <c r="AA4" s="259" t="s">
        <v>200</v>
      </c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60"/>
    </row>
    <row r="5" spans="1:38" x14ac:dyDescent="0.3">
      <c r="A5" s="257"/>
      <c r="B5" s="258"/>
      <c r="C5" s="107" t="s">
        <v>6</v>
      </c>
      <c r="D5" s="108" t="s">
        <v>7</v>
      </c>
      <c r="E5" s="109" t="s">
        <v>8</v>
      </c>
      <c r="F5" s="108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07" t="s">
        <v>15</v>
      </c>
      <c r="M5" s="107" t="s">
        <v>16</v>
      </c>
      <c r="N5" s="110" t="s">
        <v>17</v>
      </c>
      <c r="O5" s="107" t="s">
        <v>6</v>
      </c>
      <c r="P5" s="108" t="s">
        <v>7</v>
      </c>
      <c r="Q5" s="109" t="s">
        <v>8</v>
      </c>
      <c r="R5" s="108" t="s">
        <v>9</v>
      </c>
      <c r="S5" s="107" t="s">
        <v>10</v>
      </c>
      <c r="T5" s="107" t="s">
        <v>11</v>
      </c>
      <c r="U5" s="107" t="s">
        <v>12</v>
      </c>
      <c r="V5" s="107" t="s">
        <v>13</v>
      </c>
      <c r="W5" s="107" t="s">
        <v>14</v>
      </c>
      <c r="X5" s="107" t="s">
        <v>15</v>
      </c>
      <c r="Y5" s="107" t="s">
        <v>16</v>
      </c>
      <c r="Z5" s="110" t="s">
        <v>17</v>
      </c>
      <c r="AA5" s="107" t="s">
        <v>6</v>
      </c>
      <c r="AB5" s="108" t="s">
        <v>7</v>
      </c>
      <c r="AC5" s="109" t="s">
        <v>8</v>
      </c>
      <c r="AD5" s="108" t="s">
        <v>9</v>
      </c>
      <c r="AE5" s="108" t="s">
        <v>10</v>
      </c>
      <c r="AF5" s="107" t="s">
        <v>11</v>
      </c>
      <c r="AG5" s="107" t="s">
        <v>12</v>
      </c>
      <c r="AH5" s="107" t="s">
        <v>13</v>
      </c>
      <c r="AI5" s="107" t="s">
        <v>14</v>
      </c>
      <c r="AJ5" s="107" t="s">
        <v>15</v>
      </c>
      <c r="AK5" s="107" t="s">
        <v>16</v>
      </c>
      <c r="AL5" s="110" t="s">
        <v>17</v>
      </c>
    </row>
    <row r="6" spans="1:38" x14ac:dyDescent="0.3">
      <c r="A6" s="160"/>
      <c r="B6" s="161" t="s">
        <v>145</v>
      </c>
      <c r="C6" s="118">
        <v>24356.810423750005</v>
      </c>
      <c r="D6" s="119">
        <v>45406.701274240004</v>
      </c>
      <c r="E6" s="115">
        <v>72879.982154370009</v>
      </c>
      <c r="F6" s="115">
        <v>94911.283971879995</v>
      </c>
      <c r="G6" s="120">
        <v>117020.67939436001</v>
      </c>
      <c r="H6" s="120">
        <v>169587.64672468003</v>
      </c>
      <c r="I6" s="120">
        <v>195105.02285539001</v>
      </c>
      <c r="J6" s="120">
        <f>J7+J38+J56+J59</f>
        <v>215330.80133488003</v>
      </c>
      <c r="K6" s="120">
        <v>277437.55822497001</v>
      </c>
      <c r="L6" s="120">
        <v>304601.01629390998</v>
      </c>
      <c r="M6" s="120">
        <v>337809.29861668992</v>
      </c>
      <c r="N6" s="121">
        <v>396316.13042697997</v>
      </c>
      <c r="O6" s="118">
        <v>27903.745272009997</v>
      </c>
      <c r="P6" s="119">
        <v>55328.056851359994</v>
      </c>
      <c r="Q6" s="115">
        <v>86110.303965899991</v>
      </c>
      <c r="R6" s="115">
        <v>94911.283971879995</v>
      </c>
      <c r="S6" s="120">
        <v>142016.85446018996</v>
      </c>
      <c r="T6" s="120">
        <v>190242.70212950002</v>
      </c>
      <c r="U6" s="120">
        <v>195105.02285539001</v>
      </c>
      <c r="V6" s="120">
        <v>246138.53742524999</v>
      </c>
      <c r="W6" s="120">
        <v>310677.29581245</v>
      </c>
      <c r="X6" s="120">
        <v>332371.09243357007</v>
      </c>
      <c r="Y6" s="120">
        <v>365180.99847157998</v>
      </c>
      <c r="Z6" s="121">
        <v>438502.99866212002</v>
      </c>
      <c r="AA6" s="118">
        <v>30875.687807169998</v>
      </c>
      <c r="AB6" s="119">
        <v>54281.176815430001</v>
      </c>
      <c r="AC6" s="115">
        <v>76662.859380979993</v>
      </c>
      <c r="AD6" s="115">
        <v>93328.783474919997</v>
      </c>
      <c r="AE6" s="115">
        <f>AE8+AE39+AE57+AE60</f>
        <v>113868.20226915</v>
      </c>
      <c r="AF6" s="120">
        <v>164612.06004160002</v>
      </c>
      <c r="AG6" s="120">
        <f>AG8+AG39+AG57+AG60</f>
        <v>217642.89874628</v>
      </c>
      <c r="AH6" s="120">
        <v>258030.14755948007</v>
      </c>
      <c r="AI6" s="120">
        <v>316073.47917516995</v>
      </c>
      <c r="AJ6" s="120">
        <v>378348.09351358993</v>
      </c>
      <c r="AK6" s="120">
        <v>423262.93561448</v>
      </c>
      <c r="AL6" s="121">
        <v>517703.25583250995</v>
      </c>
    </row>
    <row r="7" spans="1:38" x14ac:dyDescent="0.3">
      <c r="A7" s="162"/>
      <c r="B7" s="112" t="s">
        <v>201</v>
      </c>
      <c r="C7" s="113">
        <f>C8+C39</f>
        <v>24165.331220010004</v>
      </c>
      <c r="D7" s="113">
        <f>D8+D39</f>
        <v>45052.022039050004</v>
      </c>
      <c r="E7" s="138">
        <v>72368.487144020008</v>
      </c>
      <c r="F7" s="138">
        <v>94039.755433500002</v>
      </c>
      <c r="G7" s="116">
        <v>115680.47791913</v>
      </c>
      <c r="H7" s="116">
        <v>163174.03027571001</v>
      </c>
      <c r="I7" s="116">
        <f t="shared" ref="I7:N7" si="0">I8+I39</f>
        <v>188639.17960132999</v>
      </c>
      <c r="J7" s="116">
        <f t="shared" si="0"/>
        <v>212813.83824947002</v>
      </c>
      <c r="K7" s="116">
        <f t="shared" si="0"/>
        <v>252624.41845340998</v>
      </c>
      <c r="L7" s="116">
        <f t="shared" si="0"/>
        <v>279675.76608688</v>
      </c>
      <c r="M7" s="116">
        <f t="shared" si="0"/>
        <v>308954.56958962994</v>
      </c>
      <c r="N7" s="117">
        <f t="shared" si="0"/>
        <v>356620.56656943</v>
      </c>
      <c r="O7" s="113">
        <f>O8+O39</f>
        <v>27166.950162859997</v>
      </c>
      <c r="P7" s="114">
        <v>53982.293425329997</v>
      </c>
      <c r="Q7" s="138">
        <v>84645.037015249996</v>
      </c>
      <c r="R7" s="138">
        <v>94039.755433500002</v>
      </c>
      <c r="S7" s="116">
        <v>140328.64172190998</v>
      </c>
      <c r="T7" s="116">
        <v>184709.04400592003</v>
      </c>
      <c r="U7" s="116">
        <v>188639.17960132999</v>
      </c>
      <c r="V7" s="116">
        <v>240366.95201405999</v>
      </c>
      <c r="W7" s="116">
        <v>289964.27970969002</v>
      </c>
      <c r="X7" s="116">
        <f>X6+X38</f>
        <v>333325.59703354008</v>
      </c>
      <c r="Y7" s="116">
        <v>343334.33038572001</v>
      </c>
      <c r="Z7" s="117">
        <v>405846.39575477003</v>
      </c>
      <c r="AA7" s="113">
        <v>29732.784623159998</v>
      </c>
      <c r="AB7" s="114">
        <v>52653.364861319998</v>
      </c>
      <c r="AC7" s="138">
        <v>74929.265138520001</v>
      </c>
      <c r="AD7" s="138">
        <v>91543.494074799994</v>
      </c>
      <c r="AE7" s="138">
        <v>111873.86450793</v>
      </c>
      <c r="AF7" s="116">
        <v>161357.54384985002</v>
      </c>
      <c r="AG7" s="116">
        <v>192942.15906628</v>
      </c>
      <c r="AH7" s="116">
        <v>233221.55179926005</v>
      </c>
      <c r="AI7" s="116">
        <v>291064.98625157995</v>
      </c>
      <c r="AJ7" s="116">
        <v>349458.86046608997</v>
      </c>
      <c r="AK7" s="116">
        <v>394240.26610065001</v>
      </c>
      <c r="AL7" s="117">
        <v>481966.30068736995</v>
      </c>
    </row>
    <row r="8" spans="1:38" x14ac:dyDescent="0.3">
      <c r="A8" s="123" t="s">
        <v>18</v>
      </c>
      <c r="B8" s="124" t="s">
        <v>70</v>
      </c>
      <c r="C8" s="113">
        <v>22638.303616520003</v>
      </c>
      <c r="D8" s="125">
        <v>41899.839661880003</v>
      </c>
      <c r="E8" s="126">
        <v>63235.121263730005</v>
      </c>
      <c r="F8" s="126">
        <v>83253.429218720004</v>
      </c>
      <c r="G8" s="116">
        <v>103178.48223122</v>
      </c>
      <c r="H8" s="116">
        <v>142947.21648592001</v>
      </c>
      <c r="I8" s="116">
        <v>165609.14552721</v>
      </c>
      <c r="J8" s="116">
        <v>186938.97377342003</v>
      </c>
      <c r="K8" s="116">
        <v>220156.19024200999</v>
      </c>
      <c r="L8" s="116">
        <v>245313.27919296001</v>
      </c>
      <c r="M8" s="116">
        <v>271620.04800368997</v>
      </c>
      <c r="N8" s="117">
        <v>312441.03229537001</v>
      </c>
      <c r="O8" s="113">
        <v>25127.754573009996</v>
      </c>
      <c r="P8" s="125">
        <v>50019.429961539994</v>
      </c>
      <c r="Q8" s="126">
        <v>74041.104219639994</v>
      </c>
      <c r="R8" s="126">
        <v>83253.429218720004</v>
      </c>
      <c r="S8" s="116">
        <v>125075.58085427</v>
      </c>
      <c r="T8" s="116">
        <v>166612.33398914002</v>
      </c>
      <c r="U8" s="116">
        <v>165609.14552721</v>
      </c>
      <c r="V8" s="116">
        <v>218234.44098958001</v>
      </c>
      <c r="W8" s="116">
        <v>257274.22661011002</v>
      </c>
      <c r="X8" s="116">
        <v>277132.42931914004</v>
      </c>
      <c r="Y8" s="116">
        <v>304071.07473518001</v>
      </c>
      <c r="Z8" s="117">
        <v>355942.92921307002</v>
      </c>
      <c r="AA8" s="113">
        <v>27830.504410729998</v>
      </c>
      <c r="AB8" s="125">
        <v>48616.69710546</v>
      </c>
      <c r="AC8" s="126">
        <v>64188.873237139996</v>
      </c>
      <c r="AD8" s="126">
        <v>79263.807404430001</v>
      </c>
      <c r="AE8" s="126">
        <v>96269.169478919997</v>
      </c>
      <c r="AF8" s="116">
        <v>143267.02590074</v>
      </c>
      <c r="AG8" s="116">
        <v>172236.65403189999</v>
      </c>
      <c r="AH8" s="116">
        <v>206583.28437052004</v>
      </c>
      <c r="AI8" s="116">
        <v>258874.76635954998</v>
      </c>
      <c r="AJ8" s="116">
        <v>312797.44842233998</v>
      </c>
      <c r="AK8" s="116">
        <v>354170.82700652</v>
      </c>
      <c r="AL8" s="117">
        <v>421048.48695577995</v>
      </c>
    </row>
    <row r="9" spans="1:38" x14ac:dyDescent="0.3">
      <c r="A9" s="129"/>
      <c r="B9" s="124" t="s">
        <v>146</v>
      </c>
      <c r="C9" s="113">
        <v>6775.2205841100003</v>
      </c>
      <c r="D9" s="125">
        <v>9977.7045989099988</v>
      </c>
      <c r="E9" s="126">
        <v>14684.848789850001</v>
      </c>
      <c r="F9" s="126">
        <v>18794.693752169998</v>
      </c>
      <c r="G9" s="116">
        <v>22651.126746459999</v>
      </c>
      <c r="H9" s="116">
        <v>42181.671718529993</v>
      </c>
      <c r="I9" s="116">
        <v>48447.621216610001</v>
      </c>
      <c r="J9" s="116">
        <v>52812.398270319994</v>
      </c>
      <c r="K9" s="116">
        <v>67285.879250879996</v>
      </c>
      <c r="L9" s="116">
        <v>73273.8774099</v>
      </c>
      <c r="M9" s="116">
        <v>78546.111085359997</v>
      </c>
      <c r="N9" s="117">
        <v>97065.439024909996</v>
      </c>
      <c r="O9" s="113">
        <v>6999.4784379600005</v>
      </c>
      <c r="P9" s="125">
        <v>11701.555654079999</v>
      </c>
      <c r="Q9" s="126">
        <v>16630.32780359</v>
      </c>
      <c r="R9" s="126">
        <v>18794.693752169998</v>
      </c>
      <c r="S9" s="116">
        <v>28891.987346200003</v>
      </c>
      <c r="T9" s="116">
        <v>50426.386756329994</v>
      </c>
      <c r="U9" s="116">
        <v>48447.621216610001</v>
      </c>
      <c r="V9" s="116">
        <v>62862.721548489993</v>
      </c>
      <c r="W9" s="116">
        <v>80495.526674979992</v>
      </c>
      <c r="X9" s="116">
        <v>84726.887837009999</v>
      </c>
      <c r="Y9" s="116">
        <v>90242.418981420007</v>
      </c>
      <c r="Z9" s="117">
        <v>113991.14163132002</v>
      </c>
      <c r="AA9" s="113">
        <v>7571.8607051100007</v>
      </c>
      <c r="AB9" s="125">
        <v>12606.81773599</v>
      </c>
      <c r="AC9" s="126">
        <v>17674.006304259998</v>
      </c>
      <c r="AD9" s="126">
        <v>22426.534425840004</v>
      </c>
      <c r="AE9" s="126">
        <v>26834.129366879999</v>
      </c>
      <c r="AF9" s="116">
        <v>51584.872473210009</v>
      </c>
      <c r="AG9" s="116">
        <v>59275.050543150006</v>
      </c>
      <c r="AH9" s="116">
        <v>65500.285584430007</v>
      </c>
      <c r="AI9" s="116">
        <v>89818.211162129999</v>
      </c>
      <c r="AJ9" s="116">
        <v>108755.69380944999</v>
      </c>
      <c r="AK9" s="116">
        <v>116590.30613893</v>
      </c>
      <c r="AL9" s="117">
        <v>149494.58654535998</v>
      </c>
    </row>
    <row r="10" spans="1:38" x14ac:dyDescent="0.3">
      <c r="A10" s="129"/>
      <c r="B10" s="124" t="s">
        <v>147</v>
      </c>
      <c r="C10" s="113">
        <v>5218.82924723</v>
      </c>
      <c r="D10" s="125">
        <v>7063.3593974300002</v>
      </c>
      <c r="E10" s="126">
        <v>10043.03816679</v>
      </c>
      <c r="F10" s="126">
        <v>12993.457168469999</v>
      </c>
      <c r="G10" s="128">
        <v>15661.486156200001</v>
      </c>
      <c r="H10" s="128">
        <v>33297.111726089992</v>
      </c>
      <c r="I10" s="128">
        <v>38111.131363590001</v>
      </c>
      <c r="J10" s="128">
        <v>40769.813032769998</v>
      </c>
      <c r="K10" s="116">
        <v>52990.241684519999</v>
      </c>
      <c r="L10" s="116">
        <v>57283.088732180004</v>
      </c>
      <c r="M10" s="116">
        <v>60673.022783530003</v>
      </c>
      <c r="N10" s="117">
        <v>75609.223891079993</v>
      </c>
      <c r="O10" s="113">
        <v>5355.15588905</v>
      </c>
      <c r="P10" s="125">
        <v>7926.6101599899994</v>
      </c>
      <c r="Q10" s="126">
        <v>10808.49968979</v>
      </c>
      <c r="R10" s="126">
        <v>12993.457168469999</v>
      </c>
      <c r="S10" s="128">
        <v>19247.624856900002</v>
      </c>
      <c r="T10" s="128">
        <v>38584.890255289996</v>
      </c>
      <c r="U10" s="128">
        <v>38111.131363590001</v>
      </c>
      <c r="V10" s="128">
        <v>46958.960968380001</v>
      </c>
      <c r="W10" s="116">
        <v>61927.214701999997</v>
      </c>
      <c r="X10" s="116">
        <v>64567.483595199999</v>
      </c>
      <c r="Y10" s="116">
        <v>67423.441027100009</v>
      </c>
      <c r="Z10" s="117">
        <v>86168.029438130005</v>
      </c>
      <c r="AA10" s="113">
        <v>5587.9197385400003</v>
      </c>
      <c r="AB10" s="125">
        <v>8677.0924391600001</v>
      </c>
      <c r="AC10" s="126">
        <v>12010.02049665</v>
      </c>
      <c r="AD10" s="126">
        <v>15724.872206280001</v>
      </c>
      <c r="AE10" s="126">
        <v>18572.101246149999</v>
      </c>
      <c r="AF10" s="128">
        <v>40734.823555410003</v>
      </c>
      <c r="AG10" s="128">
        <v>46516.844927460006</v>
      </c>
      <c r="AH10" s="128">
        <v>49585.357790380003</v>
      </c>
      <c r="AI10" s="116">
        <v>70609.644250900004</v>
      </c>
      <c r="AJ10" s="116">
        <v>86366.086658789995</v>
      </c>
      <c r="AK10" s="116">
        <v>89937.59201806999</v>
      </c>
      <c r="AL10" s="117">
        <v>114169.33159951001</v>
      </c>
    </row>
    <row r="11" spans="1:38" x14ac:dyDescent="0.3">
      <c r="A11" s="129"/>
      <c r="B11" s="130" t="s">
        <v>148</v>
      </c>
      <c r="C11" s="131">
        <v>1600.3078387999999</v>
      </c>
      <c r="D11" s="132">
        <v>2554.65629975</v>
      </c>
      <c r="E11" s="133">
        <v>3899.8586716299997</v>
      </c>
      <c r="F11" s="133">
        <v>5005.0055888699999</v>
      </c>
      <c r="G11" s="134">
        <v>6031.8515599400007</v>
      </c>
      <c r="H11" s="134">
        <v>8846.2983662700008</v>
      </c>
      <c r="I11" s="134">
        <v>10371.14405648</v>
      </c>
      <c r="J11" s="134">
        <v>11648.867956979999</v>
      </c>
      <c r="K11" s="135">
        <v>13454.96732414</v>
      </c>
      <c r="L11" s="135">
        <v>14706.78531877</v>
      </c>
      <c r="M11" s="135">
        <v>16067.436372690001</v>
      </c>
      <c r="N11" s="136">
        <v>19433.153184439998</v>
      </c>
      <c r="O11" s="131">
        <v>2012.7917742100001</v>
      </c>
      <c r="P11" s="132">
        <v>3411.3879476599996</v>
      </c>
      <c r="Q11" s="133">
        <v>4942.0906546300002</v>
      </c>
      <c r="R11" s="133">
        <v>5005.0055888699999</v>
      </c>
      <c r="S11" s="134">
        <v>7548.1048459900003</v>
      </c>
      <c r="T11" s="134">
        <v>10560.932373540001</v>
      </c>
      <c r="U11" s="134">
        <v>10371.14405648</v>
      </c>
      <c r="V11" s="134">
        <v>13625.212644850002</v>
      </c>
      <c r="W11" s="135">
        <v>15618.390137890001</v>
      </c>
      <c r="X11" s="135">
        <v>16546.02829323</v>
      </c>
      <c r="Y11" s="135">
        <v>18098.588543649999</v>
      </c>
      <c r="Z11" s="136">
        <v>22718.066722119998</v>
      </c>
      <c r="AA11" s="131">
        <v>2348.56834351</v>
      </c>
      <c r="AB11" s="132">
        <v>3868.4979435199998</v>
      </c>
      <c r="AC11" s="133">
        <v>5472.9116982900005</v>
      </c>
      <c r="AD11" s="133">
        <v>7018.1588910199998</v>
      </c>
      <c r="AE11" s="133">
        <v>8492.1488979900005</v>
      </c>
      <c r="AF11" s="134">
        <v>11259.744003530001</v>
      </c>
      <c r="AG11" s="134">
        <v>13308.162004050002</v>
      </c>
      <c r="AH11" s="134">
        <v>15015.112655880001</v>
      </c>
      <c r="AI11" s="135">
        <v>21343.583636519998</v>
      </c>
      <c r="AJ11" s="135">
        <v>23286.795702299998</v>
      </c>
      <c r="AK11" s="135">
        <v>25372.554402160004</v>
      </c>
      <c r="AL11" s="136">
        <v>29973.583762900002</v>
      </c>
    </row>
    <row r="12" spans="1:38" x14ac:dyDescent="0.3">
      <c r="A12" s="129"/>
      <c r="B12" s="130" t="s">
        <v>149</v>
      </c>
      <c r="C12" s="131">
        <v>2231.7669573799999</v>
      </c>
      <c r="D12" s="132">
        <v>2787.56778231</v>
      </c>
      <c r="E12" s="133">
        <v>4023.8758305799997</v>
      </c>
      <c r="F12" s="133">
        <v>4624.5970220799991</v>
      </c>
      <c r="G12" s="134">
        <v>5741.0087343200003</v>
      </c>
      <c r="H12" s="134">
        <v>19302.023829669997</v>
      </c>
      <c r="I12" s="134">
        <v>20945.922855620003</v>
      </c>
      <c r="J12" s="134">
        <v>21943.568109209999</v>
      </c>
      <c r="K12" s="135">
        <v>31919.562332109999</v>
      </c>
      <c r="L12" s="135">
        <v>33662.719589450004</v>
      </c>
      <c r="M12" s="135">
        <v>35210.040885499999</v>
      </c>
      <c r="N12" s="136">
        <v>45429.794501980003</v>
      </c>
      <c r="O12" s="131">
        <v>1807.5377170100001</v>
      </c>
      <c r="P12" s="132">
        <v>2497.9446886600003</v>
      </c>
      <c r="Q12" s="133">
        <v>3366.74342953</v>
      </c>
      <c r="R12" s="133">
        <v>4624.5970220799991</v>
      </c>
      <c r="S12" s="134">
        <v>7176.2635295</v>
      </c>
      <c r="T12" s="134">
        <v>22344.871903830001</v>
      </c>
      <c r="U12" s="134">
        <v>20945.922855620003</v>
      </c>
      <c r="V12" s="134">
        <v>25575.00121785</v>
      </c>
      <c r="W12" s="135">
        <v>37786.335937880001</v>
      </c>
      <c r="X12" s="135">
        <v>38638.469126060001</v>
      </c>
      <c r="Y12" s="135">
        <v>39283.299690270003</v>
      </c>
      <c r="Z12" s="136">
        <v>51900.257335559996</v>
      </c>
      <c r="AA12" s="131">
        <v>1376.5925137199999</v>
      </c>
      <c r="AB12" s="132">
        <v>2501.7377300099997</v>
      </c>
      <c r="AC12" s="133">
        <v>3639.2075436800001</v>
      </c>
      <c r="AD12" s="133">
        <v>4303.5352115300002</v>
      </c>
      <c r="AE12" s="133">
        <v>4952.50114768</v>
      </c>
      <c r="AF12" s="134">
        <v>23247.14108429</v>
      </c>
      <c r="AG12" s="134">
        <v>25046.484329980001</v>
      </c>
      <c r="AH12" s="134">
        <v>25827.01703151</v>
      </c>
      <c r="AI12" s="135">
        <v>39610.476000840004</v>
      </c>
      <c r="AJ12" s="135">
        <v>51946.275860329995</v>
      </c>
      <c r="AK12" s="135">
        <v>52858.878019639989</v>
      </c>
      <c r="AL12" s="136">
        <v>71002.095467200008</v>
      </c>
    </row>
    <row r="13" spans="1:38" x14ac:dyDescent="0.3">
      <c r="A13" s="129"/>
      <c r="B13" s="130" t="s">
        <v>150</v>
      </c>
      <c r="C13" s="131">
        <v>1386.7544510500004</v>
      </c>
      <c r="D13" s="132">
        <v>1721.1353153699999</v>
      </c>
      <c r="E13" s="133">
        <v>2119.3036645800003</v>
      </c>
      <c r="F13" s="133">
        <v>3363.8545575199996</v>
      </c>
      <c r="G13" s="134">
        <v>3888.6258619399996</v>
      </c>
      <c r="H13" s="134">
        <v>5148.7895301499993</v>
      </c>
      <c r="I13" s="134">
        <v>6794.0644514900005</v>
      </c>
      <c r="J13" s="134">
        <v>7177.3769665799991</v>
      </c>
      <c r="K13" s="135">
        <v>7615.7120282699998</v>
      </c>
      <c r="L13" s="135">
        <v>8913.583823959998</v>
      </c>
      <c r="M13" s="135">
        <v>9395.5455253399996</v>
      </c>
      <c r="N13" s="136">
        <v>10746.276204659998</v>
      </c>
      <c r="O13" s="131">
        <v>1534.8263978300001</v>
      </c>
      <c r="P13" s="132">
        <v>2017.2775236699997</v>
      </c>
      <c r="Q13" s="133">
        <v>2499.6656056299998</v>
      </c>
      <c r="R13" s="133">
        <v>3363.8545575199996</v>
      </c>
      <c r="S13" s="134">
        <v>4523.2564814099997</v>
      </c>
      <c r="T13" s="134">
        <v>5679.08597792</v>
      </c>
      <c r="U13" s="134">
        <v>6794.0644514900005</v>
      </c>
      <c r="V13" s="134">
        <v>7758.7471056799995</v>
      </c>
      <c r="W13" s="135">
        <v>8522.4886262299988</v>
      </c>
      <c r="X13" s="135">
        <v>9382.9861759099986</v>
      </c>
      <c r="Y13" s="135">
        <v>10041.552793179999</v>
      </c>
      <c r="Z13" s="136">
        <v>11549.705380450003</v>
      </c>
      <c r="AA13" s="131">
        <v>1862.7588813099999</v>
      </c>
      <c r="AB13" s="132">
        <v>2306.8567656300002</v>
      </c>
      <c r="AC13" s="133">
        <v>2897.90125468</v>
      </c>
      <c r="AD13" s="133">
        <v>4403.1781037299997</v>
      </c>
      <c r="AE13" s="133">
        <v>5127.4512004799999</v>
      </c>
      <c r="AF13" s="134">
        <v>6227.9384675899992</v>
      </c>
      <c r="AG13" s="134">
        <v>8162.1985934300001</v>
      </c>
      <c r="AH13" s="134">
        <v>8743.2281029900005</v>
      </c>
      <c r="AI13" s="135">
        <v>9655.5846135400006</v>
      </c>
      <c r="AJ13" s="135">
        <v>11133.015096159999</v>
      </c>
      <c r="AK13" s="135">
        <v>11706.159596269999</v>
      </c>
      <c r="AL13" s="136">
        <v>13193.652369410001</v>
      </c>
    </row>
    <row r="14" spans="1:38" x14ac:dyDescent="0.3">
      <c r="A14" s="129"/>
      <c r="B14" s="124" t="s">
        <v>151</v>
      </c>
      <c r="C14" s="131">
        <v>132.77526234999999</v>
      </c>
      <c r="D14" s="132">
        <v>272.9675292</v>
      </c>
      <c r="E14" s="133">
        <v>488.42485474</v>
      </c>
      <c r="F14" s="133">
        <v>613.66282664999994</v>
      </c>
      <c r="G14" s="134">
        <v>772.23540599</v>
      </c>
      <c r="H14" s="134">
        <v>1175.1284288699999</v>
      </c>
      <c r="I14" s="134">
        <v>1324.5611226199999</v>
      </c>
      <c r="J14" s="134">
        <v>1481.9719387100001</v>
      </c>
      <c r="K14" s="135">
        <v>1643.4652511700001</v>
      </c>
      <c r="L14" s="135">
        <v>1775.96208516</v>
      </c>
      <c r="M14" s="135">
        <v>1922.17939073</v>
      </c>
      <c r="N14" s="136">
        <v>2449.2261686799998</v>
      </c>
      <c r="O14" s="113">
        <v>135.60079306999998</v>
      </c>
      <c r="P14" s="125">
        <v>323.91778632999996</v>
      </c>
      <c r="Q14" s="126">
        <v>545.20054205999998</v>
      </c>
      <c r="R14" s="126">
        <v>613.66282664999994</v>
      </c>
      <c r="S14" s="128">
        <v>906.61551397000005</v>
      </c>
      <c r="T14" s="128">
        <v>1404.61354299</v>
      </c>
      <c r="U14" s="128">
        <v>1324.5611226199999</v>
      </c>
      <c r="V14" s="128">
        <v>1757.1508551400002</v>
      </c>
      <c r="W14" s="116">
        <v>2000.6506191400001</v>
      </c>
      <c r="X14" s="116">
        <v>2126.511806</v>
      </c>
      <c r="Y14" s="116">
        <v>2321.7057004000003</v>
      </c>
      <c r="Z14" s="117">
        <v>2927.9437999199999</v>
      </c>
      <c r="AA14" s="113">
        <v>191.16025775</v>
      </c>
      <c r="AB14" s="125">
        <v>386.11109797</v>
      </c>
      <c r="AC14" s="126">
        <v>636.48664452000003</v>
      </c>
      <c r="AD14" s="126">
        <v>811.69263451999996</v>
      </c>
      <c r="AE14" s="126">
        <v>995.92236659000002</v>
      </c>
      <c r="AF14" s="128">
        <v>1527.0921552899999</v>
      </c>
      <c r="AG14" s="128">
        <v>1725.6535715299999</v>
      </c>
      <c r="AH14" s="128">
        <v>1943.3582173299999</v>
      </c>
      <c r="AI14" s="116">
        <v>2241.1633421900001</v>
      </c>
      <c r="AJ14" s="116">
        <v>2447.57433287</v>
      </c>
      <c r="AK14" s="116">
        <v>2660.0326621100003</v>
      </c>
      <c r="AL14" s="117">
        <v>3273.7806276900001</v>
      </c>
    </row>
    <row r="15" spans="1:38" x14ac:dyDescent="0.3">
      <c r="A15" s="129"/>
      <c r="B15" s="124" t="s">
        <v>152</v>
      </c>
      <c r="C15" s="113">
        <v>364.64833453</v>
      </c>
      <c r="D15" s="125">
        <v>517.08749393000005</v>
      </c>
      <c r="E15" s="126">
        <v>823.87145539999995</v>
      </c>
      <c r="F15" s="126">
        <v>915.94448712999997</v>
      </c>
      <c r="G15" s="116">
        <v>1025.98763669</v>
      </c>
      <c r="H15" s="116">
        <v>1494.1887483999999</v>
      </c>
      <c r="I15" s="116">
        <v>1864.0156158299999</v>
      </c>
      <c r="J15" s="116">
        <v>2388.1658305200003</v>
      </c>
      <c r="K15" s="116">
        <v>3331.2297215699996</v>
      </c>
      <c r="L15" s="116">
        <v>3975.4492917800003</v>
      </c>
      <c r="M15" s="116">
        <v>4759.8884258200005</v>
      </c>
      <c r="N15" s="117">
        <v>6671.2496514200002</v>
      </c>
      <c r="O15" s="113">
        <v>284.00113574</v>
      </c>
      <c r="P15" s="125">
        <v>767.30413795999993</v>
      </c>
      <c r="Q15" s="126">
        <v>1132.2253389</v>
      </c>
      <c r="R15" s="126">
        <v>915.94448712999997</v>
      </c>
      <c r="S15" s="116">
        <v>2007.8004741899999</v>
      </c>
      <c r="T15" s="116">
        <v>2443.8086186099999</v>
      </c>
      <c r="U15" s="116">
        <v>1864.0156158299999</v>
      </c>
      <c r="V15" s="116">
        <v>3760.76982666</v>
      </c>
      <c r="W15" s="116">
        <v>4554.0490707499994</v>
      </c>
      <c r="X15" s="116">
        <v>5045.0554054700006</v>
      </c>
      <c r="Y15" s="116">
        <v>6423.3367306399996</v>
      </c>
      <c r="Z15" s="117">
        <v>9395.28333862</v>
      </c>
      <c r="AA15" s="113">
        <v>464.75223661000001</v>
      </c>
      <c r="AB15" s="125">
        <v>989.02871674999994</v>
      </c>
      <c r="AC15" s="126">
        <v>1491.8076725499998</v>
      </c>
      <c r="AD15" s="126">
        <v>1701.052891</v>
      </c>
      <c r="AE15" s="126">
        <v>2168.8561553499999</v>
      </c>
      <c r="AF15" s="116">
        <v>2874.3063932199998</v>
      </c>
      <c r="AG15" s="116">
        <v>3397.1741304000002</v>
      </c>
      <c r="AH15" s="116">
        <v>4553.9398857100005</v>
      </c>
      <c r="AI15" s="116">
        <v>5157.7162246899998</v>
      </c>
      <c r="AJ15" s="116">
        <v>6311.3410190599998</v>
      </c>
      <c r="AK15" s="116">
        <v>8215.4087280900003</v>
      </c>
      <c r="AL15" s="117">
        <v>13146.954450379999</v>
      </c>
    </row>
    <row r="16" spans="1:38" x14ac:dyDescent="0.3">
      <c r="A16" s="129"/>
      <c r="B16" s="130" t="s">
        <v>153</v>
      </c>
      <c r="C16" s="131">
        <v>0.33850005</v>
      </c>
      <c r="D16" s="125">
        <v>0.6397216899999999</v>
      </c>
      <c r="E16" s="133">
        <v>0.76503706999999999</v>
      </c>
      <c r="F16" s="133">
        <v>0.82438173999999997</v>
      </c>
      <c r="G16" s="134">
        <v>0.8865556899999999</v>
      </c>
      <c r="H16" s="134">
        <v>25.164508300000001</v>
      </c>
      <c r="I16" s="134">
        <v>25.334753030000002</v>
      </c>
      <c r="J16" s="134">
        <v>25.375255199999998</v>
      </c>
      <c r="K16" s="135">
        <v>25.84243695</v>
      </c>
      <c r="L16" s="135">
        <v>26.05991723</v>
      </c>
      <c r="M16" s="135">
        <v>26.114579510000002</v>
      </c>
      <c r="N16" s="136">
        <v>28.474449499999999</v>
      </c>
      <c r="O16" s="131">
        <v>0.61275968000000003</v>
      </c>
      <c r="P16" s="125">
        <v>0.8125534499999999</v>
      </c>
      <c r="Q16" s="133">
        <v>1.4102536399999999</v>
      </c>
      <c r="R16" s="133">
        <v>0.82438173999999997</v>
      </c>
      <c r="S16" s="134">
        <v>2.2032758399999999</v>
      </c>
      <c r="T16" s="134">
        <v>4.0116306499999999</v>
      </c>
      <c r="U16" s="134">
        <v>25.334753030000002</v>
      </c>
      <c r="V16" s="134">
        <v>7.1292325199999995</v>
      </c>
      <c r="W16" s="135">
        <v>7.6635727600000001</v>
      </c>
      <c r="X16" s="135">
        <v>7.9728832000000001</v>
      </c>
      <c r="Y16" s="135">
        <v>8.1142000700000008</v>
      </c>
      <c r="Z16" s="136">
        <v>8.9926557100000011</v>
      </c>
      <c r="AA16" s="131">
        <v>0.16077029999999998</v>
      </c>
      <c r="AB16" s="125">
        <v>0.57081397</v>
      </c>
      <c r="AC16" s="133">
        <v>0.81914597</v>
      </c>
      <c r="AD16" s="133">
        <v>1.1698207199999999</v>
      </c>
      <c r="AE16" s="133">
        <v>1.3005130300000001</v>
      </c>
      <c r="AF16" s="134">
        <v>2.63514581</v>
      </c>
      <c r="AG16" s="134">
        <v>2.7256201899999999</v>
      </c>
      <c r="AH16" s="134">
        <v>2.8965790899999999</v>
      </c>
      <c r="AI16" s="135">
        <v>4.4952463700000003</v>
      </c>
      <c r="AJ16" s="135">
        <v>4.8160396399999996</v>
      </c>
      <c r="AK16" s="135">
        <v>5.08684534</v>
      </c>
      <c r="AL16" s="136">
        <v>5.6501342499999998</v>
      </c>
    </row>
    <row r="17" spans="1:38" x14ac:dyDescent="0.3">
      <c r="A17" s="129"/>
      <c r="B17" s="130" t="s">
        <v>154</v>
      </c>
      <c r="C17" s="131">
        <v>364.30983448000001</v>
      </c>
      <c r="D17" s="132">
        <v>516.44777224000006</v>
      </c>
      <c r="E17" s="133">
        <v>823.10641833</v>
      </c>
      <c r="F17" s="133">
        <v>915.12010538999994</v>
      </c>
      <c r="G17" s="134">
        <v>1025.101081</v>
      </c>
      <c r="H17" s="134">
        <v>1469.0242400999998</v>
      </c>
      <c r="I17" s="134">
        <v>1838.6808627999999</v>
      </c>
      <c r="J17" s="134">
        <v>2362.7905753200002</v>
      </c>
      <c r="K17" s="135">
        <v>3305.3872846199997</v>
      </c>
      <c r="L17" s="135">
        <v>3949.3893745500004</v>
      </c>
      <c r="M17" s="135">
        <v>4733.7738463100004</v>
      </c>
      <c r="N17" s="136">
        <v>6642.7752019199997</v>
      </c>
      <c r="O17" s="131">
        <v>283.38837605999998</v>
      </c>
      <c r="P17" s="132">
        <v>766.49158450999994</v>
      </c>
      <c r="Q17" s="133">
        <v>1130.8150852599999</v>
      </c>
      <c r="R17" s="133">
        <v>915.12010538999994</v>
      </c>
      <c r="S17" s="134">
        <v>2005.5971983499999</v>
      </c>
      <c r="T17" s="134">
        <v>2439.79698796</v>
      </c>
      <c r="U17" s="134">
        <v>1838.6808627999999</v>
      </c>
      <c r="V17" s="134">
        <v>3753.6405941399998</v>
      </c>
      <c r="W17" s="135">
        <v>4546.3854979899997</v>
      </c>
      <c r="X17" s="135">
        <v>5037.0825222700005</v>
      </c>
      <c r="Y17" s="135">
        <v>6415.2225305699994</v>
      </c>
      <c r="Z17" s="136">
        <v>9386.2906829099993</v>
      </c>
      <c r="AA17" s="131">
        <v>464.59146630999999</v>
      </c>
      <c r="AB17" s="132">
        <v>988.45790277999993</v>
      </c>
      <c r="AC17" s="133">
        <v>1490.9885265799999</v>
      </c>
      <c r="AD17" s="133">
        <v>1699.8830702800001</v>
      </c>
      <c r="AE17" s="133">
        <v>2167.5556423200001</v>
      </c>
      <c r="AF17" s="134">
        <v>2871.67124741</v>
      </c>
      <c r="AG17" s="134">
        <v>3394.4485102100002</v>
      </c>
      <c r="AH17" s="134">
        <v>4551.0433066200003</v>
      </c>
      <c r="AI17" s="135">
        <v>5153.2209783199996</v>
      </c>
      <c r="AJ17" s="135">
        <v>6306.5249794199999</v>
      </c>
      <c r="AK17" s="135">
        <v>8210.3218827500004</v>
      </c>
      <c r="AL17" s="136">
        <v>13141.304316129999</v>
      </c>
    </row>
    <row r="18" spans="1:38" x14ac:dyDescent="0.3">
      <c r="A18" s="129"/>
      <c r="B18" s="124" t="s">
        <v>155</v>
      </c>
      <c r="C18" s="113">
        <v>886.288633</v>
      </c>
      <c r="D18" s="125">
        <v>1807.4229390999999</v>
      </c>
      <c r="E18" s="138">
        <v>2867.23525617</v>
      </c>
      <c r="F18" s="138">
        <v>3696.5743436700004</v>
      </c>
      <c r="G18" s="128">
        <v>4493.1050916700005</v>
      </c>
      <c r="H18" s="128">
        <v>5348.1444941700001</v>
      </c>
      <c r="I18" s="128">
        <v>6111.9798725700002</v>
      </c>
      <c r="J18" s="128">
        <v>6959.9397145699995</v>
      </c>
      <c r="K18" s="116">
        <v>7930.3467343700004</v>
      </c>
      <c r="L18" s="116">
        <v>8679.4620233700007</v>
      </c>
      <c r="M18" s="116">
        <v>9445.5306343699995</v>
      </c>
      <c r="N18" s="117">
        <v>10327.59433482</v>
      </c>
      <c r="O18" s="113">
        <v>968.53244210000003</v>
      </c>
      <c r="P18" s="125">
        <v>2178.0235537999997</v>
      </c>
      <c r="Q18" s="138">
        <v>3444.6780653400001</v>
      </c>
      <c r="R18" s="138">
        <v>3696.5743436700004</v>
      </c>
      <c r="S18" s="128">
        <v>5623.96517614</v>
      </c>
      <c r="T18" s="128">
        <v>6652.81440294</v>
      </c>
      <c r="U18" s="128">
        <v>6111.9798725700002</v>
      </c>
      <c r="V18" s="128">
        <v>8637.297680239999</v>
      </c>
      <c r="W18" s="116">
        <v>10061.04788194</v>
      </c>
      <c r="X18" s="116">
        <v>10844.837985939999</v>
      </c>
      <c r="Y18" s="116">
        <v>11750.248949880001</v>
      </c>
      <c r="Z18" s="117">
        <v>12927.9863683</v>
      </c>
      <c r="AA18" s="113">
        <v>1097.8588018</v>
      </c>
      <c r="AB18" s="125">
        <v>2147.1495553</v>
      </c>
      <c r="AC18" s="138">
        <v>2974.1323342300002</v>
      </c>
      <c r="AD18" s="138">
        <v>3522.3348242299999</v>
      </c>
      <c r="AE18" s="138">
        <v>4291.1398862300002</v>
      </c>
      <c r="AF18" s="128">
        <v>5448.1339652300003</v>
      </c>
      <c r="AG18" s="128">
        <v>6427.9847422299999</v>
      </c>
      <c r="AH18" s="128">
        <v>7971.7913982299988</v>
      </c>
      <c r="AI18" s="116">
        <v>10030.224211229999</v>
      </c>
      <c r="AJ18" s="116">
        <v>11570.583205229999</v>
      </c>
      <c r="AK18" s="116">
        <v>13417.39581116</v>
      </c>
      <c r="AL18" s="117">
        <v>16193.144777949999</v>
      </c>
    </row>
    <row r="19" spans="1:38" x14ac:dyDescent="0.3">
      <c r="A19" s="129"/>
      <c r="B19" s="124" t="s">
        <v>156</v>
      </c>
      <c r="C19" s="113">
        <v>172.67910699999999</v>
      </c>
      <c r="D19" s="125">
        <v>316.86723925000001</v>
      </c>
      <c r="E19" s="138">
        <v>462.27905675</v>
      </c>
      <c r="F19" s="138">
        <v>575.05492624999999</v>
      </c>
      <c r="G19" s="116">
        <v>698.31245590999993</v>
      </c>
      <c r="H19" s="116">
        <v>867.09832100000006</v>
      </c>
      <c r="I19" s="116">
        <v>1035.9332419999998</v>
      </c>
      <c r="J19" s="116">
        <v>1212.5077537499999</v>
      </c>
      <c r="K19" s="116">
        <v>1390.5958592500001</v>
      </c>
      <c r="L19" s="116">
        <v>1559.9152774099998</v>
      </c>
      <c r="M19" s="116">
        <v>1745.4898509099999</v>
      </c>
      <c r="N19" s="117">
        <v>2008.1449789100002</v>
      </c>
      <c r="O19" s="113">
        <v>256.18817799999999</v>
      </c>
      <c r="P19" s="125">
        <v>505.70001600000001</v>
      </c>
      <c r="Q19" s="138">
        <v>699.72416750000002</v>
      </c>
      <c r="R19" s="138">
        <v>575.05492624999999</v>
      </c>
      <c r="S19" s="116">
        <v>1105.9813250000002</v>
      </c>
      <c r="T19" s="116">
        <v>1340.2599364999999</v>
      </c>
      <c r="U19" s="116">
        <v>1035.9332419999998</v>
      </c>
      <c r="V19" s="116">
        <v>1748.54221807</v>
      </c>
      <c r="W19" s="116">
        <v>1952.5644011499999</v>
      </c>
      <c r="X19" s="116">
        <v>2142.9990444</v>
      </c>
      <c r="Y19" s="116">
        <v>2323.6865734000003</v>
      </c>
      <c r="Z19" s="117">
        <v>2571.8986863499999</v>
      </c>
      <c r="AA19" s="113">
        <v>230.16967040999998</v>
      </c>
      <c r="AB19" s="125">
        <v>407.43592680999996</v>
      </c>
      <c r="AC19" s="138">
        <v>561.55915630999993</v>
      </c>
      <c r="AD19" s="138">
        <v>666.58186980999994</v>
      </c>
      <c r="AE19" s="138">
        <v>806.10971255999993</v>
      </c>
      <c r="AF19" s="116">
        <v>1000.51640406</v>
      </c>
      <c r="AG19" s="116">
        <v>1207.39317153</v>
      </c>
      <c r="AH19" s="116">
        <v>1445.8382927799998</v>
      </c>
      <c r="AI19" s="116">
        <v>1779.4631331199998</v>
      </c>
      <c r="AJ19" s="116">
        <v>2060.1085935000001</v>
      </c>
      <c r="AK19" s="116">
        <v>2359.8769195</v>
      </c>
      <c r="AL19" s="117">
        <v>2711.37508983</v>
      </c>
    </row>
    <row r="20" spans="1:38" x14ac:dyDescent="0.3">
      <c r="A20" s="129"/>
      <c r="B20" s="124" t="s">
        <v>157</v>
      </c>
      <c r="C20" s="113">
        <v>15863.083032410001</v>
      </c>
      <c r="D20" s="125">
        <v>31922.135062970003</v>
      </c>
      <c r="E20" s="126">
        <v>48550.272473880003</v>
      </c>
      <c r="F20" s="126">
        <v>64458.735466550002</v>
      </c>
      <c r="G20" s="116">
        <v>80527.355484760003</v>
      </c>
      <c r="H20" s="116">
        <v>100765.54476739001</v>
      </c>
      <c r="I20" s="116">
        <v>117161.5243106</v>
      </c>
      <c r="J20" s="116">
        <v>134126.57550310003</v>
      </c>
      <c r="K20" s="116">
        <v>152870.31099113001</v>
      </c>
      <c r="L20" s="116">
        <v>172039.40178305999</v>
      </c>
      <c r="M20" s="116">
        <v>193073.93691833</v>
      </c>
      <c r="N20" s="117">
        <v>215375.59327046</v>
      </c>
      <c r="O20" s="113">
        <v>18128.276135049997</v>
      </c>
      <c r="P20" s="125">
        <v>38317.874307459999</v>
      </c>
      <c r="Q20" s="126">
        <v>57410.776416049994</v>
      </c>
      <c r="R20" s="126">
        <v>64458.735466550002</v>
      </c>
      <c r="S20" s="116">
        <v>96183.59350807</v>
      </c>
      <c r="T20" s="116">
        <v>116185.94723281002</v>
      </c>
      <c r="U20" s="116">
        <v>117161.5243106</v>
      </c>
      <c r="V20" s="116">
        <v>155371.71944109001</v>
      </c>
      <c r="W20" s="116">
        <v>176778.69993513002</v>
      </c>
      <c r="X20" s="116">
        <v>192405.54148213001</v>
      </c>
      <c r="Y20" s="116">
        <v>213828.65575375999</v>
      </c>
      <c r="Z20" s="117">
        <v>241951.78758174999</v>
      </c>
      <c r="AA20" s="113">
        <v>20258.643705619997</v>
      </c>
      <c r="AB20" s="125">
        <v>36009.87936947</v>
      </c>
      <c r="AC20" s="126">
        <v>46514.866932879995</v>
      </c>
      <c r="AD20" s="126">
        <v>56837.272978589994</v>
      </c>
      <c r="AE20" s="126">
        <v>69435.040112039991</v>
      </c>
      <c r="AF20" s="116">
        <v>91682.153427530007</v>
      </c>
      <c r="AG20" s="116">
        <v>112961.60348875</v>
      </c>
      <c r="AH20" s="116">
        <v>141082.99878609003</v>
      </c>
      <c r="AI20" s="116">
        <v>169056.55519741998</v>
      </c>
      <c r="AJ20" s="116">
        <v>204041.75461289001</v>
      </c>
      <c r="AK20" s="116">
        <v>237580.52086758998</v>
      </c>
      <c r="AL20" s="117">
        <v>271553.90041041997</v>
      </c>
    </row>
    <row r="21" spans="1:38" x14ac:dyDescent="0.3">
      <c r="A21" s="129"/>
      <c r="B21" s="124" t="s">
        <v>202</v>
      </c>
      <c r="C21" s="113">
        <v>15863.083032410001</v>
      </c>
      <c r="D21" s="125">
        <v>31922.135062970003</v>
      </c>
      <c r="E21" s="126">
        <v>48550.272473880003</v>
      </c>
      <c r="F21" s="126">
        <v>64458.735466550002</v>
      </c>
      <c r="G21" s="116">
        <v>80527.355484760003</v>
      </c>
      <c r="H21" s="116">
        <v>100765.54476739001</v>
      </c>
      <c r="I21" s="116">
        <v>117161.5243106</v>
      </c>
      <c r="J21" s="116">
        <v>134126.57550310003</v>
      </c>
      <c r="K21" s="116">
        <v>152870.31099113001</v>
      </c>
      <c r="L21" s="116">
        <v>172039.40178305999</v>
      </c>
      <c r="M21" s="116">
        <v>193073.93691833</v>
      </c>
      <c r="N21" s="117">
        <v>215375.59327046</v>
      </c>
      <c r="O21" s="113">
        <v>18128.276135049997</v>
      </c>
      <c r="P21" s="125">
        <v>38317.874307459999</v>
      </c>
      <c r="Q21" s="126">
        <v>57410.776416049994</v>
      </c>
      <c r="R21" s="126">
        <v>64458.735466550002</v>
      </c>
      <c r="S21" s="116">
        <v>96183.59350807</v>
      </c>
      <c r="T21" s="116">
        <v>116185.94723281002</v>
      </c>
      <c r="U21" s="116">
        <v>117161.5243106</v>
      </c>
      <c r="V21" s="116">
        <v>155371.71944109001</v>
      </c>
      <c r="W21" s="116">
        <v>176778.69993513002</v>
      </c>
      <c r="X21" s="116">
        <v>192405.54148213001</v>
      </c>
      <c r="Y21" s="116">
        <v>213828.65575375999</v>
      </c>
      <c r="Z21" s="117">
        <v>241951.78758174999</v>
      </c>
      <c r="AA21" s="113">
        <v>20258.643705619997</v>
      </c>
      <c r="AB21" s="125">
        <v>36009.87936947</v>
      </c>
      <c r="AC21" s="126">
        <v>46514.866932879995</v>
      </c>
      <c r="AD21" s="126">
        <v>56837.272978589994</v>
      </c>
      <c r="AE21" s="126">
        <v>69435.040112039991</v>
      </c>
      <c r="AF21" s="116">
        <v>91682.153427530007</v>
      </c>
      <c r="AG21" s="116">
        <v>112961.60348875</v>
      </c>
      <c r="AH21" s="116">
        <v>141082.99878609003</v>
      </c>
      <c r="AI21" s="116">
        <v>169056.55519741998</v>
      </c>
      <c r="AJ21" s="116">
        <v>204041.75461289001</v>
      </c>
      <c r="AK21" s="116">
        <v>237580.52086758998</v>
      </c>
      <c r="AL21" s="117">
        <v>271553.90041041997</v>
      </c>
    </row>
    <row r="22" spans="1:38" x14ac:dyDescent="0.3">
      <c r="A22" s="129"/>
      <c r="B22" s="124" t="s">
        <v>159</v>
      </c>
      <c r="C22" s="113">
        <v>4691.1279001700004</v>
      </c>
      <c r="D22" s="125">
        <v>9614.3073814299987</v>
      </c>
      <c r="E22" s="126">
        <v>14905.562441450002</v>
      </c>
      <c r="F22" s="126">
        <v>19761.621813820002</v>
      </c>
      <c r="G22" s="128">
        <v>24552.853554400001</v>
      </c>
      <c r="H22" s="128">
        <v>31861.815548080001</v>
      </c>
      <c r="I22" s="128">
        <v>37339.69990811</v>
      </c>
      <c r="J22" s="128">
        <v>43211.725153880005</v>
      </c>
      <c r="K22" s="116">
        <v>49026.267161780001</v>
      </c>
      <c r="L22" s="116">
        <v>55034.795699159993</v>
      </c>
      <c r="M22" s="116">
        <v>61222.081340969991</v>
      </c>
      <c r="N22" s="117">
        <v>67980.555626250003</v>
      </c>
      <c r="O22" s="113">
        <v>5063.1659428999983</v>
      </c>
      <c r="P22" s="125">
        <v>11838.285892950002</v>
      </c>
      <c r="Q22" s="126">
        <v>17943.399829590002</v>
      </c>
      <c r="R22" s="126">
        <v>19761.621813820002</v>
      </c>
      <c r="S22" s="128">
        <v>30059.24810981</v>
      </c>
      <c r="T22" s="128">
        <v>35847.117903760009</v>
      </c>
      <c r="U22" s="128">
        <v>37339.69990811</v>
      </c>
      <c r="V22" s="128">
        <v>48500.83892201999</v>
      </c>
      <c r="W22" s="116">
        <v>55848.354665420004</v>
      </c>
      <c r="X22" s="116">
        <v>60783.783455799996</v>
      </c>
      <c r="Y22" s="116">
        <v>66977.712776889995</v>
      </c>
      <c r="Z22" s="117">
        <v>74844.459069839999</v>
      </c>
      <c r="AA22" s="113">
        <v>5568.2628976200003</v>
      </c>
      <c r="AB22" s="125">
        <v>10523.82363588</v>
      </c>
      <c r="AC22" s="126">
        <v>13463.583004190001</v>
      </c>
      <c r="AD22" s="126">
        <v>15640.19624023</v>
      </c>
      <c r="AE22" s="126">
        <v>18985.092228089998</v>
      </c>
      <c r="AF22" s="128">
        <v>25595.404610910002</v>
      </c>
      <c r="AG22" s="128">
        <v>31628.31953004</v>
      </c>
      <c r="AH22" s="128">
        <v>42711.920101450007</v>
      </c>
      <c r="AI22" s="116">
        <v>51448.166646929989</v>
      </c>
      <c r="AJ22" s="116">
        <v>61094.643020510004</v>
      </c>
      <c r="AK22" s="116">
        <v>71330.291431159989</v>
      </c>
      <c r="AL22" s="117">
        <v>82185.427880839998</v>
      </c>
    </row>
    <row r="23" spans="1:38" x14ac:dyDescent="0.3">
      <c r="A23" s="129"/>
      <c r="B23" s="130" t="s">
        <v>160</v>
      </c>
      <c r="C23" s="131">
        <v>4489.8102051699998</v>
      </c>
      <c r="D23" s="132">
        <v>9224.2630838299992</v>
      </c>
      <c r="E23" s="133">
        <v>14269.246707850001</v>
      </c>
      <c r="F23" s="133">
        <v>18894.588720849999</v>
      </c>
      <c r="G23" s="134">
        <v>23376.484082430001</v>
      </c>
      <c r="H23" s="134">
        <v>28340.053340830003</v>
      </c>
      <c r="I23" s="134">
        <v>33661.689438859998</v>
      </c>
      <c r="J23" s="134">
        <v>39142.682148870001</v>
      </c>
      <c r="K23" s="135">
        <v>44606.717606769998</v>
      </c>
      <c r="L23" s="135">
        <v>50353.930268029995</v>
      </c>
      <c r="M23" s="135">
        <v>56154.395652839994</v>
      </c>
      <c r="N23" s="136">
        <v>62453.22497399</v>
      </c>
      <c r="O23" s="131">
        <v>4729.8282212299991</v>
      </c>
      <c r="P23" s="132">
        <v>11117.52075876</v>
      </c>
      <c r="Q23" s="133">
        <v>16962.48700986</v>
      </c>
      <c r="R23" s="133">
        <v>18894.588720849999</v>
      </c>
      <c r="S23" s="134">
        <v>28438.41593703</v>
      </c>
      <c r="T23" s="134">
        <v>33826.215985980001</v>
      </c>
      <c r="U23" s="134">
        <v>33661.689438859998</v>
      </c>
      <c r="V23" s="134">
        <v>45710.341647889996</v>
      </c>
      <c r="W23" s="135">
        <v>52701.624437290004</v>
      </c>
      <c r="X23" s="135">
        <v>57335.675481170001</v>
      </c>
      <c r="Y23" s="135">
        <v>63186.773602599998</v>
      </c>
      <c r="Z23" s="136">
        <v>70525.966523740004</v>
      </c>
      <c r="AA23" s="131">
        <v>5309.2444586199999</v>
      </c>
      <c r="AB23" s="132">
        <v>9916.5667157999997</v>
      </c>
      <c r="AC23" s="133">
        <v>12692.001508110001</v>
      </c>
      <c r="AD23" s="133">
        <v>14653.823304149999</v>
      </c>
      <c r="AE23" s="133">
        <v>17791.403865009997</v>
      </c>
      <c r="AF23" s="134">
        <v>23941.805654830001</v>
      </c>
      <c r="AG23" s="134">
        <v>29591.24761405</v>
      </c>
      <c r="AH23" s="134">
        <v>40175.186442440005</v>
      </c>
      <c r="AI23" s="135">
        <v>48524.145929779996</v>
      </c>
      <c r="AJ23" s="135">
        <v>57698.137133650001</v>
      </c>
      <c r="AK23" s="135">
        <v>67530.115562799998</v>
      </c>
      <c r="AL23" s="136">
        <v>77792.216158020005</v>
      </c>
    </row>
    <row r="24" spans="1:38" x14ac:dyDescent="0.3">
      <c r="A24" s="129"/>
      <c r="B24" s="130" t="s">
        <v>161</v>
      </c>
      <c r="C24" s="131">
        <v>0.26825100000000002</v>
      </c>
      <c r="D24" s="132">
        <v>0.2062001</v>
      </c>
      <c r="E24" s="133">
        <v>0.26424009999999998</v>
      </c>
      <c r="F24" s="133">
        <v>0.1546401</v>
      </c>
      <c r="G24" s="134">
        <v>0.1546401</v>
      </c>
      <c r="H24" s="134">
        <v>1668.4677214999999</v>
      </c>
      <c r="I24" s="134">
        <v>1668.5277215000001</v>
      </c>
      <c r="J24" s="134">
        <v>1668.95556996</v>
      </c>
      <c r="K24" s="135">
        <v>1668.50271496</v>
      </c>
      <c r="L24" s="135">
        <v>1668.59319783</v>
      </c>
      <c r="M24" s="135">
        <v>1668.59789783</v>
      </c>
      <c r="N24" s="136">
        <v>1668.6068989600001</v>
      </c>
      <c r="O24" s="131">
        <v>0.24560367000000002</v>
      </c>
      <c r="P24" s="132">
        <v>0.24590867000000002</v>
      </c>
      <c r="Q24" s="133">
        <v>0.24990867</v>
      </c>
      <c r="R24" s="133">
        <v>0.1546401</v>
      </c>
      <c r="S24" s="134">
        <v>0.25217466999999999</v>
      </c>
      <c r="T24" s="134">
        <v>0.38358566999999999</v>
      </c>
      <c r="U24" s="134">
        <v>1668.5277215000001</v>
      </c>
      <c r="V24" s="134">
        <v>0.64350567000000003</v>
      </c>
      <c r="W24" s="135">
        <v>0.55458867000000001</v>
      </c>
      <c r="X24" s="135">
        <v>2.1678386700000001</v>
      </c>
      <c r="Y24" s="135">
        <v>2.1679123300000001</v>
      </c>
      <c r="Z24" s="136">
        <v>1.9165099999999999</v>
      </c>
      <c r="AA24" s="131">
        <v>5.4583E-2</v>
      </c>
      <c r="AB24" s="132">
        <v>6.3133999999999996E-2</v>
      </c>
      <c r="AC24" s="133">
        <v>8.3523E-2</v>
      </c>
      <c r="AD24" s="133">
        <v>4.6944600000000003</v>
      </c>
      <c r="AE24" s="133">
        <v>4.8063320000000003</v>
      </c>
      <c r="AF24" s="134">
        <v>5.3240540000000003</v>
      </c>
      <c r="AG24" s="134">
        <v>5.5981810000000003</v>
      </c>
      <c r="AH24" s="134">
        <v>5.6241479999999999</v>
      </c>
      <c r="AI24" s="135">
        <v>5.8161259999999997</v>
      </c>
      <c r="AJ24" s="135">
        <v>9.8000195600000009</v>
      </c>
      <c r="AK24" s="135">
        <v>9.9816195600000004</v>
      </c>
      <c r="AL24" s="136">
        <v>10.494271560000001</v>
      </c>
    </row>
    <row r="25" spans="1:38" x14ac:dyDescent="0.3">
      <c r="A25" s="129"/>
      <c r="B25" s="130" t="s">
        <v>162</v>
      </c>
      <c r="C25" s="131">
        <v>29.059142999999999</v>
      </c>
      <c r="D25" s="132">
        <v>61.273052</v>
      </c>
      <c r="E25" s="133">
        <v>105.87046599999999</v>
      </c>
      <c r="F25" s="133">
        <v>153.227328</v>
      </c>
      <c r="G25" s="134">
        <v>222.60914399999999</v>
      </c>
      <c r="H25" s="134">
        <v>567.49514099999999</v>
      </c>
      <c r="I25" s="134">
        <v>489.20684799999998</v>
      </c>
      <c r="J25" s="134">
        <v>615.36477600000001</v>
      </c>
      <c r="K25" s="135">
        <v>754.956324</v>
      </c>
      <c r="L25" s="135">
        <v>797.861401</v>
      </c>
      <c r="M25" s="135">
        <v>887.63652100000002</v>
      </c>
      <c r="N25" s="136">
        <v>1065.260589</v>
      </c>
      <c r="O25" s="131">
        <v>41.228881999999999</v>
      </c>
      <c r="P25" s="132">
        <v>68.784210999999999</v>
      </c>
      <c r="Q25" s="133">
        <v>81.309931000000006</v>
      </c>
      <c r="R25" s="133">
        <v>153.227328</v>
      </c>
      <c r="S25" s="134">
        <v>141.58358100000001</v>
      </c>
      <c r="T25" s="134">
        <v>173.45166499999999</v>
      </c>
      <c r="U25" s="134">
        <v>489.20684799999998</v>
      </c>
      <c r="V25" s="134">
        <v>233.39704434999999</v>
      </c>
      <c r="W25" s="135">
        <v>252.79481235</v>
      </c>
      <c r="X25" s="135">
        <v>268.62670135000002</v>
      </c>
      <c r="Y25" s="135">
        <v>293.33028235</v>
      </c>
      <c r="Z25" s="136">
        <v>310.66771635000003</v>
      </c>
      <c r="AA25" s="131">
        <v>8.4351450000000003</v>
      </c>
      <c r="AB25" s="132">
        <v>21.855626999999998</v>
      </c>
      <c r="AC25" s="133">
        <v>33.694319999999998</v>
      </c>
      <c r="AD25" s="133">
        <v>38.078209000000001</v>
      </c>
      <c r="AE25" s="133">
        <v>47.439833</v>
      </c>
      <c r="AF25" s="134">
        <v>102.243296</v>
      </c>
      <c r="AG25" s="134">
        <v>110.53617300000001</v>
      </c>
      <c r="AH25" s="134">
        <v>119.085173</v>
      </c>
      <c r="AI25" s="135">
        <v>126.119754</v>
      </c>
      <c r="AJ25" s="135">
        <v>136.27131299999999</v>
      </c>
      <c r="AK25" s="135">
        <v>147.137473</v>
      </c>
      <c r="AL25" s="136">
        <v>155.904629</v>
      </c>
    </row>
    <row r="26" spans="1:38" x14ac:dyDescent="0.3">
      <c r="A26" s="129"/>
      <c r="B26" s="130" t="s">
        <v>163</v>
      </c>
      <c r="C26" s="131">
        <v>147.26846599999999</v>
      </c>
      <c r="D26" s="139">
        <v>275.95943199999999</v>
      </c>
      <c r="E26" s="133">
        <v>448.40274299999999</v>
      </c>
      <c r="F26" s="140">
        <v>592.89068899999995</v>
      </c>
      <c r="G26" s="134">
        <v>799.35145999999997</v>
      </c>
      <c r="H26" s="134">
        <v>1059.1637780000001</v>
      </c>
      <c r="I26" s="134">
        <v>1269.263837</v>
      </c>
      <c r="J26" s="134">
        <v>1499.4782932999999</v>
      </c>
      <c r="K26" s="135">
        <v>1678.9044652999999</v>
      </c>
      <c r="L26" s="135">
        <v>1869.0927113</v>
      </c>
      <c r="M26" s="135">
        <v>2100.5037942999998</v>
      </c>
      <c r="N26" s="136">
        <v>2327.8865373000003</v>
      </c>
      <c r="O26" s="131">
        <v>262.68705</v>
      </c>
      <c r="P26" s="139">
        <v>563.9498433</v>
      </c>
      <c r="Q26" s="133">
        <v>785.82232399999998</v>
      </c>
      <c r="R26" s="140">
        <v>592.89068899999995</v>
      </c>
      <c r="S26" s="134">
        <v>1302.9503500000001</v>
      </c>
      <c r="T26" s="134">
        <v>1637.0256489999999</v>
      </c>
      <c r="U26" s="134">
        <v>1269.263837</v>
      </c>
      <c r="V26" s="134">
        <v>2286.5158529999999</v>
      </c>
      <c r="W26" s="135">
        <v>2586.591508</v>
      </c>
      <c r="X26" s="135">
        <v>2843.8145239999999</v>
      </c>
      <c r="Y26" s="135">
        <v>3122.6225490000002</v>
      </c>
      <c r="Z26" s="136">
        <v>3378.3164670000001</v>
      </c>
      <c r="AA26" s="131">
        <v>223.385076</v>
      </c>
      <c r="AB26" s="139">
        <v>451.56644599999998</v>
      </c>
      <c r="AC26" s="133">
        <v>590.83301500000005</v>
      </c>
      <c r="AD26" s="140">
        <v>784.44838700000003</v>
      </c>
      <c r="AE26" s="140">
        <v>966.29728699999998</v>
      </c>
      <c r="AF26" s="134">
        <v>1299.715657</v>
      </c>
      <c r="AG26" s="134">
        <v>1599.3657969999999</v>
      </c>
      <c r="AH26" s="134">
        <v>2026.6348210000001</v>
      </c>
      <c r="AI26" s="135">
        <v>2374.6793510000002</v>
      </c>
      <c r="AJ26" s="135">
        <v>2789.8925469999999</v>
      </c>
      <c r="AK26" s="135">
        <v>3136.3373864999999</v>
      </c>
      <c r="AL26" s="136">
        <v>3411.2110724999998</v>
      </c>
    </row>
    <row r="27" spans="1:38" x14ac:dyDescent="0.3">
      <c r="A27" s="129"/>
      <c r="B27" s="130" t="s">
        <v>203</v>
      </c>
      <c r="C27" s="131">
        <v>24.721835000000002</v>
      </c>
      <c r="D27" s="142">
        <v>52.605613499999997</v>
      </c>
      <c r="E27" s="140">
        <v>81.778284499999998</v>
      </c>
      <c r="F27" s="133">
        <v>120.76043587000001</v>
      </c>
      <c r="G27" s="135">
        <v>154.25422786999999</v>
      </c>
      <c r="H27" s="135">
        <v>226.63556674999998</v>
      </c>
      <c r="I27" s="135">
        <v>251.01206274999998</v>
      </c>
      <c r="J27" s="135">
        <v>285.24436574999999</v>
      </c>
      <c r="K27" s="135">
        <v>317.18605074999999</v>
      </c>
      <c r="L27" s="135">
        <v>345.31812100000002</v>
      </c>
      <c r="M27" s="135">
        <v>410.947475</v>
      </c>
      <c r="N27" s="136">
        <v>465.57662700000003</v>
      </c>
      <c r="O27" s="131">
        <v>29.176186000000001</v>
      </c>
      <c r="P27" s="142">
        <v>87.785171220000009</v>
      </c>
      <c r="Q27" s="140">
        <v>113.53065606</v>
      </c>
      <c r="R27" s="133">
        <v>120.76043587000001</v>
      </c>
      <c r="S27" s="135">
        <v>176.04606711000002</v>
      </c>
      <c r="T27" s="135">
        <v>210.04101811000001</v>
      </c>
      <c r="U27" s="135">
        <v>251.01206274999998</v>
      </c>
      <c r="V27" s="135">
        <v>269.94087111000005</v>
      </c>
      <c r="W27" s="135">
        <v>306.78931911000001</v>
      </c>
      <c r="X27" s="135">
        <v>333.49891061</v>
      </c>
      <c r="Y27" s="135">
        <v>372.81843061000006</v>
      </c>
      <c r="Z27" s="136">
        <v>627.59185275000004</v>
      </c>
      <c r="AA27" s="131">
        <v>27.143635</v>
      </c>
      <c r="AB27" s="142">
        <v>133.77171307999998</v>
      </c>
      <c r="AC27" s="140">
        <v>146.97063808000001</v>
      </c>
      <c r="AD27" s="133">
        <v>159.15188008000001</v>
      </c>
      <c r="AE27" s="133">
        <v>175.14491108000001</v>
      </c>
      <c r="AF27" s="135">
        <v>246.31594908000002</v>
      </c>
      <c r="AG27" s="135">
        <v>321.57176499000002</v>
      </c>
      <c r="AH27" s="135">
        <v>385.38951700999996</v>
      </c>
      <c r="AI27" s="135">
        <v>417.40548615</v>
      </c>
      <c r="AJ27" s="135">
        <v>460.54200729999997</v>
      </c>
      <c r="AK27" s="135">
        <v>506.71938929999999</v>
      </c>
      <c r="AL27" s="136">
        <v>815.60174975999996</v>
      </c>
    </row>
    <row r="28" spans="1:38" x14ac:dyDescent="0.3">
      <c r="A28" s="143"/>
      <c r="B28" s="124" t="s">
        <v>165</v>
      </c>
      <c r="C28" s="113">
        <v>7980.0725510800003</v>
      </c>
      <c r="D28" s="125">
        <v>15561.36789193</v>
      </c>
      <c r="E28" s="126">
        <v>22856.852023820004</v>
      </c>
      <c r="F28" s="126">
        <v>30425.640631119997</v>
      </c>
      <c r="G28" s="116">
        <v>37950.14197741</v>
      </c>
      <c r="H28" s="116">
        <v>47135.029102430002</v>
      </c>
      <c r="I28" s="116">
        <v>55195.939486089999</v>
      </c>
      <c r="J28" s="116">
        <v>62416.973328120002</v>
      </c>
      <c r="K28" s="116">
        <v>71726.835155140012</v>
      </c>
      <c r="L28" s="116">
        <v>80915.403403280012</v>
      </c>
      <c r="M28" s="116">
        <v>90539.404746569984</v>
      </c>
      <c r="N28" s="117">
        <v>101110.59181501</v>
      </c>
      <c r="O28" s="113">
        <v>9695.1324340899992</v>
      </c>
      <c r="P28" s="125">
        <v>18555.062744660001</v>
      </c>
      <c r="Q28" s="126">
        <v>26388.532072229995</v>
      </c>
      <c r="R28" s="126">
        <v>30425.640631119997</v>
      </c>
      <c r="S28" s="116">
        <v>44540.588179270002</v>
      </c>
      <c r="T28" s="116">
        <v>54724.684616560007</v>
      </c>
      <c r="U28" s="116">
        <v>55195.939486089999</v>
      </c>
      <c r="V28" s="116">
        <v>72864.595692250005</v>
      </c>
      <c r="W28" s="116">
        <v>82181.455349780008</v>
      </c>
      <c r="X28" s="116">
        <v>89682.352708129998</v>
      </c>
      <c r="Y28" s="116">
        <v>99909.013714200002</v>
      </c>
      <c r="Z28" s="117">
        <v>112518.20035085999</v>
      </c>
      <c r="AA28" s="113">
        <v>10610.555853409998</v>
      </c>
      <c r="AB28" s="125">
        <v>17934.302904</v>
      </c>
      <c r="AC28" s="126">
        <v>22664.865164649997</v>
      </c>
      <c r="AD28" s="126">
        <v>28311.452041639997</v>
      </c>
      <c r="AE28" s="126">
        <v>33624.037631529995</v>
      </c>
      <c r="AF28" s="116">
        <v>43524.494097390008</v>
      </c>
      <c r="AG28" s="116">
        <v>53362.66594508</v>
      </c>
      <c r="AH28" s="116">
        <v>63148.074160670003</v>
      </c>
      <c r="AI28" s="116">
        <v>75400.465398300003</v>
      </c>
      <c r="AJ28" s="116">
        <v>92472.923706789996</v>
      </c>
      <c r="AK28" s="116">
        <v>106763.38281123001</v>
      </c>
      <c r="AL28" s="117">
        <v>122315.23087788999</v>
      </c>
    </row>
    <row r="29" spans="1:38" x14ac:dyDescent="0.3">
      <c r="A29" s="129"/>
      <c r="B29" s="130" t="s">
        <v>166</v>
      </c>
      <c r="C29" s="131">
        <v>922.98427246000006</v>
      </c>
      <c r="D29" s="125">
        <v>1661.50995745</v>
      </c>
      <c r="E29" s="133">
        <v>2429.1373105600001</v>
      </c>
      <c r="F29" s="133">
        <v>3269.2223978299999</v>
      </c>
      <c r="G29" s="135">
        <v>4036.2056855199999</v>
      </c>
      <c r="H29" s="135">
        <v>4977.6654860299996</v>
      </c>
      <c r="I29" s="135">
        <v>5890.5840371499999</v>
      </c>
      <c r="J29" s="135">
        <v>6786.2334858800004</v>
      </c>
      <c r="K29" s="135">
        <v>7868.2590374900001</v>
      </c>
      <c r="L29" s="135">
        <v>8773.420672350001</v>
      </c>
      <c r="M29" s="135">
        <v>9936.6835558999992</v>
      </c>
      <c r="N29" s="136">
        <v>11295.362688929999</v>
      </c>
      <c r="O29" s="131">
        <v>1028.00077863</v>
      </c>
      <c r="P29" s="125">
        <v>1750.8397077</v>
      </c>
      <c r="Q29" s="133">
        <v>2561.88925238</v>
      </c>
      <c r="R29" s="133">
        <v>3269.2223978299999</v>
      </c>
      <c r="S29" s="135">
        <v>4574.3248379300003</v>
      </c>
      <c r="T29" s="135">
        <v>5612.25742283</v>
      </c>
      <c r="U29" s="135">
        <v>5890.5840371499999</v>
      </c>
      <c r="V29" s="135">
        <v>7716.1071874899999</v>
      </c>
      <c r="W29" s="135">
        <v>8889.4601778700016</v>
      </c>
      <c r="X29" s="135">
        <v>9835.4124987900013</v>
      </c>
      <c r="Y29" s="135">
        <v>11260.27427493</v>
      </c>
      <c r="Z29" s="136">
        <v>12848.796318250001</v>
      </c>
      <c r="AA29" s="131">
        <v>1688.22615797</v>
      </c>
      <c r="AB29" s="132">
        <v>2665.1164865999999</v>
      </c>
      <c r="AC29" s="133">
        <v>3554.4345289899998</v>
      </c>
      <c r="AD29" s="133">
        <v>4651.5649678999998</v>
      </c>
      <c r="AE29" s="133">
        <v>5495.3536948599995</v>
      </c>
      <c r="AF29" s="135">
        <v>7470.5844126700003</v>
      </c>
      <c r="AG29" s="135">
        <v>8577.9871843700003</v>
      </c>
      <c r="AH29" s="135">
        <v>9782.3173170600003</v>
      </c>
      <c r="AI29" s="135">
        <v>11060.99272147</v>
      </c>
      <c r="AJ29" s="135">
        <v>12446.006165889999</v>
      </c>
      <c r="AK29" s="135">
        <v>14331.693763950001</v>
      </c>
      <c r="AL29" s="136">
        <v>16213.7904074</v>
      </c>
    </row>
    <row r="30" spans="1:38" x14ac:dyDescent="0.3">
      <c r="A30" s="129"/>
      <c r="B30" s="130" t="s">
        <v>167</v>
      </c>
      <c r="C30" s="131">
        <v>4001.93669275</v>
      </c>
      <c r="D30" s="132">
        <v>9527.1484492199997</v>
      </c>
      <c r="E30" s="133">
        <v>14588.144888280001</v>
      </c>
      <c r="F30" s="133">
        <v>19689.473313029997</v>
      </c>
      <c r="G30" s="134">
        <v>24738.610517820001</v>
      </c>
      <c r="H30" s="134">
        <v>31041.31793668</v>
      </c>
      <c r="I30" s="134">
        <v>36482.323928680002</v>
      </c>
      <c r="J30" s="134">
        <v>41445.71975068</v>
      </c>
      <c r="K30" s="135">
        <v>47433.321137110004</v>
      </c>
      <c r="L30" s="135">
        <v>53903.361859110002</v>
      </c>
      <c r="M30" s="135">
        <v>60050.697261889996</v>
      </c>
      <c r="N30" s="136">
        <v>66821.281248390005</v>
      </c>
      <c r="O30" s="131">
        <v>5144.4652569199998</v>
      </c>
      <c r="P30" s="132">
        <v>11705.126551490001</v>
      </c>
      <c r="Q30" s="133">
        <v>17101.572900389998</v>
      </c>
      <c r="R30" s="133">
        <v>19689.473313029997</v>
      </c>
      <c r="S30" s="134">
        <v>28908.751103040002</v>
      </c>
      <c r="T30" s="134">
        <v>35945.084267830003</v>
      </c>
      <c r="U30" s="134">
        <v>36482.323928680002</v>
      </c>
      <c r="V30" s="134">
        <v>48099.354340129998</v>
      </c>
      <c r="W30" s="135">
        <v>53703.358708569998</v>
      </c>
      <c r="X30" s="135">
        <v>58883.845848919998</v>
      </c>
      <c r="Y30" s="135">
        <v>64959.93285492</v>
      </c>
      <c r="Z30" s="136">
        <v>72997.567977829996</v>
      </c>
      <c r="AA30" s="131">
        <v>4487.2512533199997</v>
      </c>
      <c r="AB30" s="132">
        <v>8765.3143531900005</v>
      </c>
      <c r="AC30" s="133">
        <v>10706.602842299999</v>
      </c>
      <c r="AD30" s="133">
        <v>13327.99004323</v>
      </c>
      <c r="AE30" s="133">
        <v>16072.81071236</v>
      </c>
      <c r="AF30" s="134">
        <v>20500.848282070001</v>
      </c>
      <c r="AG30" s="134">
        <v>26898.052715180002</v>
      </c>
      <c r="AH30" s="134">
        <v>32975.70361407</v>
      </c>
      <c r="AI30" s="135">
        <v>41066.502247730001</v>
      </c>
      <c r="AJ30" s="135">
        <v>53860.739548129997</v>
      </c>
      <c r="AK30" s="135">
        <v>62889.33407284</v>
      </c>
      <c r="AL30" s="136">
        <v>72877.180350789989</v>
      </c>
    </row>
    <row r="31" spans="1:38" x14ac:dyDescent="0.3">
      <c r="A31" s="129"/>
      <c r="B31" s="130" t="s">
        <v>168</v>
      </c>
      <c r="C31" s="131">
        <v>980.96742479</v>
      </c>
      <c r="D31" s="132">
        <v>1411.08547632</v>
      </c>
      <c r="E31" s="133">
        <v>1839.5258074400001</v>
      </c>
      <c r="F31" s="133">
        <v>2453.3984215300002</v>
      </c>
      <c r="G31" s="134">
        <v>3046.0998565899999</v>
      </c>
      <c r="H31" s="134">
        <v>3728.7845078</v>
      </c>
      <c r="I31" s="134">
        <v>4348.9240137099996</v>
      </c>
      <c r="J31" s="134">
        <v>4949.8095168899999</v>
      </c>
      <c r="K31" s="135">
        <v>5650.3953991300004</v>
      </c>
      <c r="L31" s="135">
        <v>6255.3873245799996</v>
      </c>
      <c r="M31" s="135">
        <v>7029.2079543</v>
      </c>
      <c r="N31" s="136">
        <v>7846.1561288399998</v>
      </c>
      <c r="O31" s="131">
        <v>1213.7005927299999</v>
      </c>
      <c r="P31" s="132">
        <v>1755.69491109</v>
      </c>
      <c r="Q31" s="133">
        <v>2300.10229549</v>
      </c>
      <c r="R31" s="133">
        <v>2453.3984215300002</v>
      </c>
      <c r="S31" s="134">
        <v>3895.4043287099998</v>
      </c>
      <c r="T31" s="134">
        <v>4638.85044621</v>
      </c>
      <c r="U31" s="134">
        <v>4348.9240137099996</v>
      </c>
      <c r="V31" s="134">
        <v>5957.6111225100003</v>
      </c>
      <c r="W31" s="135">
        <v>6756.0525471499996</v>
      </c>
      <c r="X31" s="135">
        <v>7147.5384980700001</v>
      </c>
      <c r="Y31" s="135">
        <v>8125.6293736199996</v>
      </c>
      <c r="Z31" s="136">
        <v>9164.1847414900003</v>
      </c>
      <c r="AA31" s="131">
        <v>1569.6289893699998</v>
      </c>
      <c r="AB31" s="132">
        <v>2291.1185946599999</v>
      </c>
      <c r="AC31" s="133">
        <v>2899.4013239800001</v>
      </c>
      <c r="AD31" s="133">
        <v>3581.29515554</v>
      </c>
      <c r="AE31" s="133">
        <v>4270.2122451699997</v>
      </c>
      <c r="AF31" s="134">
        <v>5975.7391100100003</v>
      </c>
      <c r="AG31" s="134">
        <v>6918.0057822600002</v>
      </c>
      <c r="AH31" s="134">
        <v>7790.6261167600005</v>
      </c>
      <c r="AI31" s="135">
        <v>9014.2310585499999</v>
      </c>
      <c r="AJ31" s="135">
        <v>10355.08480552</v>
      </c>
      <c r="AK31" s="135">
        <v>11798.861915040001</v>
      </c>
      <c r="AL31" s="136">
        <v>13292.081450110001</v>
      </c>
    </row>
    <row r="32" spans="1:38" x14ac:dyDescent="0.3">
      <c r="A32" s="129"/>
      <c r="B32" s="130" t="s">
        <v>169</v>
      </c>
      <c r="C32" s="131">
        <v>2074.1841610799997</v>
      </c>
      <c r="D32" s="132">
        <v>2961.6240089399998</v>
      </c>
      <c r="E32" s="141">
        <v>4000.0440175400004</v>
      </c>
      <c r="F32" s="133">
        <v>5013.5464987299993</v>
      </c>
      <c r="G32" s="134">
        <v>6129.2259174800001</v>
      </c>
      <c r="H32" s="134">
        <v>7387.2611719200004</v>
      </c>
      <c r="I32" s="134">
        <v>8474.107506549999</v>
      </c>
      <c r="J32" s="134">
        <v>9235.2105746699999</v>
      </c>
      <c r="K32" s="135">
        <v>10774.859581409999</v>
      </c>
      <c r="L32" s="135">
        <v>11983.233547240001</v>
      </c>
      <c r="M32" s="135">
        <v>13522.81597448</v>
      </c>
      <c r="N32" s="136">
        <v>15147.791748850001</v>
      </c>
      <c r="O32" s="131">
        <v>2308.9658058100003</v>
      </c>
      <c r="P32" s="132">
        <v>3343.4015743800001</v>
      </c>
      <c r="Q32" s="141">
        <v>4424.9676239699993</v>
      </c>
      <c r="R32" s="133">
        <v>5013.5464987299993</v>
      </c>
      <c r="S32" s="134">
        <v>7162.1079095900004</v>
      </c>
      <c r="T32" s="134">
        <v>8528.4924796900013</v>
      </c>
      <c r="U32" s="134">
        <v>8474.107506549999</v>
      </c>
      <c r="V32" s="134">
        <v>11091.523042119999</v>
      </c>
      <c r="W32" s="135">
        <v>12832.58391619</v>
      </c>
      <c r="X32" s="135">
        <v>13815.55586235</v>
      </c>
      <c r="Y32" s="135">
        <v>15563.17721073</v>
      </c>
      <c r="Z32" s="136">
        <v>17507.65131329</v>
      </c>
      <c r="AA32" s="131">
        <v>2865.4494527500001</v>
      </c>
      <c r="AB32" s="132">
        <v>4212.7534695499999</v>
      </c>
      <c r="AC32" s="141">
        <v>5504.4264693799996</v>
      </c>
      <c r="AD32" s="133">
        <v>6750.6018749699997</v>
      </c>
      <c r="AE32" s="133">
        <v>7785.6609791400006</v>
      </c>
      <c r="AF32" s="134">
        <v>9577.3222926400013</v>
      </c>
      <c r="AG32" s="134">
        <v>10968.620263270001</v>
      </c>
      <c r="AH32" s="134">
        <v>12599.42711278</v>
      </c>
      <c r="AI32" s="135">
        <v>14258.739370550002</v>
      </c>
      <c r="AJ32" s="135">
        <v>15811.093187249999</v>
      </c>
      <c r="AK32" s="135">
        <v>17743.4930594</v>
      </c>
      <c r="AL32" s="136">
        <v>19932.178669590001</v>
      </c>
    </row>
    <row r="33" spans="1:38" x14ac:dyDescent="0.3">
      <c r="A33" s="129"/>
      <c r="B33" s="124" t="s">
        <v>170</v>
      </c>
      <c r="C33" s="113">
        <v>3039.6623275900001</v>
      </c>
      <c r="D33" s="125">
        <v>6546.8432127799997</v>
      </c>
      <c r="E33" s="126">
        <v>10545.720914149999</v>
      </c>
      <c r="F33" s="126">
        <v>14003.16605811</v>
      </c>
      <c r="G33" s="128">
        <v>17600.64805421</v>
      </c>
      <c r="H33" s="128">
        <v>21257.611177309998</v>
      </c>
      <c r="I33" s="128">
        <v>24075.577589119999</v>
      </c>
      <c r="J33" s="128">
        <v>27919.811165140003</v>
      </c>
      <c r="K33" s="116">
        <v>31366.052868889998</v>
      </c>
      <c r="L33" s="116">
        <v>35301.051441719996</v>
      </c>
      <c r="M33" s="116">
        <v>40497.857671490005</v>
      </c>
      <c r="N33" s="117">
        <v>45411.018738650004</v>
      </c>
      <c r="O33" s="113">
        <v>3174.41572481</v>
      </c>
      <c r="P33" s="125">
        <v>7685.6959884999997</v>
      </c>
      <c r="Q33" s="126">
        <v>12794.184518639999</v>
      </c>
      <c r="R33" s="126">
        <v>14003.16605811</v>
      </c>
      <c r="S33" s="128">
        <v>21030.316169769998</v>
      </c>
      <c r="T33" s="128">
        <v>24968.089479729999</v>
      </c>
      <c r="U33" s="128">
        <v>24075.577589119999</v>
      </c>
      <c r="V33" s="128">
        <v>33291.775984499996</v>
      </c>
      <c r="W33" s="116">
        <v>37820.566228420008</v>
      </c>
      <c r="X33" s="116">
        <v>40984.900718229997</v>
      </c>
      <c r="Y33" s="116">
        <v>45956.290158439995</v>
      </c>
      <c r="Z33" s="117">
        <v>53540.289424589995</v>
      </c>
      <c r="AA33" s="113">
        <v>3867.8386071999998</v>
      </c>
      <c r="AB33" s="125">
        <v>7283.4491249000002</v>
      </c>
      <c r="AC33" s="126">
        <v>10070.27616992</v>
      </c>
      <c r="AD33" s="126">
        <v>12527.15647106</v>
      </c>
      <c r="AE33" s="126">
        <v>16280.870393410001</v>
      </c>
      <c r="AF33" s="128">
        <v>21864.850698909999</v>
      </c>
      <c r="AG33" s="128">
        <v>27219.55157114</v>
      </c>
      <c r="AH33" s="128">
        <v>34431.179076600005</v>
      </c>
      <c r="AI33" s="116">
        <v>41140.36275878</v>
      </c>
      <c r="AJ33" s="116">
        <v>49343.99883733</v>
      </c>
      <c r="AK33" s="116">
        <v>58309.708269219991</v>
      </c>
      <c r="AL33" s="117">
        <v>65768.298710389994</v>
      </c>
    </row>
    <row r="34" spans="1:38" x14ac:dyDescent="0.3">
      <c r="A34" s="129"/>
      <c r="B34" s="130" t="s">
        <v>171</v>
      </c>
      <c r="C34" s="131">
        <v>686.33336359000009</v>
      </c>
      <c r="D34" s="132">
        <v>1249.77433959</v>
      </c>
      <c r="E34" s="133">
        <v>1716.5116971199998</v>
      </c>
      <c r="F34" s="133">
        <v>2332.1996616000001</v>
      </c>
      <c r="G34" s="134">
        <v>2954.7690188000001</v>
      </c>
      <c r="H34" s="134">
        <v>3662.8485876999998</v>
      </c>
      <c r="I34" s="134">
        <v>4154.0258494499994</v>
      </c>
      <c r="J34" s="134">
        <v>4838.2786765500005</v>
      </c>
      <c r="K34" s="135">
        <v>5267.42467055</v>
      </c>
      <c r="L34" s="135">
        <v>5858.8698138</v>
      </c>
      <c r="M34" s="135">
        <v>6589.6913113000001</v>
      </c>
      <c r="N34" s="136">
        <v>7356.71122638</v>
      </c>
      <c r="O34" s="131">
        <v>541.24683100000004</v>
      </c>
      <c r="P34" s="132">
        <v>1220.6929572500001</v>
      </c>
      <c r="Q34" s="133">
        <v>1922.59157071</v>
      </c>
      <c r="R34" s="133">
        <v>2332.1996616000001</v>
      </c>
      <c r="S34" s="134">
        <v>2881.7989714099999</v>
      </c>
      <c r="T34" s="134">
        <v>3474.1281379099996</v>
      </c>
      <c r="U34" s="134">
        <v>4154.0258494499994</v>
      </c>
      <c r="V34" s="134">
        <v>4599.5009827700005</v>
      </c>
      <c r="W34" s="135">
        <v>4994.3936982700006</v>
      </c>
      <c r="X34" s="135">
        <v>5525.8464762700005</v>
      </c>
      <c r="Y34" s="135">
        <v>6342.0100220200002</v>
      </c>
      <c r="Z34" s="136">
        <v>7164.7158372700005</v>
      </c>
      <c r="AA34" s="131">
        <v>742.37123603999999</v>
      </c>
      <c r="AB34" s="132">
        <v>1514.0101842399999</v>
      </c>
      <c r="AC34" s="133">
        <v>2112.0857459899999</v>
      </c>
      <c r="AD34" s="133">
        <v>2572.4688284899999</v>
      </c>
      <c r="AE34" s="133">
        <v>3262.0221412399997</v>
      </c>
      <c r="AF34" s="134">
        <v>3971.10986559</v>
      </c>
      <c r="AG34" s="134">
        <v>4892.4113207299997</v>
      </c>
      <c r="AH34" s="134">
        <v>5664.8072502799996</v>
      </c>
      <c r="AI34" s="135">
        <v>6497.5537123999993</v>
      </c>
      <c r="AJ34" s="135">
        <v>7263.4984563999997</v>
      </c>
      <c r="AK34" s="135">
        <v>8293.0186216499987</v>
      </c>
      <c r="AL34" s="136">
        <v>9010.1466253999988</v>
      </c>
    </row>
    <row r="35" spans="1:38" x14ac:dyDescent="0.3">
      <c r="A35" s="129"/>
      <c r="B35" s="130" t="s">
        <v>172</v>
      </c>
      <c r="C35" s="131">
        <v>878.57992867000007</v>
      </c>
      <c r="D35" s="132">
        <v>1961.8415427800001</v>
      </c>
      <c r="E35" s="133">
        <v>3062.89702038</v>
      </c>
      <c r="F35" s="133">
        <v>4243.3157951399999</v>
      </c>
      <c r="G35" s="134">
        <v>5566.7841134500004</v>
      </c>
      <c r="H35" s="134">
        <v>6889.6759447599998</v>
      </c>
      <c r="I35" s="134">
        <v>7858.6764401700002</v>
      </c>
      <c r="J35" s="134">
        <v>9086.8366341000001</v>
      </c>
      <c r="K35" s="135">
        <v>10313.65420001</v>
      </c>
      <c r="L35" s="135">
        <v>11925.4893106</v>
      </c>
      <c r="M35" s="135">
        <v>14445.033197780002</v>
      </c>
      <c r="N35" s="136">
        <v>16368.30351578</v>
      </c>
      <c r="O35" s="131">
        <v>881.00930618999996</v>
      </c>
      <c r="P35" s="132">
        <v>2053.4488749699999</v>
      </c>
      <c r="Q35" s="133">
        <v>3546.87345108</v>
      </c>
      <c r="R35" s="133">
        <v>4243.3157951399999</v>
      </c>
      <c r="S35" s="134">
        <v>6416.3975874300004</v>
      </c>
      <c r="T35" s="134">
        <v>8019.1932807000003</v>
      </c>
      <c r="U35" s="134">
        <v>7858.6764401700002</v>
      </c>
      <c r="V35" s="134">
        <v>10837.60491516</v>
      </c>
      <c r="W35" s="135">
        <v>12540.95565627</v>
      </c>
      <c r="X35" s="135">
        <v>13653.90840695</v>
      </c>
      <c r="Y35" s="135">
        <v>15658.76374848</v>
      </c>
      <c r="Z35" s="136">
        <v>19547.417596419997</v>
      </c>
      <c r="AA35" s="131">
        <v>1058.8072032699999</v>
      </c>
      <c r="AB35" s="132">
        <v>1848.8257326799999</v>
      </c>
      <c r="AC35" s="133">
        <v>2745.2943579400003</v>
      </c>
      <c r="AD35" s="133">
        <v>3905.2800274000001</v>
      </c>
      <c r="AE35" s="133">
        <v>5613.1355613600008</v>
      </c>
      <c r="AF35" s="134">
        <v>7616.5159070400005</v>
      </c>
      <c r="AG35" s="134">
        <v>9575.9493313399998</v>
      </c>
      <c r="AH35" s="134">
        <v>11838.439285510001</v>
      </c>
      <c r="AI35" s="135">
        <v>14049.510018399998</v>
      </c>
      <c r="AJ35" s="135">
        <v>17660.860969729998</v>
      </c>
      <c r="AK35" s="135">
        <v>21191.41090594</v>
      </c>
      <c r="AL35" s="136">
        <v>22796.952234010001</v>
      </c>
    </row>
    <row r="36" spans="1:38" x14ac:dyDescent="0.3">
      <c r="A36" s="129"/>
      <c r="B36" s="130" t="s">
        <v>173</v>
      </c>
      <c r="C36" s="131">
        <v>240.64546869999998</v>
      </c>
      <c r="D36" s="132">
        <v>501.65114377999998</v>
      </c>
      <c r="E36" s="133">
        <v>740.14306102</v>
      </c>
      <c r="F36" s="133">
        <v>1069.65508049</v>
      </c>
      <c r="G36" s="134">
        <v>1329.6672610799999</v>
      </c>
      <c r="H36" s="134">
        <v>1628.8749017100001</v>
      </c>
      <c r="I36" s="134">
        <v>1848.81762443</v>
      </c>
      <c r="J36" s="134">
        <v>2198.6303114699999</v>
      </c>
      <c r="K36" s="135">
        <v>2486.9299221799997</v>
      </c>
      <c r="L36" s="135">
        <v>2875.5276889199999</v>
      </c>
      <c r="M36" s="135">
        <v>3276.15735258</v>
      </c>
      <c r="N36" s="136">
        <v>3673.1931348000003</v>
      </c>
      <c r="O36" s="131">
        <v>282.67444185000005</v>
      </c>
      <c r="P36" s="132">
        <v>602.01649499999996</v>
      </c>
      <c r="Q36" s="133">
        <v>961.96405166</v>
      </c>
      <c r="R36" s="133">
        <v>1069.65508049</v>
      </c>
      <c r="S36" s="134">
        <v>1578.6670397</v>
      </c>
      <c r="T36" s="134">
        <v>1895.46874007</v>
      </c>
      <c r="U36" s="134">
        <v>1848.81762443</v>
      </c>
      <c r="V36" s="134">
        <v>2601.66765033</v>
      </c>
      <c r="W36" s="135">
        <v>3027.1112337300001</v>
      </c>
      <c r="X36" s="135">
        <v>3363.9630481599997</v>
      </c>
      <c r="Y36" s="135">
        <v>3832.7795162699999</v>
      </c>
      <c r="Z36" s="136">
        <v>4346.1148275300002</v>
      </c>
      <c r="AA36" s="131">
        <v>359.31207268999998</v>
      </c>
      <c r="AB36" s="132">
        <v>675.89775278000002</v>
      </c>
      <c r="AC36" s="133">
        <v>889.74793747000001</v>
      </c>
      <c r="AD36" s="133">
        <v>1171.9816976300001</v>
      </c>
      <c r="AE36" s="133">
        <v>1340.3714142700001</v>
      </c>
      <c r="AF36" s="134">
        <v>1737.3958367</v>
      </c>
      <c r="AG36" s="134">
        <v>1953.0749223399998</v>
      </c>
      <c r="AH36" s="134">
        <v>2292.7722020199999</v>
      </c>
      <c r="AI36" s="135">
        <v>2816.5668136500003</v>
      </c>
      <c r="AJ36" s="135">
        <v>3322.2914318200001</v>
      </c>
      <c r="AK36" s="135">
        <v>3881.9820316</v>
      </c>
      <c r="AL36" s="136">
        <v>4417.78034553</v>
      </c>
    </row>
    <row r="37" spans="1:38" x14ac:dyDescent="0.3">
      <c r="A37" s="129"/>
      <c r="B37" s="130" t="s">
        <v>174</v>
      </c>
      <c r="C37" s="131">
        <v>1234.1035666300002</v>
      </c>
      <c r="D37" s="132">
        <v>2833.5761866299999</v>
      </c>
      <c r="E37" s="141">
        <v>5026.1691356299998</v>
      </c>
      <c r="F37" s="133">
        <v>6357.9955208800002</v>
      </c>
      <c r="G37" s="134">
        <v>7749.4276608800001</v>
      </c>
      <c r="H37" s="134">
        <v>9076.2117431400002</v>
      </c>
      <c r="I37" s="134">
        <v>10214.05767507</v>
      </c>
      <c r="J37" s="134">
        <v>11796.06554302</v>
      </c>
      <c r="K37" s="135">
        <v>13298.044076149999</v>
      </c>
      <c r="L37" s="135">
        <v>14641.1646284</v>
      </c>
      <c r="M37" s="135">
        <v>16186.975809830001</v>
      </c>
      <c r="N37" s="136">
        <v>18012.810861689999</v>
      </c>
      <c r="O37" s="131">
        <v>1469.4851457699999</v>
      </c>
      <c r="P37" s="132">
        <v>3809.5376612800001</v>
      </c>
      <c r="Q37" s="141">
        <v>6362.7554451899996</v>
      </c>
      <c r="R37" s="133">
        <v>6357.9955208800002</v>
      </c>
      <c r="S37" s="134">
        <v>10153.45257123</v>
      </c>
      <c r="T37" s="134">
        <v>11579.299321049999</v>
      </c>
      <c r="U37" s="134">
        <v>10214.05767507</v>
      </c>
      <c r="V37" s="134">
        <v>15253.00243624</v>
      </c>
      <c r="W37" s="135">
        <v>17258.105640150003</v>
      </c>
      <c r="X37" s="135">
        <v>18441.182786849997</v>
      </c>
      <c r="Y37" s="135">
        <v>20122.736871669997</v>
      </c>
      <c r="Z37" s="136">
        <v>22482.041163369999</v>
      </c>
      <c r="AA37" s="131">
        <v>1707.3480952</v>
      </c>
      <c r="AB37" s="132">
        <v>3244.7154551999997</v>
      </c>
      <c r="AC37" s="141">
        <v>4323.1481285200007</v>
      </c>
      <c r="AD37" s="133">
        <v>4877.4259175400002</v>
      </c>
      <c r="AE37" s="133">
        <v>6065.3412765399999</v>
      </c>
      <c r="AF37" s="134">
        <v>8539.8290895800001</v>
      </c>
      <c r="AG37" s="134">
        <v>10798.115996729999</v>
      </c>
      <c r="AH37" s="134">
        <v>14635.160338790001</v>
      </c>
      <c r="AI37" s="135">
        <v>17776.732214330001</v>
      </c>
      <c r="AJ37" s="135">
        <v>21097.34797938</v>
      </c>
      <c r="AK37" s="135">
        <v>24943.296710029997</v>
      </c>
      <c r="AL37" s="136">
        <v>29543.419505450001</v>
      </c>
    </row>
    <row r="38" spans="1:38" x14ac:dyDescent="0.3">
      <c r="A38" s="129"/>
      <c r="B38" s="124" t="s">
        <v>175</v>
      </c>
      <c r="C38" s="113">
        <v>152.22025357000001</v>
      </c>
      <c r="D38" s="114">
        <v>199.61657683000001</v>
      </c>
      <c r="E38" s="144">
        <v>242.13709445999999</v>
      </c>
      <c r="F38" s="114">
        <v>268.30696349999999</v>
      </c>
      <c r="G38" s="128">
        <v>423.71189873999998</v>
      </c>
      <c r="H38" s="128">
        <v>511.08893956999998</v>
      </c>
      <c r="I38" s="128">
        <v>550.30732727999998</v>
      </c>
      <c r="J38" s="128">
        <v>578.06585595999991</v>
      </c>
      <c r="K38" s="116">
        <v>751.15580532000001</v>
      </c>
      <c r="L38" s="116">
        <v>788.15123889999995</v>
      </c>
      <c r="M38" s="116">
        <v>814.59315930000002</v>
      </c>
      <c r="N38" s="117">
        <v>873.42709055000012</v>
      </c>
      <c r="O38" s="113">
        <v>195.56203325000001</v>
      </c>
      <c r="P38" s="114">
        <v>238.82968135000004</v>
      </c>
      <c r="Q38" s="144">
        <v>284.65999558999999</v>
      </c>
      <c r="R38" s="114">
        <v>268.30696349999999</v>
      </c>
      <c r="S38" s="128">
        <v>553.44104921999997</v>
      </c>
      <c r="T38" s="128">
        <v>646.05523276000008</v>
      </c>
      <c r="U38" s="128">
        <v>550.30732727999998</v>
      </c>
      <c r="V38" s="128">
        <v>714.50884231999999</v>
      </c>
      <c r="W38" s="116">
        <v>928.32369151</v>
      </c>
      <c r="X38" s="116">
        <v>954.50459996999996</v>
      </c>
      <c r="Y38" s="116">
        <v>985.63910422999993</v>
      </c>
      <c r="Z38" s="117">
        <v>1048.8387364600001</v>
      </c>
      <c r="AA38" s="113">
        <v>211.98634738999996</v>
      </c>
      <c r="AB38" s="114">
        <v>268.30370468999996</v>
      </c>
      <c r="AC38" s="144">
        <v>316.14259412000001</v>
      </c>
      <c r="AD38" s="114">
        <v>358.46822566000003</v>
      </c>
      <c r="AE38" s="114">
        <v>545.0398590100001</v>
      </c>
      <c r="AF38" s="128">
        <v>697.40402032000009</v>
      </c>
      <c r="AG38" s="128">
        <v>751.0664424900001</v>
      </c>
      <c r="AH38" s="128">
        <v>791.82544737000001</v>
      </c>
      <c r="AI38" s="116">
        <v>1067.56039341</v>
      </c>
      <c r="AJ38" s="116">
        <v>1130.1890482599999</v>
      </c>
      <c r="AK38" s="116">
        <v>1177.1383559800001</v>
      </c>
      <c r="AL38" s="117">
        <v>1284.9429413</v>
      </c>
    </row>
    <row r="39" spans="1:38" x14ac:dyDescent="0.3">
      <c r="A39" s="123" t="s">
        <v>45</v>
      </c>
      <c r="B39" s="124" t="s">
        <v>176</v>
      </c>
      <c r="C39" s="113">
        <v>1527.0276034900003</v>
      </c>
      <c r="D39" s="125">
        <v>3152.1823771700001</v>
      </c>
      <c r="E39" s="126">
        <v>9133.3658802900009</v>
      </c>
      <c r="F39" s="126">
        <v>10786.326214780001</v>
      </c>
      <c r="G39" s="128">
        <v>12501.995687909999</v>
      </c>
      <c r="H39" s="128">
        <v>20226.813789790001</v>
      </c>
      <c r="I39" s="128">
        <v>23030.034074120002</v>
      </c>
      <c r="J39" s="128">
        <v>25874.864476049999</v>
      </c>
      <c r="K39" s="116">
        <v>32468.228211399997</v>
      </c>
      <c r="L39" s="116">
        <v>34362.486893919995</v>
      </c>
      <c r="M39" s="116">
        <v>37334.521585939998</v>
      </c>
      <c r="N39" s="117">
        <v>44179.534274060003</v>
      </c>
      <c r="O39" s="113">
        <v>2039.19558985</v>
      </c>
      <c r="P39" s="125">
        <v>3962.86346379</v>
      </c>
      <c r="Q39" s="126">
        <v>10603.932795609999</v>
      </c>
      <c r="R39" s="126">
        <v>10786.326214780001</v>
      </c>
      <c r="S39" s="128">
        <v>15253.060867640001</v>
      </c>
      <c r="T39" s="128">
        <v>18096.710016780002</v>
      </c>
      <c r="U39" s="128">
        <v>23030.034074120002</v>
      </c>
      <c r="V39" s="128">
        <v>22132.511024480002</v>
      </c>
      <c r="W39" s="116">
        <v>32690.05309958</v>
      </c>
      <c r="X39" s="116">
        <v>34429.295181450005</v>
      </c>
      <c r="Y39" s="116">
        <v>39263.255650539999</v>
      </c>
      <c r="Z39" s="117">
        <v>49903.466541700007</v>
      </c>
      <c r="AA39" s="113">
        <v>1902.2802124299997</v>
      </c>
      <c r="AB39" s="125">
        <v>4036.6677558600004</v>
      </c>
      <c r="AC39" s="126">
        <v>10740.391901379999</v>
      </c>
      <c r="AD39" s="126">
        <v>12279.68667037</v>
      </c>
      <c r="AE39" s="126">
        <v>15604.695029009999</v>
      </c>
      <c r="AF39" s="128">
        <v>18090.517949109999</v>
      </c>
      <c r="AG39" s="128">
        <v>20705.505034379999</v>
      </c>
      <c r="AH39" s="128">
        <v>26638.267428740004</v>
      </c>
      <c r="AI39" s="116">
        <v>32190.21989203</v>
      </c>
      <c r="AJ39" s="116">
        <v>36661.412043749995</v>
      </c>
      <c r="AK39" s="116">
        <v>40069.439094130001</v>
      </c>
      <c r="AL39" s="117">
        <v>60917.813731589995</v>
      </c>
    </row>
    <row r="40" spans="1:38" x14ac:dyDescent="0.3">
      <c r="A40" s="129"/>
      <c r="B40" s="124" t="s">
        <v>177</v>
      </c>
      <c r="C40" s="113">
        <v>96.918921850000004</v>
      </c>
      <c r="D40" s="145">
        <v>184.52165011999998</v>
      </c>
      <c r="E40" s="138">
        <v>3289.2091549500001</v>
      </c>
      <c r="F40" s="138">
        <v>3476.8521364600006</v>
      </c>
      <c r="G40" s="128">
        <v>3801.0614659100006</v>
      </c>
      <c r="H40" s="128">
        <v>9688.3544751500012</v>
      </c>
      <c r="I40" s="128">
        <v>10898.519963030001</v>
      </c>
      <c r="J40" s="128">
        <v>12070.62608328</v>
      </c>
      <c r="K40" s="116">
        <v>16787.165549559999</v>
      </c>
      <c r="L40" s="116">
        <v>16958.95603786</v>
      </c>
      <c r="M40" s="116">
        <v>17843.133434650001</v>
      </c>
      <c r="N40" s="117">
        <v>20675.380234890003</v>
      </c>
      <c r="O40" s="113">
        <v>349.81704358000002</v>
      </c>
      <c r="P40" s="145">
        <v>476.49816074000006</v>
      </c>
      <c r="Q40" s="138">
        <v>3980.0361653599998</v>
      </c>
      <c r="R40" s="138">
        <v>3476.8521364600006</v>
      </c>
      <c r="S40" s="128">
        <v>4863.5669758000004</v>
      </c>
      <c r="T40" s="128">
        <v>5339.0050617400002</v>
      </c>
      <c r="U40" s="128">
        <v>10898.519963030001</v>
      </c>
      <c r="V40" s="128">
        <v>5811.3678576000002</v>
      </c>
      <c r="W40" s="116">
        <v>14085.156417639999</v>
      </c>
      <c r="X40" s="116">
        <v>14266.679599700001</v>
      </c>
      <c r="Y40" s="116">
        <v>14423.806778260001</v>
      </c>
      <c r="Z40" s="117">
        <v>22703.73143711</v>
      </c>
      <c r="AA40" s="113">
        <v>264.95935443000002</v>
      </c>
      <c r="AB40" s="145">
        <v>835.94883370000002</v>
      </c>
      <c r="AC40" s="138">
        <v>4837.1792303599996</v>
      </c>
      <c r="AD40" s="138">
        <v>4956.0790079899998</v>
      </c>
      <c r="AE40" s="138">
        <v>5062.6647524600003</v>
      </c>
      <c r="AF40" s="128">
        <v>5424.0097469599996</v>
      </c>
      <c r="AG40" s="128">
        <v>6419.0241567800003</v>
      </c>
      <c r="AH40" s="128">
        <v>8627.775003480001</v>
      </c>
      <c r="AI40" s="116">
        <v>11929.699636679998</v>
      </c>
      <c r="AJ40" s="116">
        <v>14366.283045</v>
      </c>
      <c r="AK40" s="116">
        <v>15713.387410359999</v>
      </c>
      <c r="AL40" s="117">
        <v>26203.04012587</v>
      </c>
    </row>
    <row r="41" spans="1:38" x14ac:dyDescent="0.3">
      <c r="A41" s="129"/>
      <c r="B41" s="130" t="s">
        <v>178</v>
      </c>
      <c r="C41" s="131">
        <v>0.91646225999999997</v>
      </c>
      <c r="D41" s="125">
        <v>1.74747495</v>
      </c>
      <c r="E41" s="133">
        <v>24.17276859</v>
      </c>
      <c r="F41" s="140">
        <v>25.200766040000001</v>
      </c>
      <c r="G41" s="135">
        <v>175.90933538000002</v>
      </c>
      <c r="H41" s="135">
        <v>803.07331085999999</v>
      </c>
      <c r="I41" s="135">
        <v>872.56847344999994</v>
      </c>
      <c r="J41" s="135">
        <v>873.80001785000013</v>
      </c>
      <c r="K41" s="135">
        <v>926.78315449000002</v>
      </c>
      <c r="L41" s="135">
        <v>907.57953932000009</v>
      </c>
      <c r="M41" s="135">
        <v>908.34048052000014</v>
      </c>
      <c r="N41" s="136">
        <v>1658.1849864799999</v>
      </c>
      <c r="O41" s="131">
        <v>0.83906275000000008</v>
      </c>
      <c r="P41" s="125">
        <v>1.65124812</v>
      </c>
      <c r="Q41" s="133">
        <v>2.0451541200000003</v>
      </c>
      <c r="R41" s="140">
        <v>25.200766040000001</v>
      </c>
      <c r="S41" s="135">
        <v>195.82960876999999</v>
      </c>
      <c r="T41" s="135">
        <v>405.49591564999997</v>
      </c>
      <c r="U41" s="135">
        <v>872.56847344999994</v>
      </c>
      <c r="V41" s="135">
        <v>405.79156316000001</v>
      </c>
      <c r="W41" s="135">
        <v>406.37368311000006</v>
      </c>
      <c r="X41" s="135">
        <v>406.50014416000005</v>
      </c>
      <c r="Y41" s="135">
        <v>406.88192393999998</v>
      </c>
      <c r="Z41" s="136">
        <v>1929.1883150600001</v>
      </c>
      <c r="AA41" s="131">
        <v>82.801078680000003</v>
      </c>
      <c r="AB41" s="132">
        <v>88.861249740000005</v>
      </c>
      <c r="AC41" s="133">
        <v>89.464913669999987</v>
      </c>
      <c r="AD41" s="140">
        <v>89.734774799999997</v>
      </c>
      <c r="AE41" s="140">
        <v>89.628496439999992</v>
      </c>
      <c r="AF41" s="135">
        <v>113.89844822000001</v>
      </c>
      <c r="AG41" s="135">
        <v>816.90602314000012</v>
      </c>
      <c r="AH41" s="135">
        <v>762.55637798999999</v>
      </c>
      <c r="AI41" s="135">
        <v>765.47199252000007</v>
      </c>
      <c r="AJ41" s="135">
        <v>768.93238838000002</v>
      </c>
      <c r="AK41" s="135">
        <v>769.62088773000005</v>
      </c>
      <c r="AL41" s="136">
        <v>7632.6301043399999</v>
      </c>
    </row>
    <row r="42" spans="1:38" x14ac:dyDescent="0.3">
      <c r="A42" s="129"/>
      <c r="B42" s="130" t="s">
        <v>179</v>
      </c>
      <c r="C42" s="131">
        <v>3.3179859999999999E-2</v>
      </c>
      <c r="D42" s="125">
        <v>1.6777E-2</v>
      </c>
      <c r="E42" s="133">
        <v>1.1295582499999999</v>
      </c>
      <c r="F42" s="140">
        <v>1.4141333400000002</v>
      </c>
      <c r="G42" s="135">
        <v>1.43213334</v>
      </c>
      <c r="H42" s="135">
        <v>5001.4947313400007</v>
      </c>
      <c r="I42" s="135">
        <v>6008.1539276100002</v>
      </c>
      <c r="J42" s="135">
        <v>7008.2364253100004</v>
      </c>
      <c r="K42" s="135">
        <v>11524.862944029999</v>
      </c>
      <c r="L42" s="135">
        <v>11524.920630029999</v>
      </c>
      <c r="M42" s="135">
        <v>12276.971978079999</v>
      </c>
      <c r="N42" s="136">
        <v>12992.172146620002</v>
      </c>
      <c r="O42" s="131">
        <v>8.0703949999999997E-2</v>
      </c>
      <c r="P42" s="125">
        <v>8.4729449999999998E-2</v>
      </c>
      <c r="Q42" s="133">
        <v>8.7379449999999997E-2</v>
      </c>
      <c r="R42" s="140">
        <v>1.4141333400000002</v>
      </c>
      <c r="S42" s="135">
        <v>257.18352345</v>
      </c>
      <c r="T42" s="135">
        <v>257.35284700999995</v>
      </c>
      <c r="U42" s="135">
        <v>6008.1539276100002</v>
      </c>
      <c r="V42" s="135">
        <v>280.91104572</v>
      </c>
      <c r="W42" s="135">
        <v>8280.90544572</v>
      </c>
      <c r="X42" s="135">
        <v>8280.8268877200007</v>
      </c>
      <c r="Y42" s="135">
        <v>8280.5912762200005</v>
      </c>
      <c r="Z42" s="136">
        <v>13731.90155902</v>
      </c>
      <c r="AA42" s="131">
        <v>4.3249999999999999E-3</v>
      </c>
      <c r="AB42" s="132">
        <v>139.99884324999999</v>
      </c>
      <c r="AC42" s="133">
        <v>140.09010719</v>
      </c>
      <c r="AD42" s="140">
        <v>140.10768612999999</v>
      </c>
      <c r="AE42" s="140">
        <v>140.14128059999996</v>
      </c>
      <c r="AF42" s="135">
        <v>140.1998006</v>
      </c>
      <c r="AG42" s="135">
        <v>171.75404472</v>
      </c>
      <c r="AH42" s="135">
        <v>2227.2838640600003</v>
      </c>
      <c r="AI42" s="135">
        <v>5227.3348855599997</v>
      </c>
      <c r="AJ42" s="135">
        <v>7231.5564773599999</v>
      </c>
      <c r="AK42" s="135">
        <v>8261.7272323599991</v>
      </c>
      <c r="AL42" s="136">
        <v>10510.011297360001</v>
      </c>
    </row>
    <row r="43" spans="1:38" x14ac:dyDescent="0.3">
      <c r="A43" s="129"/>
      <c r="B43" s="130" t="s">
        <v>180</v>
      </c>
      <c r="C43" s="131">
        <v>95.969279730000011</v>
      </c>
      <c r="D43" s="132">
        <v>182.75739816999999</v>
      </c>
      <c r="E43" s="133">
        <v>3263.9068281099999</v>
      </c>
      <c r="F43" s="140">
        <v>3450.2372370800003</v>
      </c>
      <c r="G43" s="135">
        <v>3623.7199971900004</v>
      </c>
      <c r="H43" s="135">
        <v>3883.7864329499998</v>
      </c>
      <c r="I43" s="135">
        <v>4017.7975619700001</v>
      </c>
      <c r="J43" s="135">
        <v>4188.5896401199998</v>
      </c>
      <c r="K43" s="135">
        <v>4335.5194510399997</v>
      </c>
      <c r="L43" s="135">
        <v>4526.4558685100001</v>
      </c>
      <c r="M43" s="135">
        <v>4657.8209760500004</v>
      </c>
      <c r="N43" s="136">
        <v>6025.0231017900005</v>
      </c>
      <c r="O43" s="131">
        <v>348.89727687999999</v>
      </c>
      <c r="P43" s="132">
        <v>474.76218317000007</v>
      </c>
      <c r="Q43" s="133">
        <v>3977.90363179</v>
      </c>
      <c r="R43" s="140">
        <v>3450.2372370800003</v>
      </c>
      <c r="S43" s="135">
        <v>4410.5538435799999</v>
      </c>
      <c r="T43" s="135">
        <v>4676.1562990800003</v>
      </c>
      <c r="U43" s="135">
        <v>4017.7975619700001</v>
      </c>
      <c r="V43" s="135">
        <v>5124.6652487199999</v>
      </c>
      <c r="W43" s="135">
        <v>5397.8772888100002</v>
      </c>
      <c r="X43" s="135">
        <v>5579.3525678200003</v>
      </c>
      <c r="Y43" s="135">
        <v>5736.3335781000005</v>
      </c>
      <c r="Z43" s="136">
        <v>7042.6415630300007</v>
      </c>
      <c r="AA43" s="131">
        <v>182.15395075000001</v>
      </c>
      <c r="AB43" s="132">
        <v>607.08874071000002</v>
      </c>
      <c r="AC43" s="133">
        <v>4607.6242094999998</v>
      </c>
      <c r="AD43" s="140">
        <v>4726.2365470599998</v>
      </c>
      <c r="AE43" s="140">
        <v>4832.8949754200003</v>
      </c>
      <c r="AF43" s="135">
        <v>5169.9114981399998</v>
      </c>
      <c r="AG43" s="135">
        <v>5430.3640889200005</v>
      </c>
      <c r="AH43" s="135">
        <v>5637.9347614300004</v>
      </c>
      <c r="AI43" s="135">
        <v>5936.8927585999991</v>
      </c>
      <c r="AJ43" s="135">
        <v>6365.7941792599995</v>
      </c>
      <c r="AK43" s="135">
        <v>6682.0392902699996</v>
      </c>
      <c r="AL43" s="136">
        <v>8060.3987241699997</v>
      </c>
    </row>
    <row r="44" spans="1:38" x14ac:dyDescent="0.3">
      <c r="A44" s="129"/>
      <c r="B44" s="124" t="s">
        <v>181</v>
      </c>
      <c r="C44" s="113">
        <v>678.14246221000008</v>
      </c>
      <c r="D44" s="125">
        <v>1548.8080862000002</v>
      </c>
      <c r="E44" s="138">
        <v>3764.3841356900002</v>
      </c>
      <c r="F44" s="138">
        <v>4546.8327037000008</v>
      </c>
      <c r="G44" s="128">
        <v>5203.0573847300002</v>
      </c>
      <c r="H44" s="128">
        <v>6205.4796890499993</v>
      </c>
      <c r="I44" s="128">
        <v>6919.77981955</v>
      </c>
      <c r="J44" s="128">
        <v>7703.54929223</v>
      </c>
      <c r="K44" s="116">
        <v>8436.8251410600005</v>
      </c>
      <c r="L44" s="116">
        <v>9132.2955648400002</v>
      </c>
      <c r="M44" s="116">
        <v>9913.3642301600012</v>
      </c>
      <c r="N44" s="117">
        <v>11645.73174284</v>
      </c>
      <c r="O44" s="113">
        <v>719.51261956999997</v>
      </c>
      <c r="P44" s="125">
        <v>1430.9643253999998</v>
      </c>
      <c r="Q44" s="138">
        <v>3333.6302216399999</v>
      </c>
      <c r="R44" s="138">
        <v>4546.8327037000008</v>
      </c>
      <c r="S44" s="128">
        <v>5254.8660851200002</v>
      </c>
      <c r="T44" s="128">
        <v>6465.8326136700007</v>
      </c>
      <c r="U44" s="128">
        <v>6919.77981955</v>
      </c>
      <c r="V44" s="128">
        <v>8275.723101900001</v>
      </c>
      <c r="W44" s="116">
        <v>9139.5676511199999</v>
      </c>
      <c r="X44" s="116">
        <v>9820.3446892700013</v>
      </c>
      <c r="Y44" s="116">
        <v>10884.95638211</v>
      </c>
      <c r="Z44" s="117">
        <v>12233.754970180002</v>
      </c>
      <c r="AA44" s="113">
        <v>882.5141837299999</v>
      </c>
      <c r="AB44" s="125">
        <v>1705.5815872999999</v>
      </c>
      <c r="AC44" s="138">
        <v>3725.4932757199999</v>
      </c>
      <c r="AD44" s="138">
        <v>4539.8965567200003</v>
      </c>
      <c r="AE44" s="138">
        <v>5414.1251031600004</v>
      </c>
      <c r="AF44" s="128">
        <v>6703.63357782</v>
      </c>
      <c r="AG44" s="128">
        <v>7629.5453267299999</v>
      </c>
      <c r="AH44" s="128">
        <v>8679.9397690200003</v>
      </c>
      <c r="AI44" s="116">
        <v>9847.9661325599991</v>
      </c>
      <c r="AJ44" s="116">
        <v>10940.98283549</v>
      </c>
      <c r="AK44" s="116">
        <v>12121.496287370001</v>
      </c>
      <c r="AL44" s="117">
        <v>13847.022334000001</v>
      </c>
    </row>
    <row r="45" spans="1:38" x14ac:dyDescent="0.3">
      <c r="A45" s="129"/>
      <c r="B45" s="130" t="s">
        <v>182</v>
      </c>
      <c r="C45" s="131">
        <v>469.90161735999999</v>
      </c>
      <c r="D45" s="132">
        <v>967.02105523000012</v>
      </c>
      <c r="E45" s="133">
        <v>1416.4578881000002</v>
      </c>
      <c r="F45" s="140">
        <v>1925.0046456400003</v>
      </c>
      <c r="G45" s="134">
        <v>2423.26130311</v>
      </c>
      <c r="H45" s="134">
        <v>2933.5510997699994</v>
      </c>
      <c r="I45" s="134">
        <v>3462.1967042599995</v>
      </c>
      <c r="J45" s="134">
        <v>3975.3425548499999</v>
      </c>
      <c r="K45" s="135">
        <v>4536.2263283000011</v>
      </c>
      <c r="L45" s="135">
        <v>5075.3962402300003</v>
      </c>
      <c r="M45" s="135">
        <v>5696.0211781500002</v>
      </c>
      <c r="N45" s="136">
        <v>6298.9812510800002</v>
      </c>
      <c r="O45" s="131">
        <v>574.79585448</v>
      </c>
      <c r="P45" s="132">
        <v>1118.3544528999998</v>
      </c>
      <c r="Q45" s="133">
        <v>1670.6732086200002</v>
      </c>
      <c r="R45" s="140">
        <v>1925.0046456400003</v>
      </c>
      <c r="S45" s="134">
        <v>2905.5967189099997</v>
      </c>
      <c r="T45" s="134">
        <v>3510.2902680000007</v>
      </c>
      <c r="U45" s="134">
        <v>3462.1967042599995</v>
      </c>
      <c r="V45" s="134">
        <v>4674.0199376800001</v>
      </c>
      <c r="W45" s="135">
        <v>5319.9461548500003</v>
      </c>
      <c r="X45" s="135">
        <v>5679.9679751100011</v>
      </c>
      <c r="Y45" s="135">
        <v>6501.3583504100006</v>
      </c>
      <c r="Z45" s="136">
        <v>7296.8660151800004</v>
      </c>
      <c r="AA45" s="131">
        <v>652.15916888999993</v>
      </c>
      <c r="AB45" s="132">
        <v>1276.8323485199999</v>
      </c>
      <c r="AC45" s="133">
        <v>1944.2017566100001</v>
      </c>
      <c r="AD45" s="140">
        <v>2596.6117105200001</v>
      </c>
      <c r="AE45" s="140">
        <v>3185.0310295600007</v>
      </c>
      <c r="AF45" s="134">
        <v>3859.0140551600002</v>
      </c>
      <c r="AG45" s="134">
        <v>4514.8976943099997</v>
      </c>
      <c r="AH45" s="134">
        <v>5197.8886147700005</v>
      </c>
      <c r="AI45" s="135">
        <v>5896.4869393600002</v>
      </c>
      <c r="AJ45" s="135">
        <v>6695.6425190600003</v>
      </c>
      <c r="AK45" s="135">
        <v>7505.0762481700003</v>
      </c>
      <c r="AL45" s="136">
        <v>8389.9462466900004</v>
      </c>
    </row>
    <row r="46" spans="1:38" x14ac:dyDescent="0.3">
      <c r="A46" s="146"/>
      <c r="B46" s="130" t="s">
        <v>183</v>
      </c>
      <c r="C46" s="131">
        <v>208.24084485000003</v>
      </c>
      <c r="D46" s="132">
        <v>581.78703096999993</v>
      </c>
      <c r="E46" s="133">
        <v>2347.92624759</v>
      </c>
      <c r="F46" s="140">
        <v>2621.8280580600003</v>
      </c>
      <c r="G46" s="134">
        <v>2779.7960816200002</v>
      </c>
      <c r="H46" s="134">
        <v>3271.9285892799999</v>
      </c>
      <c r="I46" s="134">
        <v>3457.58311529</v>
      </c>
      <c r="J46" s="134">
        <v>3728.20673738</v>
      </c>
      <c r="K46" s="135">
        <v>3900.5988127599999</v>
      </c>
      <c r="L46" s="135">
        <v>4056.8993246099999</v>
      </c>
      <c r="M46" s="135">
        <v>4217.3430520100001</v>
      </c>
      <c r="N46" s="136">
        <v>5346.7504917599999</v>
      </c>
      <c r="O46" s="131">
        <v>144.71676509</v>
      </c>
      <c r="P46" s="125">
        <v>312.60987249999994</v>
      </c>
      <c r="Q46" s="133">
        <v>1662.95701302</v>
      </c>
      <c r="R46" s="140">
        <v>2621.8280580600003</v>
      </c>
      <c r="S46" s="134">
        <v>2349.26936621</v>
      </c>
      <c r="T46" s="134">
        <v>2955.54234567</v>
      </c>
      <c r="U46" s="134">
        <v>3457.58311529</v>
      </c>
      <c r="V46" s="134">
        <v>3601.7031642200004</v>
      </c>
      <c r="W46" s="135">
        <v>3819.6214962700005</v>
      </c>
      <c r="X46" s="135">
        <v>4140.3767141600001</v>
      </c>
      <c r="Y46" s="135">
        <v>4383.5980316999994</v>
      </c>
      <c r="Z46" s="136">
        <v>4936.8889550000004</v>
      </c>
      <c r="AA46" s="131">
        <v>230.35501483999997</v>
      </c>
      <c r="AB46" s="132">
        <v>428.74923877999998</v>
      </c>
      <c r="AC46" s="133">
        <v>1781.2915191099999</v>
      </c>
      <c r="AD46" s="140">
        <v>1943.2848461999999</v>
      </c>
      <c r="AE46" s="140">
        <v>2229.0940736000002</v>
      </c>
      <c r="AF46" s="134">
        <v>2844.6195226599998</v>
      </c>
      <c r="AG46" s="134">
        <v>3114.6476324200003</v>
      </c>
      <c r="AH46" s="134">
        <v>3482.0511542499999</v>
      </c>
      <c r="AI46" s="135">
        <v>3951.4791931999998</v>
      </c>
      <c r="AJ46" s="135">
        <v>4245.3403164299998</v>
      </c>
      <c r="AK46" s="135">
        <v>4616.4200392000002</v>
      </c>
      <c r="AL46" s="136">
        <v>5457.0760873100007</v>
      </c>
    </row>
    <row r="47" spans="1:38" x14ac:dyDescent="0.3">
      <c r="A47" s="146"/>
      <c r="B47" s="124" t="s">
        <v>184</v>
      </c>
      <c r="C47" s="113">
        <v>31.440353740000003</v>
      </c>
      <c r="D47" s="125">
        <v>49.205363900000002</v>
      </c>
      <c r="E47" s="138">
        <v>66.412751899999989</v>
      </c>
      <c r="F47" s="138">
        <v>78.172085129999999</v>
      </c>
      <c r="G47" s="116">
        <v>101.92907257000002</v>
      </c>
      <c r="H47" s="116">
        <v>157.14689536</v>
      </c>
      <c r="I47" s="116">
        <v>179.41584303000002</v>
      </c>
      <c r="J47" s="116">
        <v>247.18489320999998</v>
      </c>
      <c r="K47" s="116">
        <v>293.44588020000003</v>
      </c>
      <c r="L47" s="116">
        <v>327.39925190000002</v>
      </c>
      <c r="M47" s="116">
        <v>361.37340637</v>
      </c>
      <c r="N47" s="117">
        <v>452.54627707999998</v>
      </c>
      <c r="O47" s="113">
        <v>55.504294469999998</v>
      </c>
      <c r="P47" s="125">
        <v>86.409680440000002</v>
      </c>
      <c r="Q47" s="138">
        <v>113.84291493000001</v>
      </c>
      <c r="R47" s="138">
        <v>78.172085129999999</v>
      </c>
      <c r="S47" s="116">
        <v>189.99574897999997</v>
      </c>
      <c r="T47" s="116">
        <v>234.22140221000001</v>
      </c>
      <c r="U47" s="116">
        <v>179.41584303000002</v>
      </c>
      <c r="V47" s="116">
        <v>329.11206332</v>
      </c>
      <c r="W47" s="116">
        <v>365.50613911000005</v>
      </c>
      <c r="X47" s="116">
        <v>425.24792750999995</v>
      </c>
      <c r="Y47" s="116">
        <v>1152.30354293</v>
      </c>
      <c r="Z47" s="117">
        <v>1260.7020643999999</v>
      </c>
      <c r="AA47" s="113">
        <v>107.68866211</v>
      </c>
      <c r="AB47" s="125">
        <v>128.78913567999999</v>
      </c>
      <c r="AC47" s="138">
        <v>175.59192143000001</v>
      </c>
      <c r="AD47" s="138">
        <v>207.40937407999999</v>
      </c>
      <c r="AE47" s="138">
        <v>318.64636299</v>
      </c>
      <c r="AF47" s="116">
        <v>410.71146134999998</v>
      </c>
      <c r="AG47" s="116">
        <v>461.11494285000003</v>
      </c>
      <c r="AH47" s="116">
        <v>497.09112032000002</v>
      </c>
      <c r="AI47" s="116">
        <v>542.92512205000003</v>
      </c>
      <c r="AJ47" s="116">
        <v>604.59884362000003</v>
      </c>
      <c r="AK47" s="116">
        <v>656.17641375999995</v>
      </c>
      <c r="AL47" s="117">
        <v>789.79924657999993</v>
      </c>
    </row>
    <row r="48" spans="1:38" x14ac:dyDescent="0.3">
      <c r="A48" s="146"/>
      <c r="B48" s="124" t="s">
        <v>185</v>
      </c>
      <c r="C48" s="113">
        <v>8.1766000000000005E-2</v>
      </c>
      <c r="D48" s="125">
        <v>0.367205</v>
      </c>
      <c r="E48" s="138">
        <v>0.44381999999999999</v>
      </c>
      <c r="F48" s="138">
        <v>0.45058799999999999</v>
      </c>
      <c r="G48" s="128">
        <v>1.0274490000000001</v>
      </c>
      <c r="H48" s="128">
        <v>0.86698900000000001</v>
      </c>
      <c r="I48" s="128">
        <v>0.9670510000000001</v>
      </c>
      <c r="J48" s="128">
        <v>1.2267319999999999</v>
      </c>
      <c r="K48" s="116">
        <v>1.6569039999999999</v>
      </c>
      <c r="L48" s="116">
        <v>1.807339</v>
      </c>
      <c r="M48" s="116">
        <v>1.86958</v>
      </c>
      <c r="N48" s="117">
        <v>2.5087039999999998</v>
      </c>
      <c r="O48" s="113">
        <v>0.49081600000000003</v>
      </c>
      <c r="P48" s="125">
        <v>2.3548280000000004</v>
      </c>
      <c r="Q48" s="138">
        <v>2.5315400500000003</v>
      </c>
      <c r="R48" s="138">
        <v>0.45058799999999999</v>
      </c>
      <c r="S48" s="128">
        <v>2.9352140499999999</v>
      </c>
      <c r="T48" s="128">
        <v>3.30769438</v>
      </c>
      <c r="U48" s="128">
        <v>0.9670510000000001</v>
      </c>
      <c r="V48" s="128">
        <v>4.1904263799999999</v>
      </c>
      <c r="W48" s="116">
        <v>4.6280853799999999</v>
      </c>
      <c r="X48" s="116">
        <v>4.6347086600000003</v>
      </c>
      <c r="Y48" s="116">
        <v>4.8741486600000004</v>
      </c>
      <c r="Z48" s="117">
        <v>5.0344136600000002</v>
      </c>
      <c r="AA48" s="131">
        <v>0.22986400000000001</v>
      </c>
      <c r="AB48" s="132">
        <v>0.57749399999999995</v>
      </c>
      <c r="AC48" s="140">
        <v>0.73503190000000007</v>
      </c>
      <c r="AD48" s="140">
        <v>0.84863190000000011</v>
      </c>
      <c r="AE48" s="140">
        <v>1.1295619000000001</v>
      </c>
      <c r="AF48" s="134">
        <v>1.4255789000000001</v>
      </c>
      <c r="AG48" s="134">
        <v>1.7561831999999999</v>
      </c>
      <c r="AH48" s="134">
        <v>1.9147342000000001</v>
      </c>
      <c r="AI48" s="135">
        <v>2.2644541999999999</v>
      </c>
      <c r="AJ48" s="135">
        <v>2.6689892</v>
      </c>
      <c r="AK48" s="135">
        <v>3.2660201999999998</v>
      </c>
      <c r="AL48" s="136">
        <v>3.5276701999999998</v>
      </c>
    </row>
    <row r="49" spans="1:38" x14ac:dyDescent="0.3">
      <c r="A49" s="146"/>
      <c r="B49" s="124" t="s">
        <v>186</v>
      </c>
      <c r="C49" s="113">
        <v>720.44409969000003</v>
      </c>
      <c r="D49" s="114">
        <v>1369.2800719500001</v>
      </c>
      <c r="E49" s="138">
        <v>2012.91601775</v>
      </c>
      <c r="F49" s="138">
        <v>2684.0187014900002</v>
      </c>
      <c r="G49" s="128">
        <v>3394.9203157000002</v>
      </c>
      <c r="H49" s="128">
        <v>4174.9657412299994</v>
      </c>
      <c r="I49" s="128">
        <v>5031.3513975100004</v>
      </c>
      <c r="J49" s="128">
        <v>5852.2774753300009</v>
      </c>
      <c r="K49" s="116">
        <v>6949.1347365799993</v>
      </c>
      <c r="L49" s="116">
        <v>7942.0287003199992</v>
      </c>
      <c r="M49" s="116">
        <v>9214.7809347599996</v>
      </c>
      <c r="N49" s="117">
        <v>11403.367315249998</v>
      </c>
      <c r="O49" s="113">
        <v>913.87081623000006</v>
      </c>
      <c r="P49" s="114">
        <v>1966.6364692100001</v>
      </c>
      <c r="Q49" s="138">
        <v>3173.8919536299995</v>
      </c>
      <c r="R49" s="138">
        <v>2684.0187014900002</v>
      </c>
      <c r="S49" s="128">
        <v>4941.6968436900006</v>
      </c>
      <c r="T49" s="128">
        <v>6054.3432447799996</v>
      </c>
      <c r="U49" s="128">
        <v>5031.3513975100004</v>
      </c>
      <c r="V49" s="128">
        <v>7712.1175752799991</v>
      </c>
      <c r="W49" s="116">
        <v>9095.1948063299988</v>
      </c>
      <c r="X49" s="116">
        <v>9912.3882563099996</v>
      </c>
      <c r="Y49" s="116">
        <v>12797.314798580002</v>
      </c>
      <c r="Z49" s="117">
        <v>13700.243656350001</v>
      </c>
      <c r="AA49" s="131">
        <v>646.88814816000001</v>
      </c>
      <c r="AB49" s="142">
        <v>1365.7707051800003</v>
      </c>
      <c r="AC49" s="140">
        <v>2001.3924419699999</v>
      </c>
      <c r="AD49" s="140">
        <v>2575.4530996800004</v>
      </c>
      <c r="AE49" s="140">
        <v>4808.1292484999985</v>
      </c>
      <c r="AF49" s="134">
        <v>5550.7375840799996</v>
      </c>
      <c r="AG49" s="134">
        <v>6194.0644248199997</v>
      </c>
      <c r="AH49" s="134">
        <v>8831.5468017200001</v>
      </c>
      <c r="AI49" s="135">
        <v>9867.3645465400004</v>
      </c>
      <c r="AJ49" s="135">
        <v>10746.87833044</v>
      </c>
      <c r="AK49" s="135">
        <v>11575.112962439998</v>
      </c>
      <c r="AL49" s="136">
        <v>20074.424354939998</v>
      </c>
    </row>
    <row r="50" spans="1:38" x14ac:dyDescent="0.3">
      <c r="A50" s="146"/>
      <c r="B50" s="130" t="s">
        <v>187</v>
      </c>
      <c r="C50" s="131">
        <v>643.16636989000006</v>
      </c>
      <c r="D50" s="132">
        <v>1229.29595094</v>
      </c>
      <c r="E50" s="133">
        <v>1815.06279012</v>
      </c>
      <c r="F50" s="140">
        <v>2431.9514980500003</v>
      </c>
      <c r="G50" s="134">
        <v>3087.9496541200001</v>
      </c>
      <c r="H50" s="134">
        <v>3802.9882523399997</v>
      </c>
      <c r="I50" s="134">
        <v>4591.8748725700007</v>
      </c>
      <c r="J50" s="134">
        <v>5325.9761606500006</v>
      </c>
      <c r="K50" s="135">
        <v>6325.7186082699991</v>
      </c>
      <c r="L50" s="135">
        <v>7248.4864606799993</v>
      </c>
      <c r="M50" s="135">
        <v>8437.967457589999</v>
      </c>
      <c r="N50" s="136">
        <v>10523.771864189999</v>
      </c>
      <c r="O50" s="131">
        <v>832.38770209000006</v>
      </c>
      <c r="P50" s="132">
        <v>1802.8154944600001</v>
      </c>
      <c r="Q50" s="133">
        <v>2914.6165718499997</v>
      </c>
      <c r="R50" s="140">
        <v>2431.9514980500003</v>
      </c>
      <c r="S50" s="134">
        <v>4497.9405425499999</v>
      </c>
      <c r="T50" s="134">
        <v>5495.5155942999991</v>
      </c>
      <c r="U50" s="134">
        <v>4591.8748725700007</v>
      </c>
      <c r="V50" s="134">
        <v>6923.9610537099998</v>
      </c>
      <c r="W50" s="135">
        <v>8186.0924069399998</v>
      </c>
      <c r="X50" s="135">
        <v>8955.5649419000001</v>
      </c>
      <c r="Y50" s="135">
        <v>11615.520334600002</v>
      </c>
      <c r="Z50" s="136">
        <v>12390.222671830001</v>
      </c>
      <c r="AA50" s="131">
        <v>561.08807567999997</v>
      </c>
      <c r="AB50" s="132">
        <v>1166.6497021100001</v>
      </c>
      <c r="AC50" s="133">
        <v>1718.64973429</v>
      </c>
      <c r="AD50" s="140">
        <v>2263.5873817700003</v>
      </c>
      <c r="AE50" s="140">
        <v>4388.1533253999987</v>
      </c>
      <c r="AF50" s="134">
        <v>5070.6028240699998</v>
      </c>
      <c r="AG50" s="134">
        <v>5662.7246628100002</v>
      </c>
      <c r="AH50" s="134">
        <v>8161.0179065399998</v>
      </c>
      <c r="AI50" s="135">
        <v>8967.5075507100009</v>
      </c>
      <c r="AJ50" s="135">
        <v>9698.4836952099995</v>
      </c>
      <c r="AK50" s="135">
        <v>10373.247988159999</v>
      </c>
      <c r="AL50" s="136">
        <v>12150.846179529999</v>
      </c>
    </row>
    <row r="51" spans="1:38" x14ac:dyDescent="0.3">
      <c r="A51" s="147"/>
      <c r="B51" s="130" t="s">
        <v>188</v>
      </c>
      <c r="C51" s="131">
        <v>483.25788925000001</v>
      </c>
      <c r="D51" s="132">
        <v>917.59618924999995</v>
      </c>
      <c r="E51" s="133">
        <v>1235.17550775</v>
      </c>
      <c r="F51" s="148">
        <v>1617.70562475</v>
      </c>
      <c r="G51" s="134">
        <v>2108.6226467500001</v>
      </c>
      <c r="H51" s="134">
        <v>2704.61872675</v>
      </c>
      <c r="I51" s="134">
        <v>3305.0097052600004</v>
      </c>
      <c r="J51" s="134">
        <v>3859.1393602600001</v>
      </c>
      <c r="K51" s="135">
        <v>4465.4726443599993</v>
      </c>
      <c r="L51" s="135">
        <v>5187.0823507599998</v>
      </c>
      <c r="M51" s="135">
        <v>6136.17860776</v>
      </c>
      <c r="N51" s="136">
        <v>7770.2765722100003</v>
      </c>
      <c r="O51" s="131">
        <v>674.97490540000001</v>
      </c>
      <c r="P51" s="132">
        <v>1362.05264003</v>
      </c>
      <c r="Q51" s="133">
        <v>1919.30593503</v>
      </c>
      <c r="R51" s="148">
        <v>1617.70562475</v>
      </c>
      <c r="S51" s="134">
        <v>3376.7626026299999</v>
      </c>
      <c r="T51" s="134">
        <v>4189.8397198699995</v>
      </c>
      <c r="U51" s="134">
        <v>3305.0097052600004</v>
      </c>
      <c r="V51" s="134">
        <v>5323.2926143699997</v>
      </c>
      <c r="W51" s="135">
        <v>6015.4745868700002</v>
      </c>
      <c r="X51" s="135">
        <v>6487.7637019700005</v>
      </c>
      <c r="Y51" s="135">
        <v>8701.2764278600007</v>
      </c>
      <c r="Z51" s="136">
        <v>9336.2423871499996</v>
      </c>
      <c r="AA51" s="131">
        <v>455.94182405000004</v>
      </c>
      <c r="AB51" s="132">
        <v>924.71397057000001</v>
      </c>
      <c r="AC51" s="133">
        <v>1270.21142672</v>
      </c>
      <c r="AD51" s="148">
        <v>1617.4884067200001</v>
      </c>
      <c r="AE51" s="148">
        <v>3282.7557616999998</v>
      </c>
      <c r="AF51" s="134">
        <v>3876.8638070000002</v>
      </c>
      <c r="AG51" s="134">
        <v>4363.9394782500003</v>
      </c>
      <c r="AH51" s="134">
        <v>6334.4944391099998</v>
      </c>
      <c r="AI51" s="135">
        <v>6748.2396367600004</v>
      </c>
      <c r="AJ51" s="135">
        <v>7237.1490266400006</v>
      </c>
      <c r="AK51" s="135">
        <v>7752.1047041599995</v>
      </c>
      <c r="AL51" s="136">
        <v>9152.0213585599995</v>
      </c>
    </row>
    <row r="52" spans="1:38" x14ac:dyDescent="0.3">
      <c r="A52" s="147"/>
      <c r="B52" s="130" t="s">
        <v>189</v>
      </c>
      <c r="C52" s="131">
        <v>128.34904821000001</v>
      </c>
      <c r="D52" s="132">
        <v>238.17927404</v>
      </c>
      <c r="E52" s="133">
        <v>428.93306658</v>
      </c>
      <c r="F52" s="148">
        <v>627.74607632000004</v>
      </c>
      <c r="G52" s="134">
        <v>788.95274508</v>
      </c>
      <c r="H52" s="134">
        <v>906.25263477999999</v>
      </c>
      <c r="I52" s="134">
        <v>1093.4954445599999</v>
      </c>
      <c r="J52" s="134">
        <v>1265.26848993</v>
      </c>
      <c r="K52" s="135">
        <v>1308.4696802599999</v>
      </c>
      <c r="L52" s="135">
        <v>1455.40522222</v>
      </c>
      <c r="M52" s="135">
        <v>1667.1433073399999</v>
      </c>
      <c r="N52" s="136">
        <v>2102.9773665600001</v>
      </c>
      <c r="O52" s="131">
        <v>127.18898876999999</v>
      </c>
      <c r="P52" s="132">
        <v>362.98196425999998</v>
      </c>
      <c r="Q52" s="133">
        <v>824.64098345000002</v>
      </c>
      <c r="R52" s="148">
        <v>627.74607632000004</v>
      </c>
      <c r="S52" s="134">
        <v>910.45896212000002</v>
      </c>
      <c r="T52" s="134">
        <v>1092.9200071099999</v>
      </c>
      <c r="U52" s="134">
        <v>1093.4954445599999</v>
      </c>
      <c r="V52" s="134">
        <v>1378.29560707</v>
      </c>
      <c r="W52" s="135">
        <v>1654.9148930399999</v>
      </c>
      <c r="X52" s="135">
        <v>1918.34794349</v>
      </c>
      <c r="Y52" s="135">
        <v>2361.65546636</v>
      </c>
      <c r="Z52" s="136">
        <v>2497.2608819400002</v>
      </c>
      <c r="AA52" s="131">
        <v>85.671566330000005</v>
      </c>
      <c r="AB52" s="132">
        <v>179.81432108000001</v>
      </c>
      <c r="AC52" s="133">
        <v>322.15739711999998</v>
      </c>
      <c r="AD52" s="148">
        <v>470.24129241000003</v>
      </c>
      <c r="AE52" s="148">
        <v>926.12863973000003</v>
      </c>
      <c r="AF52" s="134">
        <v>1012.15342542</v>
      </c>
      <c r="AG52" s="134">
        <v>1115.4408781700001</v>
      </c>
      <c r="AH52" s="134">
        <v>1637.6823230799998</v>
      </c>
      <c r="AI52" s="135">
        <v>1805.3296360699999</v>
      </c>
      <c r="AJ52" s="135">
        <v>1981.0391506300002</v>
      </c>
      <c r="AK52" s="135">
        <v>2088.7447577500002</v>
      </c>
      <c r="AL52" s="136">
        <v>2434.8015596400001</v>
      </c>
    </row>
    <row r="53" spans="1:38" x14ac:dyDescent="0.3">
      <c r="A53" s="147"/>
      <c r="B53" s="130" t="s">
        <v>190</v>
      </c>
      <c r="C53" s="131">
        <v>0.52124999999999999</v>
      </c>
      <c r="D53" s="132">
        <v>0.72907040000000001</v>
      </c>
      <c r="E53" s="133">
        <v>1.2376701999999999</v>
      </c>
      <c r="F53" s="148">
        <v>1.3270461999999998</v>
      </c>
      <c r="G53" s="135">
        <v>1.3354881999999999</v>
      </c>
      <c r="H53" s="135">
        <v>1.3950007</v>
      </c>
      <c r="I53" s="135">
        <v>1.4016256999999999</v>
      </c>
      <c r="J53" s="135">
        <v>1.9410257</v>
      </c>
      <c r="K53" s="135">
        <v>5.7281134500000004</v>
      </c>
      <c r="L53" s="135">
        <v>6.2564484500000006</v>
      </c>
      <c r="M53" s="135">
        <v>6.2904484500000004</v>
      </c>
      <c r="N53" s="136">
        <v>6.4571643700000001</v>
      </c>
      <c r="O53" s="131">
        <v>1.0685853999999999</v>
      </c>
      <c r="P53" s="132">
        <v>1.1587886000000001</v>
      </c>
      <c r="Q53" s="133">
        <v>1.3419873</v>
      </c>
      <c r="R53" s="148">
        <v>1.3270461999999998</v>
      </c>
      <c r="S53" s="135">
        <v>2.0431748999999999</v>
      </c>
      <c r="T53" s="135">
        <v>2.4513758999999999</v>
      </c>
      <c r="U53" s="135">
        <v>1.4016256999999999</v>
      </c>
      <c r="V53" s="135">
        <v>2.6009553999999997</v>
      </c>
      <c r="W53" s="135">
        <v>3.4812275499999998</v>
      </c>
      <c r="X53" s="135">
        <v>3.7177683500000001</v>
      </c>
      <c r="Y53" s="135">
        <v>3.7371683500000001</v>
      </c>
      <c r="Z53" s="136">
        <v>2.9162659500000001</v>
      </c>
      <c r="AA53" s="131">
        <v>3.1666E-2</v>
      </c>
      <c r="AB53" s="132">
        <v>0.58800730000000001</v>
      </c>
      <c r="AC53" s="133">
        <v>0.70201650000000004</v>
      </c>
      <c r="AD53" s="148">
        <v>0.84376649999999997</v>
      </c>
      <c r="AE53" s="148">
        <v>0.84676649999999998</v>
      </c>
      <c r="AF53" s="135">
        <v>0.89855549999999995</v>
      </c>
      <c r="AG53" s="135">
        <v>0.89855549999999995</v>
      </c>
      <c r="AH53" s="135">
        <v>1.1533913</v>
      </c>
      <c r="AI53" s="135">
        <v>1.8055344</v>
      </c>
      <c r="AJ53" s="135">
        <v>2.3796933999999998</v>
      </c>
      <c r="AK53" s="135">
        <v>2.6089933999999997</v>
      </c>
      <c r="AL53" s="136">
        <v>2.7212364999999998</v>
      </c>
    </row>
    <row r="54" spans="1:38" x14ac:dyDescent="0.3">
      <c r="A54" s="146"/>
      <c r="B54" s="130" t="s">
        <v>191</v>
      </c>
      <c r="C54" s="131">
        <v>31.038182429999999</v>
      </c>
      <c r="D54" s="132">
        <v>72.791417249999995</v>
      </c>
      <c r="E54" s="133">
        <v>149.71654559000001</v>
      </c>
      <c r="F54" s="148">
        <v>185.17275078</v>
      </c>
      <c r="G54" s="134">
        <v>189.03877409</v>
      </c>
      <c r="H54" s="134">
        <v>190.72189011</v>
      </c>
      <c r="I54" s="134">
        <v>191.96809705000001</v>
      </c>
      <c r="J54" s="134">
        <v>199.62728475999998</v>
      </c>
      <c r="K54" s="135">
        <v>546.04817020000007</v>
      </c>
      <c r="L54" s="135">
        <v>599.74243924999996</v>
      </c>
      <c r="M54" s="135">
        <v>628.35509403999993</v>
      </c>
      <c r="N54" s="136">
        <v>644.06076105</v>
      </c>
      <c r="O54" s="131">
        <v>29.155222519999999</v>
      </c>
      <c r="P54" s="132">
        <v>76.622101569999998</v>
      </c>
      <c r="Q54" s="133">
        <v>169.32766606999999</v>
      </c>
      <c r="R54" s="148">
        <v>185.17275078</v>
      </c>
      <c r="S54" s="134">
        <v>208.67580290000001</v>
      </c>
      <c r="T54" s="134">
        <v>210.30449141999998</v>
      </c>
      <c r="U54" s="134">
        <v>191.96809705000001</v>
      </c>
      <c r="V54" s="134">
        <v>219.77187687</v>
      </c>
      <c r="W54" s="135">
        <v>512.22169947999998</v>
      </c>
      <c r="X54" s="135">
        <v>545.73552809</v>
      </c>
      <c r="Y54" s="135">
        <v>548.85127203000002</v>
      </c>
      <c r="Z54" s="136">
        <v>553.80313678999994</v>
      </c>
      <c r="AA54" s="131">
        <v>19.4430193</v>
      </c>
      <c r="AB54" s="132">
        <v>61.533403159999999</v>
      </c>
      <c r="AC54" s="133">
        <v>125.57889395000001</v>
      </c>
      <c r="AD54" s="148">
        <v>175.01391613999999</v>
      </c>
      <c r="AE54" s="148">
        <v>178.42215747</v>
      </c>
      <c r="AF54" s="134">
        <v>180.68703615000001</v>
      </c>
      <c r="AG54" s="134">
        <v>182.44575089</v>
      </c>
      <c r="AH54" s="134">
        <v>187.68775305</v>
      </c>
      <c r="AI54" s="135">
        <v>412.13274348000004</v>
      </c>
      <c r="AJ54" s="135">
        <v>477.91582454000002</v>
      </c>
      <c r="AK54" s="135">
        <v>529.78953285</v>
      </c>
      <c r="AL54" s="136">
        <v>561.30202483000005</v>
      </c>
    </row>
    <row r="55" spans="1:38" x14ac:dyDescent="0.3">
      <c r="A55" s="146"/>
      <c r="B55" s="130" t="s">
        <v>192</v>
      </c>
      <c r="C55" s="131">
        <v>76.464403059999995</v>
      </c>
      <c r="D55" s="132">
        <v>138.33231627000001</v>
      </c>
      <c r="E55" s="133">
        <v>196.12953088999998</v>
      </c>
      <c r="F55" s="140">
        <v>250.2764727</v>
      </c>
      <c r="G55" s="134">
        <v>304.85696684000004</v>
      </c>
      <c r="H55" s="134">
        <v>369.38493715000004</v>
      </c>
      <c r="I55" s="134">
        <v>436.55005019999999</v>
      </c>
      <c r="J55" s="134">
        <v>522.77854893999995</v>
      </c>
      <c r="K55" s="135">
        <v>619.50871606999999</v>
      </c>
      <c r="L55" s="135">
        <v>689.4626164</v>
      </c>
      <c r="M55" s="135">
        <v>772.06693544999996</v>
      </c>
      <c r="N55" s="136">
        <v>874.16647833999991</v>
      </c>
      <c r="O55" s="131">
        <v>81.339286140000013</v>
      </c>
      <c r="P55" s="132">
        <v>163.48633974999998</v>
      </c>
      <c r="Q55" s="133">
        <v>258.81808478000005</v>
      </c>
      <c r="R55" s="140">
        <v>250.2764727</v>
      </c>
      <c r="S55" s="134">
        <v>442.33841076000004</v>
      </c>
      <c r="T55" s="134">
        <v>556.88740275000009</v>
      </c>
      <c r="U55" s="134">
        <v>436.55005019999999</v>
      </c>
      <c r="V55" s="134">
        <v>785.82054033999998</v>
      </c>
      <c r="W55" s="135">
        <v>906.24770388000002</v>
      </c>
      <c r="X55" s="135">
        <v>953.78411389999997</v>
      </c>
      <c r="Y55" s="135">
        <v>1178.2602654699999</v>
      </c>
      <c r="Z55" s="136">
        <v>1280.56873595</v>
      </c>
      <c r="AA55" s="131">
        <v>85.652783480000011</v>
      </c>
      <c r="AB55" s="132">
        <v>198.73265757000001</v>
      </c>
      <c r="AC55" s="133">
        <v>282.19351417999997</v>
      </c>
      <c r="AD55" s="140">
        <v>311.27285841000003</v>
      </c>
      <c r="AE55" s="140">
        <v>419.27985860000001</v>
      </c>
      <c r="AF55" s="134">
        <v>479.26099851000004</v>
      </c>
      <c r="AG55" s="134">
        <v>530.17143151000005</v>
      </c>
      <c r="AH55" s="134">
        <v>668.74817368000004</v>
      </c>
      <c r="AI55" s="135">
        <v>897.53778393000005</v>
      </c>
      <c r="AJ55" s="135">
        <v>1045.71318133</v>
      </c>
      <c r="AK55" s="135">
        <v>1198.42371138</v>
      </c>
      <c r="AL55" s="136">
        <v>7919.5322115099998</v>
      </c>
    </row>
    <row r="56" spans="1:38" x14ac:dyDescent="0.3">
      <c r="A56" s="147"/>
      <c r="B56" s="130" t="s">
        <v>193</v>
      </c>
      <c r="C56" s="131">
        <v>0.81332673999999994</v>
      </c>
      <c r="D56" s="132">
        <v>1.65180474</v>
      </c>
      <c r="E56" s="133">
        <v>1.7236967400000001</v>
      </c>
      <c r="F56" s="140">
        <v>1.7907307400000001</v>
      </c>
      <c r="G56" s="134">
        <v>2.1136947400000001</v>
      </c>
      <c r="H56" s="134">
        <v>2.5925517400000002</v>
      </c>
      <c r="I56" s="134">
        <v>2.9264747400000002</v>
      </c>
      <c r="J56" s="134">
        <v>3.5227657400000001</v>
      </c>
      <c r="K56" s="135">
        <v>3.9074122400000002</v>
      </c>
      <c r="L56" s="135">
        <v>4.0796232400000001</v>
      </c>
      <c r="M56" s="135">
        <v>4.7465417199999997</v>
      </c>
      <c r="N56" s="136">
        <v>5.42897272</v>
      </c>
      <c r="O56" s="131">
        <v>0.14382800000000001</v>
      </c>
      <c r="P56" s="132">
        <v>0.33463500000000002</v>
      </c>
      <c r="Q56" s="133">
        <v>0.45729700000000001</v>
      </c>
      <c r="R56" s="140">
        <v>1.7907307400000001</v>
      </c>
      <c r="S56" s="134">
        <v>1.4178903799999998</v>
      </c>
      <c r="T56" s="134">
        <v>1.9402477300000001</v>
      </c>
      <c r="U56" s="134">
        <v>2.9264747400000002</v>
      </c>
      <c r="V56" s="134">
        <v>2.3359812299999998</v>
      </c>
      <c r="W56" s="135">
        <v>2.85469551</v>
      </c>
      <c r="X56" s="135">
        <v>3.0392005099999997</v>
      </c>
      <c r="Y56" s="135">
        <v>3.53419851</v>
      </c>
      <c r="Z56" s="136">
        <v>29.452248570000002</v>
      </c>
      <c r="AA56" s="131">
        <v>0.147289</v>
      </c>
      <c r="AB56" s="132">
        <v>0.38834550000000001</v>
      </c>
      <c r="AC56" s="133">
        <v>0.5491935</v>
      </c>
      <c r="AD56" s="140">
        <v>0.59285949999999998</v>
      </c>
      <c r="AE56" s="140">
        <v>0.69606449999999997</v>
      </c>
      <c r="AF56" s="134">
        <v>0.87376149999999997</v>
      </c>
      <c r="AG56" s="134">
        <v>1.1683304999999999</v>
      </c>
      <c r="AH56" s="134">
        <v>1.7807215000000001</v>
      </c>
      <c r="AI56" s="135">
        <v>2.3192119</v>
      </c>
      <c r="AJ56" s="135">
        <v>2.6814538999999997</v>
      </c>
      <c r="AK56" s="135">
        <v>3.4412628999999999</v>
      </c>
      <c r="AL56" s="136">
        <v>4.0459639000000003</v>
      </c>
    </row>
    <row r="57" spans="1:38" x14ac:dyDescent="0.3">
      <c r="A57" s="147" t="s">
        <v>53</v>
      </c>
      <c r="B57" s="124" t="s">
        <v>194</v>
      </c>
      <c r="C57" s="113">
        <v>191.37926374</v>
      </c>
      <c r="D57" s="114">
        <v>354.50429518999999</v>
      </c>
      <c r="E57" s="138">
        <v>511.29205035000001</v>
      </c>
      <c r="F57" s="138">
        <v>871.33907838000005</v>
      </c>
      <c r="G57" s="128">
        <v>1340.0049152300001</v>
      </c>
      <c r="H57" s="128">
        <v>1486.7201464</v>
      </c>
      <c r="I57" s="128">
        <v>1538.9577904900002</v>
      </c>
      <c r="J57" s="128">
        <v>2285.23513082</v>
      </c>
      <c r="K57" s="116">
        <v>2340.8786589299998</v>
      </c>
      <c r="L57" s="116">
        <v>2452.9686984</v>
      </c>
      <c r="M57" s="116">
        <v>2683.1952842199998</v>
      </c>
      <c r="N57" s="117">
        <v>5735.3982536399999</v>
      </c>
      <c r="O57" s="113">
        <v>736.77245986999992</v>
      </c>
      <c r="P57" s="114">
        <v>1345.7407767499999</v>
      </c>
      <c r="Q57" s="138">
        <v>1465.1992297100001</v>
      </c>
      <c r="R57" s="138">
        <v>871.33907838000005</v>
      </c>
      <c r="S57" s="128">
        <v>1688.08583034</v>
      </c>
      <c r="T57" s="128">
        <v>2170.3868846299997</v>
      </c>
      <c r="U57" s="128">
        <v>1538.9577904900002</v>
      </c>
      <c r="V57" s="128">
        <v>2408.30028924</v>
      </c>
      <c r="W57" s="116">
        <v>2502.3020629100001</v>
      </c>
      <c r="X57" s="116">
        <v>2598.6538931300001</v>
      </c>
      <c r="Y57" s="116">
        <v>3635.9227960099997</v>
      </c>
      <c r="Z57" s="117">
        <v>6111.7464312600005</v>
      </c>
      <c r="AA57" s="113">
        <v>1142.9015777</v>
      </c>
      <c r="AB57" s="114">
        <v>1627.8069986099999</v>
      </c>
      <c r="AC57" s="138">
        <v>1733.5652789599999</v>
      </c>
      <c r="AD57" s="138">
        <v>1785.2660696200001</v>
      </c>
      <c r="AE57" s="138">
        <v>1994.31443072</v>
      </c>
      <c r="AF57" s="128">
        <v>2083.5993312199998</v>
      </c>
      <c r="AG57" s="128">
        <v>2187.5018270700002</v>
      </c>
      <c r="AH57" s="128">
        <v>2295.35777259</v>
      </c>
      <c r="AI57" s="116">
        <v>2449.4362451399998</v>
      </c>
      <c r="AJ57" s="116">
        <v>2581.1930227600001</v>
      </c>
      <c r="AK57" s="116">
        <v>2714.9891890899999</v>
      </c>
      <c r="AL57" s="117">
        <v>3259.3951071799997</v>
      </c>
    </row>
    <row r="58" spans="1:38" x14ac:dyDescent="0.3">
      <c r="A58" s="147"/>
      <c r="B58" s="124" t="s">
        <v>195</v>
      </c>
      <c r="C58" s="113">
        <v>37.56154944</v>
      </c>
      <c r="D58" s="125">
        <v>134.65618981999998</v>
      </c>
      <c r="E58" s="126">
        <v>150.52600537000001</v>
      </c>
      <c r="F58" s="126">
        <v>150.90234537000001</v>
      </c>
      <c r="G58" s="128">
        <v>284.13483322000002</v>
      </c>
      <c r="H58" s="128">
        <v>329.76344494</v>
      </c>
      <c r="I58" s="128">
        <v>349.01867132000001</v>
      </c>
      <c r="J58" s="128">
        <v>349.86066711000001</v>
      </c>
      <c r="K58" s="116">
        <v>354.81320335000004</v>
      </c>
      <c r="L58" s="116">
        <v>356.55204557000002</v>
      </c>
      <c r="M58" s="116">
        <v>363.07747235000005</v>
      </c>
      <c r="N58" s="117">
        <v>3203.8974870000002</v>
      </c>
      <c r="O58" s="113">
        <v>395.10761350999996</v>
      </c>
      <c r="P58" s="125">
        <v>908.59046022999996</v>
      </c>
      <c r="Q58" s="126">
        <v>915.19512879000001</v>
      </c>
      <c r="R58" s="126">
        <v>150.90234537000001</v>
      </c>
      <c r="S58" s="128">
        <v>956.19261717999996</v>
      </c>
      <c r="T58" s="128">
        <v>1074.0380285899998</v>
      </c>
      <c r="U58" s="128">
        <v>349.01867132000001</v>
      </c>
      <c r="V58" s="128">
        <v>1145.90667151</v>
      </c>
      <c r="W58" s="116">
        <v>1151.5230481600001</v>
      </c>
      <c r="X58" s="116">
        <v>1225.65168371</v>
      </c>
      <c r="Y58" s="116">
        <v>1228.40642916</v>
      </c>
      <c r="Z58" s="117">
        <v>1287.2184097899999</v>
      </c>
      <c r="AA58" s="113">
        <v>655.19934436999995</v>
      </c>
      <c r="AB58" s="125">
        <v>987.36359729999992</v>
      </c>
      <c r="AC58" s="126">
        <v>994.39007050999999</v>
      </c>
      <c r="AD58" s="126">
        <v>996.92014638000001</v>
      </c>
      <c r="AE58" s="126">
        <v>1048.7289651999999</v>
      </c>
      <c r="AF58" s="128">
        <v>1070.0399932</v>
      </c>
      <c r="AG58" s="128">
        <v>1074.69962166</v>
      </c>
      <c r="AH58" s="128">
        <v>1079.2993982999999</v>
      </c>
      <c r="AI58" s="116">
        <v>1102.50222502</v>
      </c>
      <c r="AJ58" s="116">
        <v>1113.04391259</v>
      </c>
      <c r="AK58" s="116">
        <v>1127.4453780599999</v>
      </c>
      <c r="AL58" s="117">
        <v>1132.2480316199999</v>
      </c>
    </row>
    <row r="59" spans="1:38" x14ac:dyDescent="0.3">
      <c r="A59" s="146"/>
      <c r="B59" s="124" t="s">
        <v>196</v>
      </c>
      <c r="C59" s="113">
        <v>153.81771430000001</v>
      </c>
      <c r="D59" s="114">
        <v>219.84810537000001</v>
      </c>
      <c r="E59" s="126">
        <v>360.76604498</v>
      </c>
      <c r="F59" s="126">
        <v>720.43673301000001</v>
      </c>
      <c r="G59" s="116">
        <v>1055.87008201</v>
      </c>
      <c r="H59" s="116">
        <v>1156.95670146</v>
      </c>
      <c r="I59" s="116">
        <v>1189.9391191700001</v>
      </c>
      <c r="J59" s="116">
        <v>1935.3744637100001</v>
      </c>
      <c r="K59" s="116">
        <v>1986.0654555799999</v>
      </c>
      <c r="L59" s="116">
        <v>2096.4166528299997</v>
      </c>
      <c r="M59" s="116">
        <v>2320.11781187</v>
      </c>
      <c r="N59" s="117">
        <v>2531.5007666399997</v>
      </c>
      <c r="O59" s="113">
        <v>341.66484636000001</v>
      </c>
      <c r="P59" s="114">
        <v>437.15031651999999</v>
      </c>
      <c r="Q59" s="126">
        <v>550.00410091999993</v>
      </c>
      <c r="R59" s="126">
        <v>720.43673301000001</v>
      </c>
      <c r="S59" s="116">
        <v>731.89321315999996</v>
      </c>
      <c r="T59" s="116">
        <v>1096.3488560399999</v>
      </c>
      <c r="U59" s="116">
        <v>1189.9391191700001</v>
      </c>
      <c r="V59" s="116">
        <v>1262.39361773</v>
      </c>
      <c r="W59" s="116">
        <v>1350.77901475</v>
      </c>
      <c r="X59" s="116">
        <v>1373.0022094200001</v>
      </c>
      <c r="Y59" s="116">
        <v>2407.5163668499999</v>
      </c>
      <c r="Z59" s="117">
        <v>4824.5280214700006</v>
      </c>
      <c r="AA59" s="113">
        <v>487.70223332999996</v>
      </c>
      <c r="AB59" s="114">
        <v>640.4434013099999</v>
      </c>
      <c r="AC59" s="126">
        <v>739.17520845000001</v>
      </c>
      <c r="AD59" s="126">
        <v>788.34592324000005</v>
      </c>
      <c r="AE59" s="126">
        <v>945.58546551999996</v>
      </c>
      <c r="AF59" s="116">
        <v>1013.5593380199999</v>
      </c>
      <c r="AG59" s="116">
        <v>1112.8022054100002</v>
      </c>
      <c r="AH59" s="116">
        <v>1216.0583742900001</v>
      </c>
      <c r="AI59" s="116">
        <v>1346.9340201199998</v>
      </c>
      <c r="AJ59" s="116">
        <v>1468.1491101700001</v>
      </c>
      <c r="AK59" s="116">
        <v>1587.5438110299999</v>
      </c>
      <c r="AL59" s="117">
        <v>2127.1470755599998</v>
      </c>
    </row>
    <row r="60" spans="1:38" ht="15" thickBot="1" x14ac:dyDescent="0.35">
      <c r="A60" s="163" t="s">
        <v>118</v>
      </c>
      <c r="B60" s="150" t="s">
        <v>197</v>
      </c>
      <c r="C60" s="151">
        <v>9.9940000000000001E-2</v>
      </c>
      <c r="D60" s="152">
        <v>0.17493999999999998</v>
      </c>
      <c r="E60" s="153">
        <v>0.20296</v>
      </c>
      <c r="F60" s="153">
        <v>0.18945999999999999</v>
      </c>
      <c r="G60" s="154">
        <v>0.19655999999999998</v>
      </c>
      <c r="H60" s="154">
        <v>4926.8963025699995</v>
      </c>
      <c r="I60" s="154">
        <v>4926.88546357</v>
      </c>
      <c r="J60" s="154">
        <v>4926.91557775</v>
      </c>
      <c r="K60" s="154">
        <v>22472.261112629996</v>
      </c>
      <c r="L60" s="154">
        <v>22472.281508629996</v>
      </c>
      <c r="M60" s="154">
        <v>26171.533742839998</v>
      </c>
      <c r="N60" s="155">
        <v>33960.165603909998</v>
      </c>
      <c r="O60" s="151">
        <v>2.2649280000000001E-2</v>
      </c>
      <c r="P60" s="152">
        <v>2.2649280000000001E-2</v>
      </c>
      <c r="Q60" s="153">
        <v>6.7720939999999993E-2</v>
      </c>
      <c r="R60" s="153">
        <v>0.18945999999999999</v>
      </c>
      <c r="S60" s="154">
        <v>0.12690794</v>
      </c>
      <c r="T60" s="154">
        <v>3363.2712389499998</v>
      </c>
      <c r="U60" s="154">
        <v>4926.88546357</v>
      </c>
      <c r="V60" s="154">
        <v>3363.2851219499998</v>
      </c>
      <c r="W60" s="154">
        <v>18210.714039850001</v>
      </c>
      <c r="X60" s="154">
        <v>18210.714039849998</v>
      </c>
      <c r="Y60" s="154">
        <v>18210.745289849998</v>
      </c>
      <c r="Z60" s="155">
        <v>26544.856476090001</v>
      </c>
      <c r="AA60" s="151">
        <v>1.6063099999999999E-3</v>
      </c>
      <c r="AB60" s="152">
        <v>4.9554999999999998E-3</v>
      </c>
      <c r="AC60" s="153">
        <v>2.89635E-2</v>
      </c>
      <c r="AD60" s="153">
        <v>2.3330500000000001E-2</v>
      </c>
      <c r="AE60" s="153">
        <v>2.3330500000000001E-2</v>
      </c>
      <c r="AF60" s="154">
        <v>1170.9168605299999</v>
      </c>
      <c r="AG60" s="154">
        <v>22513.237852930004</v>
      </c>
      <c r="AH60" s="154">
        <v>22513.237987630004</v>
      </c>
      <c r="AI60" s="154">
        <v>22559.056678450001</v>
      </c>
      <c r="AJ60" s="154">
        <v>26308.040024740003</v>
      </c>
      <c r="AK60" s="154">
        <v>26307.680324740002</v>
      </c>
      <c r="AL60" s="155">
        <v>32477.560037959996</v>
      </c>
    </row>
    <row r="61" spans="1:38" ht="15" thickTop="1" x14ac:dyDescent="0.3">
      <c r="A61" s="261" t="s">
        <v>204</v>
      </c>
      <c r="B61" s="261"/>
      <c r="C61" s="261"/>
      <c r="D61" s="261"/>
      <c r="E61" s="261"/>
      <c r="F61" s="261"/>
      <c r="G61" s="261"/>
      <c r="H61" s="261"/>
      <c r="I61" s="261"/>
      <c r="J61" s="261"/>
      <c r="K61" s="105"/>
      <c r="L61" s="105"/>
      <c r="M61" s="105"/>
      <c r="N61" s="105"/>
      <c r="AI61" s="105"/>
      <c r="AJ61" s="105"/>
      <c r="AK61" s="105"/>
      <c r="AL61" s="105"/>
    </row>
    <row r="62" spans="1:38" x14ac:dyDescent="0.3">
      <c r="A62" s="262" t="s">
        <v>121</v>
      </c>
      <c r="B62" s="262"/>
      <c r="C62" s="262"/>
      <c r="D62" s="262"/>
      <c r="E62" s="262"/>
      <c r="F62" s="262"/>
      <c r="G62" s="262"/>
      <c r="H62" s="262"/>
      <c r="I62" s="262"/>
      <c r="J62" s="262"/>
      <c r="K62" s="105"/>
      <c r="L62" s="105"/>
      <c r="M62" s="105"/>
      <c r="N62" s="105"/>
      <c r="AI62" s="105"/>
      <c r="AJ62" s="105"/>
      <c r="AK62" s="105"/>
      <c r="AL62" s="105"/>
    </row>
    <row r="63" spans="1:38" x14ac:dyDescent="0.3">
      <c r="A63" s="263" t="s">
        <v>59</v>
      </c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</row>
  </sheetData>
  <mergeCells count="10">
    <mergeCell ref="AA4:AL4"/>
    <mergeCell ref="A61:J61"/>
    <mergeCell ref="A62:J62"/>
    <mergeCell ref="A63:N63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3"/>
  <sheetViews>
    <sheetView zoomScale="130" zoomScaleNormal="130" workbookViewId="0">
      <selection activeCell="A2" sqref="A2:N2"/>
    </sheetView>
  </sheetViews>
  <sheetFormatPr defaultRowHeight="13.2" x14ac:dyDescent="0.25"/>
  <cols>
    <col min="1" max="1" width="6.6640625" style="164" customWidth="1"/>
    <col min="2" max="2" width="29.88671875" style="164" customWidth="1"/>
    <col min="3" max="6" width="6.88671875" style="164" bestFit="1" customWidth="1"/>
    <col min="7" max="7" width="7.109375" style="164" bestFit="1" customWidth="1"/>
    <col min="8" max="9" width="7.88671875" style="164" bestFit="1" customWidth="1"/>
    <col min="10" max="13" width="8.109375" style="164" bestFit="1" customWidth="1"/>
    <col min="14" max="14" width="7.88671875" style="164" bestFit="1" customWidth="1"/>
    <col min="15" max="16384" width="8.88671875" style="164"/>
  </cols>
  <sheetData>
    <row r="1" spans="1:14" s="209" customFormat="1" ht="24.6" x14ac:dyDescent="0.4">
      <c r="A1" s="269" t="s">
        <v>206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207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145</v>
      </c>
      <c r="C6" s="202"/>
      <c r="D6" s="201"/>
      <c r="E6" s="200">
        <v>127193.98857396001</v>
      </c>
      <c r="F6" s="200">
        <v>169195.76098527</v>
      </c>
      <c r="G6" s="200">
        <v>208878.38386882999</v>
      </c>
      <c r="H6" s="199">
        <v>280084.13027272996</v>
      </c>
      <c r="I6" s="199">
        <v>322181.81036860007</v>
      </c>
      <c r="J6" s="199">
        <v>362983.98997592006</v>
      </c>
      <c r="K6" s="199">
        <v>427893.5340734201</v>
      </c>
      <c r="L6" s="199">
        <v>485402.42167448997</v>
      </c>
      <c r="M6" s="199">
        <v>550026.97096553992</v>
      </c>
      <c r="N6" s="198">
        <v>644460.56980699999</v>
      </c>
    </row>
    <row r="7" spans="1:14" x14ac:dyDescent="0.25">
      <c r="A7" s="197"/>
      <c r="B7" s="196" t="s">
        <v>201</v>
      </c>
      <c r="C7" s="176"/>
      <c r="D7" s="175"/>
      <c r="E7" s="174">
        <v>125606.97125716001</v>
      </c>
      <c r="F7" s="174">
        <v>167516.11320769999</v>
      </c>
      <c r="G7" s="174">
        <v>207052.92248168</v>
      </c>
      <c r="H7" s="173">
        <v>276772.10672046</v>
      </c>
      <c r="I7" s="173">
        <v>318774.80528586003</v>
      </c>
      <c r="J7" s="173">
        <v>353512.54312044004</v>
      </c>
      <c r="K7" s="173">
        <v>418155.17413425009</v>
      </c>
      <c r="L7" s="173">
        <v>461078.63590972999</v>
      </c>
      <c r="M7" s="173">
        <v>481764.43440993002</v>
      </c>
      <c r="N7" s="172">
        <v>609114.36714577</v>
      </c>
    </row>
    <row r="8" spans="1:14" x14ac:dyDescent="0.25">
      <c r="A8" s="191" t="s">
        <v>18</v>
      </c>
      <c r="B8" s="177" t="s">
        <v>70</v>
      </c>
      <c r="C8" s="176"/>
      <c r="D8" s="175"/>
      <c r="E8" s="174">
        <v>114011.13753977</v>
      </c>
      <c r="F8" s="174">
        <v>153895.94077433</v>
      </c>
      <c r="G8" s="174">
        <v>191216.10671776001</v>
      </c>
      <c r="H8" s="173">
        <v>257976.04029049003</v>
      </c>
      <c r="I8" s="173">
        <v>296856.22912511003</v>
      </c>
      <c r="J8" s="173">
        <v>329353.97061621002</v>
      </c>
      <c r="K8" s="173">
        <v>386937.86637020006</v>
      </c>
      <c r="L8" s="173">
        <v>425280.77357913996</v>
      </c>
      <c r="M8" s="173">
        <v>525524.62852218002</v>
      </c>
      <c r="N8" s="172">
        <v>553683.79168134998</v>
      </c>
    </row>
    <row r="9" spans="1:14" x14ac:dyDescent="0.25">
      <c r="A9" s="189"/>
      <c r="B9" s="177" t="s">
        <v>146</v>
      </c>
      <c r="C9" s="176"/>
      <c r="D9" s="175"/>
      <c r="E9" s="174">
        <v>29456.464307970004</v>
      </c>
      <c r="F9" s="174">
        <v>38782.539107900004</v>
      </c>
      <c r="G9" s="174">
        <v>47815.78530861</v>
      </c>
      <c r="H9" s="173">
        <v>87255.265483020004</v>
      </c>
      <c r="I9" s="173">
        <v>97836.617616060001</v>
      </c>
      <c r="J9" s="173">
        <v>105447.09343702</v>
      </c>
      <c r="K9" s="173">
        <v>133025.46958132001</v>
      </c>
      <c r="L9" s="173">
        <v>143114.35308924</v>
      </c>
      <c r="M9" s="173">
        <v>165702.25273888998</v>
      </c>
      <c r="N9" s="172">
        <v>203437.16140718001</v>
      </c>
    </row>
    <row r="10" spans="1:14" x14ac:dyDescent="0.25">
      <c r="A10" s="189"/>
      <c r="B10" s="177" t="s">
        <v>147</v>
      </c>
      <c r="C10" s="176"/>
      <c r="D10" s="175"/>
      <c r="E10" s="174">
        <v>16825.699981450001</v>
      </c>
      <c r="F10" s="174">
        <v>22300.184533980002</v>
      </c>
      <c r="G10" s="174">
        <v>26351.139420179999</v>
      </c>
      <c r="H10" s="179">
        <v>60533.675238260003</v>
      </c>
      <c r="I10" s="179">
        <v>66961.623484619995</v>
      </c>
      <c r="J10" s="179">
        <v>70786.834500950004</v>
      </c>
      <c r="K10" s="173">
        <v>93162.119169600002</v>
      </c>
      <c r="L10" s="173">
        <v>99524.989639950014</v>
      </c>
      <c r="M10" s="173">
        <v>117504.67590458</v>
      </c>
      <c r="N10" s="172">
        <v>144978.50745479</v>
      </c>
    </row>
    <row r="11" spans="1:14" x14ac:dyDescent="0.25">
      <c r="A11" s="189"/>
      <c r="B11" s="187" t="s">
        <v>148</v>
      </c>
      <c r="C11" s="186"/>
      <c r="D11" s="185"/>
      <c r="E11" s="184">
        <v>8228.2505099299997</v>
      </c>
      <c r="F11" s="184">
        <v>10556.39173205</v>
      </c>
      <c r="G11" s="184">
        <v>12674.92306616</v>
      </c>
      <c r="H11" s="183">
        <v>17209.062689769999</v>
      </c>
      <c r="I11" s="183">
        <v>19575.503913729997</v>
      </c>
      <c r="J11" s="183">
        <v>21457.193120000004</v>
      </c>
      <c r="K11" s="182">
        <v>24630.45888468</v>
      </c>
      <c r="L11" s="182">
        <v>26882.501901799998</v>
      </c>
      <c r="M11" s="182">
        <v>29303.214986850002</v>
      </c>
      <c r="N11" s="181">
        <v>34992.430051039999</v>
      </c>
    </row>
    <row r="12" spans="1:14" x14ac:dyDescent="0.25">
      <c r="A12" s="189"/>
      <c r="B12" s="187" t="s">
        <v>149</v>
      </c>
      <c r="C12" s="186"/>
      <c r="D12" s="185"/>
      <c r="E12" s="184">
        <v>5126.4155580300003</v>
      </c>
      <c r="F12" s="184">
        <v>6307.2672358500004</v>
      </c>
      <c r="G12" s="184">
        <v>7307.4776746199996</v>
      </c>
      <c r="H12" s="183">
        <v>35169.997618560003</v>
      </c>
      <c r="I12" s="183">
        <v>36781.821767380003</v>
      </c>
      <c r="J12" s="183">
        <v>38074.231667190004</v>
      </c>
      <c r="K12" s="182">
        <v>56277.610523180003</v>
      </c>
      <c r="L12" s="182">
        <v>57991.865443970004</v>
      </c>
      <c r="M12" s="182">
        <v>72570.76742022</v>
      </c>
      <c r="N12" s="181">
        <v>92644.404704569999</v>
      </c>
    </row>
    <row r="13" spans="1:14" x14ac:dyDescent="0.25">
      <c r="A13" s="189"/>
      <c r="B13" s="187" t="s">
        <v>150</v>
      </c>
      <c r="C13" s="186"/>
      <c r="D13" s="185"/>
      <c r="E13" s="184">
        <v>3471.0339134900005</v>
      </c>
      <c r="F13" s="184">
        <v>5436.5255660799994</v>
      </c>
      <c r="G13" s="184">
        <v>6368.7386793999995</v>
      </c>
      <c r="H13" s="183">
        <v>8154.6149299299996</v>
      </c>
      <c r="I13" s="183">
        <v>10604.297803509999</v>
      </c>
      <c r="J13" s="183">
        <v>11255.40971376</v>
      </c>
      <c r="K13" s="182">
        <v>12254.049761739998</v>
      </c>
      <c r="L13" s="182">
        <v>14650.622294180001</v>
      </c>
      <c r="M13" s="182">
        <v>15630.693497509999</v>
      </c>
      <c r="N13" s="181">
        <v>17341.672699180002</v>
      </c>
    </row>
    <row r="14" spans="1:14" x14ac:dyDescent="0.25">
      <c r="A14" s="189"/>
      <c r="B14" s="177" t="s">
        <v>151</v>
      </c>
      <c r="C14" s="176"/>
      <c r="D14" s="175"/>
      <c r="E14" s="174">
        <v>797.96718730999999</v>
      </c>
      <c r="F14" s="174">
        <v>1025.2196117599999</v>
      </c>
      <c r="G14" s="174">
        <v>1316.7260665699998</v>
      </c>
      <c r="H14" s="179">
        <v>2006.8721915799999</v>
      </c>
      <c r="I14" s="179">
        <v>2280.5299761000001</v>
      </c>
      <c r="J14" s="179">
        <v>2541.8674518899998</v>
      </c>
      <c r="K14" s="173">
        <v>2892.0954803499999</v>
      </c>
      <c r="L14" s="173">
        <v>3103.5750543300001</v>
      </c>
      <c r="M14" s="173">
        <v>3383.01757782</v>
      </c>
      <c r="N14" s="172">
        <v>4144.7877601999999</v>
      </c>
    </row>
    <row r="15" spans="1:14" x14ac:dyDescent="0.25">
      <c r="A15" s="189"/>
      <c r="B15" s="177" t="s">
        <v>152</v>
      </c>
      <c r="C15" s="176"/>
      <c r="D15" s="175"/>
      <c r="E15" s="174">
        <v>2805.2258968800002</v>
      </c>
      <c r="F15" s="174">
        <v>3251.2433778300001</v>
      </c>
      <c r="G15" s="174">
        <v>4695.40698703</v>
      </c>
      <c r="H15" s="173">
        <v>6276.8885817</v>
      </c>
      <c r="I15" s="173">
        <v>7361.5716924600001</v>
      </c>
      <c r="J15" s="173">
        <v>8260.4940766199998</v>
      </c>
      <c r="K15" s="173">
        <v>9643.8475028100002</v>
      </c>
      <c r="L15" s="173">
        <v>10513.073874900001</v>
      </c>
      <c r="M15" s="173">
        <v>11837.73694843</v>
      </c>
      <c r="N15" s="172">
        <v>18287.00648023</v>
      </c>
    </row>
    <row r="16" spans="1:14" x14ac:dyDescent="0.25">
      <c r="A16" s="189"/>
      <c r="B16" s="187" t="s">
        <v>153</v>
      </c>
      <c r="C16" s="186"/>
      <c r="D16" s="175"/>
      <c r="E16" s="184">
        <v>1.96604673</v>
      </c>
      <c r="F16" s="184">
        <v>2.1722652099999999</v>
      </c>
      <c r="G16" s="184">
        <v>3.0145655699999998</v>
      </c>
      <c r="H16" s="183">
        <v>132.09206578000001</v>
      </c>
      <c r="I16" s="183">
        <v>132.6498996</v>
      </c>
      <c r="J16" s="183">
        <v>133.1781115</v>
      </c>
      <c r="K16" s="182">
        <v>133.71166127000001</v>
      </c>
      <c r="L16" s="182">
        <v>134.89411167</v>
      </c>
      <c r="M16" s="182">
        <v>134.70875998</v>
      </c>
      <c r="N16" s="181">
        <v>136.00413816999998</v>
      </c>
    </row>
    <row r="17" spans="1:14" x14ac:dyDescent="0.25">
      <c r="A17" s="189"/>
      <c r="B17" s="187" t="s">
        <v>154</v>
      </c>
      <c r="C17" s="186"/>
      <c r="D17" s="185"/>
      <c r="E17" s="184">
        <v>2803.2598501500001</v>
      </c>
      <c r="F17" s="184">
        <v>3249.0711126199999</v>
      </c>
      <c r="G17" s="184">
        <v>4692.3924214600002</v>
      </c>
      <c r="H17" s="183">
        <v>6144.7965159200003</v>
      </c>
      <c r="I17" s="183">
        <v>7228.9217928600001</v>
      </c>
      <c r="J17" s="183">
        <v>8127.3159651200003</v>
      </c>
      <c r="K17" s="182">
        <v>9510.1358415400009</v>
      </c>
      <c r="L17" s="182">
        <v>10378.17976323</v>
      </c>
      <c r="M17" s="182">
        <v>11703.02818845</v>
      </c>
      <c r="N17" s="181">
        <v>18151.002342060001</v>
      </c>
    </row>
    <row r="18" spans="1:14" x14ac:dyDescent="0.25">
      <c r="A18" s="189"/>
      <c r="B18" s="177" t="s">
        <v>155</v>
      </c>
      <c r="C18" s="176"/>
      <c r="D18" s="175"/>
      <c r="E18" s="174">
        <v>7739.43003933</v>
      </c>
      <c r="F18" s="174">
        <v>10552.299872330001</v>
      </c>
      <c r="G18" s="174">
        <v>13366.498795330001</v>
      </c>
      <c r="H18" s="179">
        <v>15916.694206480001</v>
      </c>
      <c r="I18" s="179">
        <v>18326.966899480001</v>
      </c>
      <c r="J18" s="179">
        <v>20554.731771229999</v>
      </c>
      <c r="K18" s="173">
        <v>23548.11296223</v>
      </c>
      <c r="L18" s="173">
        <v>25816.51142273</v>
      </c>
      <c r="M18" s="173">
        <v>28399.303072729999</v>
      </c>
      <c r="N18" s="172">
        <v>31064.551743830001</v>
      </c>
    </row>
    <row r="19" spans="1:14" x14ac:dyDescent="0.25">
      <c r="A19" s="189"/>
      <c r="B19" s="177" t="s">
        <v>156</v>
      </c>
      <c r="C19" s="176"/>
      <c r="D19" s="175"/>
      <c r="E19" s="174">
        <v>1288.1412029999999</v>
      </c>
      <c r="F19" s="174">
        <v>1653.5917119999999</v>
      </c>
      <c r="G19" s="174">
        <v>2086.0140394999999</v>
      </c>
      <c r="H19" s="173">
        <v>2521.1352649999999</v>
      </c>
      <c r="I19" s="173">
        <v>2905.9255634000001</v>
      </c>
      <c r="J19" s="173">
        <v>3303.1656363299999</v>
      </c>
      <c r="K19" s="173">
        <v>3779.29446633</v>
      </c>
      <c r="L19" s="173">
        <v>4156.2030973299998</v>
      </c>
      <c r="M19" s="173">
        <v>4577.5192353300008</v>
      </c>
      <c r="N19" s="172">
        <v>4962.3079681300005</v>
      </c>
    </row>
    <row r="20" spans="1:14" x14ac:dyDescent="0.25">
      <c r="A20" s="189"/>
      <c r="B20" s="177" t="s">
        <v>157</v>
      </c>
      <c r="C20" s="176"/>
      <c r="D20" s="175"/>
      <c r="E20" s="174">
        <v>84554.673231799999</v>
      </c>
      <c r="F20" s="174">
        <v>115113.40166643</v>
      </c>
      <c r="G20" s="174">
        <v>143400.32140915</v>
      </c>
      <c r="H20" s="173">
        <v>170720.77480747001</v>
      </c>
      <c r="I20" s="173">
        <v>199019.61150905001</v>
      </c>
      <c r="J20" s="173">
        <v>223906.87717918999</v>
      </c>
      <c r="K20" s="173">
        <v>253912.39678888003</v>
      </c>
      <c r="L20" s="173">
        <v>282166.42048989999</v>
      </c>
      <c r="M20" s="173">
        <v>316062.18167104002</v>
      </c>
      <c r="N20" s="172">
        <v>350246.63027416996</v>
      </c>
    </row>
    <row r="21" spans="1:14" x14ac:dyDescent="0.25">
      <c r="A21" s="189"/>
      <c r="B21" s="177" t="s">
        <v>202</v>
      </c>
      <c r="C21" s="176"/>
      <c r="D21" s="175"/>
      <c r="E21" s="174">
        <v>84554.673231799999</v>
      </c>
      <c r="F21" s="174">
        <v>115113.40166643</v>
      </c>
      <c r="G21" s="174">
        <v>143400.32140915</v>
      </c>
      <c r="H21" s="173">
        <v>170720.77480747001</v>
      </c>
      <c r="I21" s="173">
        <v>199019.61150905001</v>
      </c>
      <c r="J21" s="173">
        <v>223906.87717918999</v>
      </c>
      <c r="K21" s="173">
        <v>253912.39678888003</v>
      </c>
      <c r="L21" s="173">
        <v>282166.42048989999</v>
      </c>
      <c r="M21" s="173">
        <v>316062.18167104002</v>
      </c>
      <c r="N21" s="172">
        <v>350246.63027416996</v>
      </c>
    </row>
    <row r="22" spans="1:14" x14ac:dyDescent="0.25">
      <c r="A22" s="189"/>
      <c r="B22" s="177" t="s">
        <v>159</v>
      </c>
      <c r="C22" s="176"/>
      <c r="D22" s="175"/>
      <c r="E22" s="174">
        <v>25779.380775089998</v>
      </c>
      <c r="F22" s="174">
        <v>34410.038071440002</v>
      </c>
      <c r="G22" s="174">
        <v>43113.453916029997</v>
      </c>
      <c r="H22" s="179">
        <v>51116.817397650004</v>
      </c>
      <c r="I22" s="179">
        <v>59614.298610560007</v>
      </c>
      <c r="J22" s="179">
        <v>67297.570812990001</v>
      </c>
      <c r="K22" s="173">
        <v>76333.754371200004</v>
      </c>
      <c r="L22" s="173">
        <v>84660.705570820006</v>
      </c>
      <c r="M22" s="173">
        <v>93615.857166169997</v>
      </c>
      <c r="N22" s="172">
        <v>103039.60740410999</v>
      </c>
    </row>
    <row r="23" spans="1:14" x14ac:dyDescent="0.25">
      <c r="A23" s="189"/>
      <c r="B23" s="187" t="s">
        <v>160</v>
      </c>
      <c r="C23" s="186"/>
      <c r="D23" s="185"/>
      <c r="E23" s="184">
        <v>24830.706348759999</v>
      </c>
      <c r="F23" s="184">
        <v>33121.30462209</v>
      </c>
      <c r="G23" s="184">
        <v>41385.333714160006</v>
      </c>
      <c r="H23" s="183">
        <v>48917.653474140003</v>
      </c>
      <c r="I23" s="183">
        <v>56953.439412040003</v>
      </c>
      <c r="J23" s="183">
        <v>64251.547225970004</v>
      </c>
      <c r="K23" s="182">
        <v>72881.275756179995</v>
      </c>
      <c r="L23" s="182">
        <v>80816.290226550002</v>
      </c>
      <c r="M23" s="182">
        <v>89395.881831899998</v>
      </c>
      <c r="N23" s="181">
        <v>98386.625539759989</v>
      </c>
    </row>
    <row r="24" spans="1:14" x14ac:dyDescent="0.25">
      <c r="A24" s="189"/>
      <c r="B24" s="187" t="s">
        <v>161</v>
      </c>
      <c r="C24" s="186"/>
      <c r="D24" s="185"/>
      <c r="E24" s="184">
        <v>2.047971</v>
      </c>
      <c r="F24" s="184">
        <v>2.5152459999999999</v>
      </c>
      <c r="G24" s="184">
        <v>2.51803</v>
      </c>
      <c r="H24" s="183">
        <v>2.6608299999999998</v>
      </c>
      <c r="I24" s="183">
        <v>2.7222970000000002</v>
      </c>
      <c r="J24" s="183">
        <v>2.7222970000000002</v>
      </c>
      <c r="K24" s="182">
        <v>2.7222970000000002</v>
      </c>
      <c r="L24" s="182">
        <v>2.8932462499999998</v>
      </c>
      <c r="M24" s="182">
        <v>2.8820462500000001</v>
      </c>
      <c r="N24" s="181">
        <v>2.6698550000000001</v>
      </c>
    </row>
    <row r="25" spans="1:14" x14ac:dyDescent="0.25">
      <c r="A25" s="189"/>
      <c r="B25" s="187" t="s">
        <v>162</v>
      </c>
      <c r="C25" s="186"/>
      <c r="D25" s="185"/>
      <c r="E25" s="184">
        <v>23.096456</v>
      </c>
      <c r="F25" s="184">
        <v>28.564115000000001</v>
      </c>
      <c r="G25" s="184">
        <v>34.117576</v>
      </c>
      <c r="H25" s="183">
        <v>63.597912999999998</v>
      </c>
      <c r="I25" s="183">
        <v>84.364246010000002</v>
      </c>
      <c r="J25" s="183">
        <v>90.167704010000008</v>
      </c>
      <c r="K25" s="182">
        <v>97.575331009999999</v>
      </c>
      <c r="L25" s="182">
        <v>106.35302501000001</v>
      </c>
      <c r="M25" s="182">
        <v>114.70515101000001</v>
      </c>
      <c r="N25" s="181">
        <v>125.58036501000001</v>
      </c>
    </row>
    <row r="26" spans="1:14" x14ac:dyDescent="0.25">
      <c r="A26" s="189"/>
      <c r="B26" s="187" t="s">
        <v>163</v>
      </c>
      <c r="C26" s="186"/>
      <c r="D26" s="195"/>
      <c r="E26" s="184">
        <v>833.76256799999999</v>
      </c>
      <c r="F26" s="184">
        <v>1134.706492</v>
      </c>
      <c r="G26" s="184">
        <v>1511.9965319999999</v>
      </c>
      <c r="H26" s="183">
        <v>1922.9268265000001</v>
      </c>
      <c r="I26" s="183">
        <v>2327.9332595000001</v>
      </c>
      <c r="J26" s="183">
        <v>2679.0668375</v>
      </c>
      <c r="K26" s="182">
        <v>3046.2831580000002</v>
      </c>
      <c r="L26" s="182">
        <v>3400.0195990000002</v>
      </c>
      <c r="M26" s="182">
        <v>3735.653671</v>
      </c>
      <c r="N26" s="181">
        <v>4107.6543219099995</v>
      </c>
    </row>
    <row r="27" spans="1:14" x14ac:dyDescent="0.25">
      <c r="A27" s="189"/>
      <c r="B27" s="187" t="s">
        <v>203</v>
      </c>
      <c r="C27" s="186"/>
      <c r="D27" s="185"/>
      <c r="E27" s="184">
        <v>89.767431330000008</v>
      </c>
      <c r="F27" s="184">
        <v>122.94759634999998</v>
      </c>
      <c r="G27" s="184">
        <v>179.48806386999999</v>
      </c>
      <c r="H27" s="182">
        <v>209.97835401</v>
      </c>
      <c r="I27" s="182">
        <v>245.83939600999997</v>
      </c>
      <c r="J27" s="182">
        <v>274.06674850999997</v>
      </c>
      <c r="K27" s="182">
        <v>305.89782901000001</v>
      </c>
      <c r="L27" s="182">
        <v>335.14947400999995</v>
      </c>
      <c r="M27" s="182">
        <v>366.73446601000001</v>
      </c>
      <c r="N27" s="181">
        <v>417.07732243000004</v>
      </c>
    </row>
    <row r="28" spans="1:14" x14ac:dyDescent="0.25">
      <c r="A28" s="194"/>
      <c r="B28" s="177" t="s">
        <v>165</v>
      </c>
      <c r="C28" s="176"/>
      <c r="D28" s="175"/>
      <c r="E28" s="174">
        <v>36423.413698069999</v>
      </c>
      <c r="F28" s="174">
        <v>50517.170347269996</v>
      </c>
      <c r="G28" s="174">
        <v>62316.509165310003</v>
      </c>
      <c r="H28" s="173">
        <v>74841.430735679998</v>
      </c>
      <c r="I28" s="173">
        <v>88810.102015259996</v>
      </c>
      <c r="J28" s="173">
        <v>100500.78087472999</v>
      </c>
      <c r="K28" s="173">
        <v>114431.31666648001</v>
      </c>
      <c r="L28" s="173">
        <v>127180.81745947</v>
      </c>
      <c r="M28" s="173">
        <v>143337.16540727002</v>
      </c>
      <c r="N28" s="172">
        <v>161032.06633079</v>
      </c>
    </row>
    <row r="29" spans="1:14" x14ac:dyDescent="0.25">
      <c r="A29" s="189"/>
      <c r="B29" s="187" t="s">
        <v>166</v>
      </c>
      <c r="C29" s="186"/>
      <c r="D29" s="185"/>
      <c r="E29" s="184">
        <v>4013.5161624099997</v>
      </c>
      <c r="F29" s="184">
        <v>5533.9001939799991</v>
      </c>
      <c r="G29" s="184">
        <v>7017.9871013399998</v>
      </c>
      <c r="H29" s="182">
        <v>8698.4592375899992</v>
      </c>
      <c r="I29" s="182">
        <v>10383.774061959999</v>
      </c>
      <c r="J29" s="182">
        <v>11875.777086209999</v>
      </c>
      <c r="K29" s="182">
        <v>13876.029471950002</v>
      </c>
      <c r="L29" s="182">
        <v>15931.13807694</v>
      </c>
      <c r="M29" s="182">
        <v>18430.749672419999</v>
      </c>
      <c r="N29" s="181">
        <v>21142.523545979999</v>
      </c>
    </row>
    <row r="30" spans="1:14" x14ac:dyDescent="0.25">
      <c r="A30" s="189"/>
      <c r="B30" s="187" t="s">
        <v>167</v>
      </c>
      <c r="C30" s="186"/>
      <c r="D30" s="185"/>
      <c r="E30" s="184">
        <v>21774.4301691</v>
      </c>
      <c r="F30" s="184">
        <v>31215.279014299998</v>
      </c>
      <c r="G30" s="184">
        <v>38518.554324300007</v>
      </c>
      <c r="H30" s="183">
        <v>46197.573922399999</v>
      </c>
      <c r="I30" s="183">
        <v>55392.010575150001</v>
      </c>
      <c r="J30" s="183">
        <v>62999.024298339995</v>
      </c>
      <c r="K30" s="182">
        <v>71337.547628500004</v>
      </c>
      <c r="L30" s="182">
        <v>78888.685978419991</v>
      </c>
      <c r="M30" s="182">
        <v>89153.938059420005</v>
      </c>
      <c r="N30" s="181">
        <v>99910.188326789998</v>
      </c>
    </row>
    <row r="31" spans="1:14" x14ac:dyDescent="0.25">
      <c r="A31" s="189"/>
      <c r="B31" s="187" t="s">
        <v>168</v>
      </c>
      <c r="C31" s="186"/>
      <c r="D31" s="185"/>
      <c r="E31" s="184">
        <v>3800.6226592100002</v>
      </c>
      <c r="F31" s="184">
        <v>5057.3875777799994</v>
      </c>
      <c r="G31" s="184">
        <v>6344.5325981200003</v>
      </c>
      <c r="H31" s="183">
        <v>7586.3289679</v>
      </c>
      <c r="I31" s="183">
        <v>8808.3943916600001</v>
      </c>
      <c r="J31" s="183">
        <v>9747.2348848000001</v>
      </c>
      <c r="K31" s="182">
        <v>11002.1382944</v>
      </c>
      <c r="L31" s="182">
        <v>12181.74605086</v>
      </c>
      <c r="M31" s="182">
        <v>13386.473392059999</v>
      </c>
      <c r="N31" s="181">
        <v>15037.009982520001</v>
      </c>
    </row>
    <row r="32" spans="1:14" x14ac:dyDescent="0.25">
      <c r="A32" s="189"/>
      <c r="B32" s="187" t="s">
        <v>169</v>
      </c>
      <c r="C32" s="186"/>
      <c r="D32" s="185"/>
      <c r="E32" s="193">
        <v>6834.8447073500001</v>
      </c>
      <c r="F32" s="184">
        <v>8710.6035612100004</v>
      </c>
      <c r="G32" s="184">
        <v>10435.435141549999</v>
      </c>
      <c r="H32" s="183">
        <v>12359.068607790003</v>
      </c>
      <c r="I32" s="183">
        <v>14225.922986490001</v>
      </c>
      <c r="J32" s="183">
        <v>15878.744605379999</v>
      </c>
      <c r="K32" s="182">
        <v>18215.601271629999</v>
      </c>
      <c r="L32" s="182">
        <v>20179.247353250001</v>
      </c>
      <c r="M32" s="182">
        <v>22366.004283369999</v>
      </c>
      <c r="N32" s="181">
        <v>24942.344475500002</v>
      </c>
    </row>
    <row r="33" spans="1:14" x14ac:dyDescent="0.25">
      <c r="A33" s="189"/>
      <c r="B33" s="177" t="s">
        <v>170</v>
      </c>
      <c r="C33" s="176"/>
      <c r="D33" s="175"/>
      <c r="E33" s="174">
        <v>21931.22262706</v>
      </c>
      <c r="F33" s="174">
        <v>29712.105352370003</v>
      </c>
      <c r="G33" s="174">
        <v>37181.713464649998</v>
      </c>
      <c r="H33" s="179">
        <v>43842.097652709999</v>
      </c>
      <c r="I33" s="179">
        <v>49608.225643680002</v>
      </c>
      <c r="J33" s="179">
        <v>55068.441756879998</v>
      </c>
      <c r="K33" s="173">
        <v>61781.809473040004</v>
      </c>
      <c r="L33" s="173">
        <v>68883.624434550002</v>
      </c>
      <c r="M33" s="173">
        <v>77613.091334900004</v>
      </c>
      <c r="N33" s="172">
        <v>84548.185801610001</v>
      </c>
    </row>
    <row r="34" spans="1:14" x14ac:dyDescent="0.25">
      <c r="A34" s="189"/>
      <c r="B34" s="187" t="s">
        <v>171</v>
      </c>
      <c r="C34" s="186"/>
      <c r="D34" s="185"/>
      <c r="E34" s="184">
        <v>2702.82016939</v>
      </c>
      <c r="F34" s="184">
        <v>3558.16855459</v>
      </c>
      <c r="G34" s="184">
        <v>4452.7673837399998</v>
      </c>
      <c r="H34" s="183">
        <v>5543.4429700399996</v>
      </c>
      <c r="I34" s="183">
        <v>6298.4004740399996</v>
      </c>
      <c r="J34" s="183">
        <v>7189.3894262100002</v>
      </c>
      <c r="K34" s="182">
        <v>8086.39582522</v>
      </c>
      <c r="L34" s="182">
        <v>8937.2916067199985</v>
      </c>
      <c r="M34" s="182">
        <v>9918.9020332900018</v>
      </c>
      <c r="N34" s="181">
        <v>11003.694337090001</v>
      </c>
    </row>
    <row r="35" spans="1:14" x14ac:dyDescent="0.25">
      <c r="A35" s="189"/>
      <c r="B35" s="187" t="s">
        <v>172</v>
      </c>
      <c r="C35" s="186"/>
      <c r="D35" s="185"/>
      <c r="E35" s="184">
        <v>5215.6017824099999</v>
      </c>
      <c r="F35" s="184">
        <v>7784.8844662900001</v>
      </c>
      <c r="G35" s="184">
        <v>10458.52971126</v>
      </c>
      <c r="H35" s="183">
        <v>12694.991572610001</v>
      </c>
      <c r="I35" s="183">
        <v>14737.48820854</v>
      </c>
      <c r="J35" s="183">
        <v>17041.000080270001</v>
      </c>
      <c r="K35" s="182">
        <v>19887.865298919998</v>
      </c>
      <c r="L35" s="182">
        <v>23287.132135010001</v>
      </c>
      <c r="M35" s="182">
        <v>27731.162480080002</v>
      </c>
      <c r="N35" s="181">
        <v>29907.583262420005</v>
      </c>
    </row>
    <row r="36" spans="1:14" x14ac:dyDescent="0.25">
      <c r="A36" s="189"/>
      <c r="B36" s="187" t="s">
        <v>173</v>
      </c>
      <c r="C36" s="186"/>
      <c r="D36" s="185"/>
      <c r="E36" s="184">
        <v>1336.61412326</v>
      </c>
      <c r="F36" s="184">
        <v>1811.7554533099999</v>
      </c>
      <c r="G36" s="184">
        <v>2283.7805249600001</v>
      </c>
      <c r="H36" s="183">
        <v>2829.4099280999999</v>
      </c>
      <c r="I36" s="183">
        <v>3234.93588017</v>
      </c>
      <c r="J36" s="183">
        <v>3657.83287135</v>
      </c>
      <c r="K36" s="182">
        <v>4368.0829701700004</v>
      </c>
      <c r="L36" s="182">
        <v>4958.4348899799998</v>
      </c>
      <c r="M36" s="182">
        <v>5692.0579220500003</v>
      </c>
      <c r="N36" s="181">
        <v>6338.6860072200006</v>
      </c>
    </row>
    <row r="37" spans="1:14" x14ac:dyDescent="0.25">
      <c r="A37" s="189"/>
      <c r="B37" s="187" t="s">
        <v>174</v>
      </c>
      <c r="C37" s="186"/>
      <c r="D37" s="185"/>
      <c r="E37" s="193">
        <v>12676.186551999999</v>
      </c>
      <c r="F37" s="184">
        <v>16557.296878180001</v>
      </c>
      <c r="G37" s="184">
        <v>19986.635844689998</v>
      </c>
      <c r="H37" s="183">
        <v>22774.253181960001</v>
      </c>
      <c r="I37" s="183">
        <v>25337.401080930002</v>
      </c>
      <c r="J37" s="183">
        <v>27180.219379049999</v>
      </c>
      <c r="K37" s="182">
        <v>29439.465378730001</v>
      </c>
      <c r="L37" s="182">
        <v>31700.76580284</v>
      </c>
      <c r="M37" s="182">
        <v>34270.968899480002</v>
      </c>
      <c r="N37" s="181">
        <v>37298.22219488</v>
      </c>
    </row>
    <row r="38" spans="1:14" x14ac:dyDescent="0.25">
      <c r="A38" s="189"/>
      <c r="B38" s="177" t="s">
        <v>175</v>
      </c>
      <c r="C38" s="176"/>
      <c r="D38" s="175"/>
      <c r="E38" s="192">
        <v>420.65613158000002</v>
      </c>
      <c r="F38" s="175">
        <v>474.08789535</v>
      </c>
      <c r="G38" s="175">
        <v>788.64486316</v>
      </c>
      <c r="H38" s="179">
        <v>920.42902143000003</v>
      </c>
      <c r="I38" s="179">
        <v>986.98523955000007</v>
      </c>
      <c r="J38" s="179">
        <v>1040.0837345899999</v>
      </c>
      <c r="K38" s="173">
        <v>1365.51627816</v>
      </c>
      <c r="L38" s="173">
        <v>1441.27302506</v>
      </c>
      <c r="M38" s="173">
        <v>1496.0677627</v>
      </c>
      <c r="N38" s="172">
        <v>1626.7707376600001</v>
      </c>
    </row>
    <row r="39" spans="1:14" x14ac:dyDescent="0.25">
      <c r="A39" s="191" t="s">
        <v>45</v>
      </c>
      <c r="B39" s="177" t="s">
        <v>176</v>
      </c>
      <c r="C39" s="176"/>
      <c r="D39" s="175"/>
      <c r="E39" s="174">
        <v>11595.83371739</v>
      </c>
      <c r="F39" s="174">
        <v>13620.17243337</v>
      </c>
      <c r="G39" s="174">
        <v>15836.81576392</v>
      </c>
      <c r="H39" s="179">
        <v>18796.06642997</v>
      </c>
      <c r="I39" s="179">
        <v>21918.576160749999</v>
      </c>
      <c r="J39" s="179">
        <v>24158.572504230004</v>
      </c>
      <c r="K39" s="173">
        <v>31217.307764050001</v>
      </c>
      <c r="L39" s="173">
        <v>35797.862330589996</v>
      </c>
      <c r="M39" s="173">
        <v>43760.194112249992</v>
      </c>
      <c r="N39" s="172">
        <v>55430.575464419999</v>
      </c>
    </row>
    <row r="40" spans="1:14" x14ac:dyDescent="0.25">
      <c r="A40" s="189"/>
      <c r="B40" s="177" t="s">
        <v>177</v>
      </c>
      <c r="C40" s="176"/>
      <c r="D40" s="190"/>
      <c r="E40" s="174">
        <v>5516.4055563700003</v>
      </c>
      <c r="F40" s="174">
        <v>5887.21455074</v>
      </c>
      <c r="G40" s="174">
        <v>6238.0934749500002</v>
      </c>
      <c r="H40" s="179">
        <v>6929.384962449999</v>
      </c>
      <c r="I40" s="179">
        <v>7917.0401579099998</v>
      </c>
      <c r="J40" s="179">
        <v>8275.6776616200004</v>
      </c>
      <c r="K40" s="173">
        <v>12723.988862480001</v>
      </c>
      <c r="L40" s="173">
        <v>15267.30153248</v>
      </c>
      <c r="M40" s="173">
        <v>21149.65662166</v>
      </c>
      <c r="N40" s="172">
        <v>27199.805832360002</v>
      </c>
    </row>
    <row r="41" spans="1:14" x14ac:dyDescent="0.25">
      <c r="A41" s="189"/>
      <c r="B41" s="187" t="s">
        <v>178</v>
      </c>
      <c r="C41" s="186"/>
      <c r="D41" s="185"/>
      <c r="E41" s="184">
        <v>5.9868035000000006</v>
      </c>
      <c r="F41" s="184">
        <v>6.1582328000000004</v>
      </c>
      <c r="G41" s="184">
        <v>6.3846628000000001</v>
      </c>
      <c r="H41" s="182">
        <v>167.29807183</v>
      </c>
      <c r="I41" s="182">
        <v>946.01439202000006</v>
      </c>
      <c r="J41" s="182">
        <v>946.54384773000004</v>
      </c>
      <c r="K41" s="182">
        <v>942.22484778000012</v>
      </c>
      <c r="L41" s="182">
        <v>945.46107173999997</v>
      </c>
      <c r="M41" s="182">
        <v>945.95870108000008</v>
      </c>
      <c r="N41" s="181">
        <v>2208.6358320599998</v>
      </c>
    </row>
    <row r="42" spans="1:14" x14ac:dyDescent="0.25">
      <c r="A42" s="189"/>
      <c r="B42" s="187" t="s">
        <v>179</v>
      </c>
      <c r="C42" s="186"/>
      <c r="D42" s="185"/>
      <c r="E42" s="184">
        <v>0.25470199999999998</v>
      </c>
      <c r="F42" s="184">
        <v>0.24382699999999999</v>
      </c>
      <c r="G42" s="184">
        <v>0.30387799999999998</v>
      </c>
      <c r="H42" s="182">
        <v>1.1796239999999998</v>
      </c>
      <c r="I42" s="182">
        <v>1.1804378199999999</v>
      </c>
      <c r="J42" s="182">
        <v>131.98077131999997</v>
      </c>
      <c r="K42" s="182">
        <v>4290.2101274199995</v>
      </c>
      <c r="L42" s="182">
        <v>6378.0890274199992</v>
      </c>
      <c r="M42" s="182">
        <v>11764.29702742</v>
      </c>
      <c r="N42" s="181">
        <v>15158.464133700001</v>
      </c>
    </row>
    <row r="43" spans="1:14" x14ac:dyDescent="0.25">
      <c r="A43" s="189"/>
      <c r="B43" s="187" t="s">
        <v>180</v>
      </c>
      <c r="C43" s="186"/>
      <c r="D43" s="185"/>
      <c r="E43" s="184">
        <v>5510.1640508700002</v>
      </c>
      <c r="F43" s="184">
        <v>5880.8124909400003</v>
      </c>
      <c r="G43" s="184">
        <v>6231.4049341500004</v>
      </c>
      <c r="H43" s="182">
        <v>6760.9072666199991</v>
      </c>
      <c r="I43" s="182">
        <v>6969.8453280699996</v>
      </c>
      <c r="J43" s="182">
        <v>7197.1530425700003</v>
      </c>
      <c r="K43" s="182">
        <v>7491.5538872799998</v>
      </c>
      <c r="L43" s="182">
        <v>7943.7514333199997</v>
      </c>
      <c r="M43" s="182">
        <v>8439.4008931600001</v>
      </c>
      <c r="N43" s="181">
        <v>9832.7058666000012</v>
      </c>
    </row>
    <row r="44" spans="1:14" x14ac:dyDescent="0.25">
      <c r="A44" s="189"/>
      <c r="B44" s="177" t="s">
        <v>181</v>
      </c>
      <c r="C44" s="176"/>
      <c r="D44" s="175"/>
      <c r="E44" s="174">
        <v>3835.78224529</v>
      </c>
      <c r="F44" s="174">
        <v>4738.1892508600004</v>
      </c>
      <c r="G44" s="174">
        <v>5841.8676221400001</v>
      </c>
      <c r="H44" s="179">
        <v>7405.7899073799999</v>
      </c>
      <c r="I44" s="179">
        <v>8439.1169877800003</v>
      </c>
      <c r="J44" s="179">
        <v>9661.6293434899999</v>
      </c>
      <c r="K44" s="173">
        <v>10998.562205999999</v>
      </c>
      <c r="L44" s="173">
        <v>12376.122535800001</v>
      </c>
      <c r="M44" s="173">
        <v>13587.106743939999</v>
      </c>
      <c r="N44" s="172">
        <v>14875.651990869999</v>
      </c>
    </row>
    <row r="45" spans="1:14" x14ac:dyDescent="0.25">
      <c r="A45" s="189"/>
      <c r="B45" s="187" t="s">
        <v>182</v>
      </c>
      <c r="C45" s="186"/>
      <c r="D45" s="185"/>
      <c r="E45" s="184">
        <v>2166.6585320999998</v>
      </c>
      <c r="F45" s="184">
        <v>2804.2555678400004</v>
      </c>
      <c r="G45" s="184">
        <v>3536.1436731700001</v>
      </c>
      <c r="H45" s="183">
        <v>4273.7005574100003</v>
      </c>
      <c r="I45" s="183">
        <v>4880.0386801200002</v>
      </c>
      <c r="J45" s="183">
        <v>5570.0986987099996</v>
      </c>
      <c r="K45" s="182">
        <v>6284.4873905200002</v>
      </c>
      <c r="L45" s="182">
        <v>7073.6967947200001</v>
      </c>
      <c r="M45" s="182">
        <v>7808.3402212899991</v>
      </c>
      <c r="N45" s="181">
        <v>8577.6134268899987</v>
      </c>
    </row>
    <row r="46" spans="1:14" x14ac:dyDescent="0.25">
      <c r="A46" s="178"/>
      <c r="B46" s="187" t="s">
        <v>183</v>
      </c>
      <c r="C46" s="186"/>
      <c r="D46" s="185"/>
      <c r="E46" s="184">
        <v>1669.1237131900002</v>
      </c>
      <c r="F46" s="184">
        <v>1933.93368302</v>
      </c>
      <c r="G46" s="184">
        <v>2305.72394897</v>
      </c>
      <c r="H46" s="183">
        <v>3132.0893499700001</v>
      </c>
      <c r="I46" s="183">
        <v>3559.0783076600001</v>
      </c>
      <c r="J46" s="183">
        <v>4091.5306447799994</v>
      </c>
      <c r="K46" s="182">
        <v>4714.0748154799994</v>
      </c>
      <c r="L46" s="182">
        <v>5302.4257410800001</v>
      </c>
      <c r="M46" s="182">
        <v>5778.7665226499994</v>
      </c>
      <c r="N46" s="181">
        <v>6298.0385639800006</v>
      </c>
    </row>
    <row r="47" spans="1:14" x14ac:dyDescent="0.25">
      <c r="A47" s="178"/>
      <c r="B47" s="177" t="s">
        <v>184</v>
      </c>
      <c r="C47" s="176"/>
      <c r="D47" s="175"/>
      <c r="E47" s="174">
        <v>160.37557659999999</v>
      </c>
      <c r="F47" s="174">
        <v>201.36584284</v>
      </c>
      <c r="G47" s="174">
        <v>273.32579059</v>
      </c>
      <c r="H47" s="173">
        <v>333.85880301999998</v>
      </c>
      <c r="I47" s="173">
        <v>388.64262944999996</v>
      </c>
      <c r="J47" s="173">
        <v>426.11922480999999</v>
      </c>
      <c r="K47" s="173">
        <v>475.60907573999998</v>
      </c>
      <c r="L47" s="173">
        <v>520.21381309000003</v>
      </c>
      <c r="M47" s="173">
        <v>579.39013883999996</v>
      </c>
      <c r="N47" s="172">
        <v>748.15001740000002</v>
      </c>
    </row>
    <row r="48" spans="1:14" x14ac:dyDescent="0.25">
      <c r="A48" s="178"/>
      <c r="B48" s="177" t="s">
        <v>185</v>
      </c>
      <c r="C48" s="186"/>
      <c r="D48" s="185"/>
      <c r="E48" s="184">
        <v>0.27273700000000001</v>
      </c>
      <c r="F48" s="184">
        <v>0.31643700000000002</v>
      </c>
      <c r="G48" s="184">
        <v>0.38703700000000002</v>
      </c>
      <c r="H48" s="183">
        <v>0.53523599999999993</v>
      </c>
      <c r="I48" s="183">
        <v>0.60123599999999999</v>
      </c>
      <c r="J48" s="183">
        <v>0.65903599999999996</v>
      </c>
      <c r="K48" s="182">
        <v>0.91753599999999991</v>
      </c>
      <c r="L48" s="182">
        <v>1.043766</v>
      </c>
      <c r="M48" s="182">
        <v>0.93586599999999998</v>
      </c>
      <c r="N48" s="181">
        <v>0.99446599999999996</v>
      </c>
    </row>
    <row r="49" spans="1:14" x14ac:dyDescent="0.25">
      <c r="A49" s="178"/>
      <c r="B49" s="177" t="s">
        <v>186</v>
      </c>
      <c r="C49" s="186"/>
      <c r="D49" s="185"/>
      <c r="E49" s="184">
        <v>2082.9976021300004</v>
      </c>
      <c r="F49" s="184">
        <v>2793.0863519299996</v>
      </c>
      <c r="G49" s="184">
        <v>3483.1418392400001</v>
      </c>
      <c r="H49" s="183">
        <v>4126.4975211200008</v>
      </c>
      <c r="I49" s="183">
        <v>5173.1751496099996</v>
      </c>
      <c r="J49" s="183">
        <v>5794.487238310001</v>
      </c>
      <c r="K49" s="182">
        <v>7018.2300838299998</v>
      </c>
      <c r="L49" s="182">
        <v>7633.1806832199991</v>
      </c>
      <c r="M49" s="182">
        <v>8443.1047418100006</v>
      </c>
      <c r="N49" s="181">
        <v>12605.97315779</v>
      </c>
    </row>
    <row r="50" spans="1:14" x14ac:dyDescent="0.25">
      <c r="A50" s="178"/>
      <c r="B50" s="187" t="s">
        <v>187</v>
      </c>
      <c r="C50" s="186"/>
      <c r="D50" s="185"/>
      <c r="E50" s="184">
        <v>1692.98696511</v>
      </c>
      <c r="F50" s="184">
        <v>2293.0433159099998</v>
      </c>
      <c r="G50" s="184">
        <v>2849.4270253499999</v>
      </c>
      <c r="H50" s="183">
        <v>3345.1389657900004</v>
      </c>
      <c r="I50" s="183">
        <v>4158.1440220999993</v>
      </c>
      <c r="J50" s="183">
        <v>4664.3893110300005</v>
      </c>
      <c r="K50" s="182">
        <v>5722.2184426899994</v>
      </c>
      <c r="L50" s="182">
        <v>6204.5254040299997</v>
      </c>
      <c r="M50" s="182">
        <v>6853.4031742400002</v>
      </c>
      <c r="N50" s="181">
        <v>7353.9607041899999</v>
      </c>
    </row>
    <row r="51" spans="1:14" x14ac:dyDescent="0.25">
      <c r="A51" s="180"/>
      <c r="B51" s="187" t="s">
        <v>188</v>
      </c>
      <c r="C51" s="186"/>
      <c r="D51" s="185"/>
      <c r="E51" s="184">
        <v>1009.76463072</v>
      </c>
      <c r="F51" s="188">
        <v>1350.47501822</v>
      </c>
      <c r="G51" s="188">
        <v>1746.9975672200001</v>
      </c>
      <c r="H51" s="183">
        <v>2116.2560534200002</v>
      </c>
      <c r="I51" s="183">
        <v>2696.8330149699996</v>
      </c>
      <c r="J51" s="183">
        <v>3016.3278318000002</v>
      </c>
      <c r="K51" s="182">
        <v>3422.5991726399998</v>
      </c>
      <c r="L51" s="182">
        <v>3664.3782459499998</v>
      </c>
      <c r="M51" s="182">
        <v>4062.3429766500003</v>
      </c>
      <c r="N51" s="181">
        <v>4345.7303571700004</v>
      </c>
    </row>
    <row r="52" spans="1:14" x14ac:dyDescent="0.25">
      <c r="A52" s="180"/>
      <c r="B52" s="187" t="s">
        <v>189</v>
      </c>
      <c r="C52" s="186"/>
      <c r="D52" s="185"/>
      <c r="E52" s="184">
        <v>481.83763152999995</v>
      </c>
      <c r="F52" s="188">
        <v>682.46192549</v>
      </c>
      <c r="G52" s="188">
        <v>836.20479550999994</v>
      </c>
      <c r="H52" s="183">
        <v>960.29666014999998</v>
      </c>
      <c r="I52" s="183">
        <v>1192.2834269500001</v>
      </c>
      <c r="J52" s="183">
        <v>1371.2976724800001</v>
      </c>
      <c r="K52" s="182">
        <v>1662.9135141099998</v>
      </c>
      <c r="L52" s="182">
        <v>1841.9574204200001</v>
      </c>
      <c r="M52" s="182">
        <v>2016.3218891199999</v>
      </c>
      <c r="N52" s="181">
        <v>2197.72935508</v>
      </c>
    </row>
    <row r="53" spans="1:14" x14ac:dyDescent="0.25">
      <c r="A53" s="180"/>
      <c r="B53" s="187" t="s">
        <v>190</v>
      </c>
      <c r="C53" s="186"/>
      <c r="D53" s="185"/>
      <c r="E53" s="184">
        <v>1.7623541</v>
      </c>
      <c r="F53" s="188">
        <v>1.9163541000000002</v>
      </c>
      <c r="G53" s="188">
        <v>2.0113541000000001</v>
      </c>
      <c r="H53" s="182">
        <v>2.0243541</v>
      </c>
      <c r="I53" s="182">
        <v>2.0583541000000003</v>
      </c>
      <c r="J53" s="182">
        <v>2.1413541</v>
      </c>
      <c r="K53" s="182">
        <v>4.1065661000000002</v>
      </c>
      <c r="L53" s="182">
        <v>5.4013160999999998</v>
      </c>
      <c r="M53" s="182">
        <v>5.4467020999999995</v>
      </c>
      <c r="N53" s="181">
        <v>6.4452480999999997</v>
      </c>
    </row>
    <row r="54" spans="1:14" x14ac:dyDescent="0.25">
      <c r="A54" s="178"/>
      <c r="B54" s="187" t="s">
        <v>191</v>
      </c>
      <c r="C54" s="186"/>
      <c r="D54" s="185"/>
      <c r="E54" s="184">
        <v>199.62234875999999</v>
      </c>
      <c r="F54" s="188">
        <v>258.19001809999997</v>
      </c>
      <c r="G54" s="188">
        <v>264.21330852</v>
      </c>
      <c r="H54" s="183">
        <v>266.56189812000002</v>
      </c>
      <c r="I54" s="183">
        <v>266.96922608</v>
      </c>
      <c r="J54" s="183">
        <v>274.62245264999996</v>
      </c>
      <c r="K54" s="182">
        <v>632.59918984000001</v>
      </c>
      <c r="L54" s="182">
        <v>692.78842155999996</v>
      </c>
      <c r="M54" s="182">
        <v>769.29160636999995</v>
      </c>
      <c r="N54" s="181">
        <v>804.05574383999999</v>
      </c>
    </row>
    <row r="55" spans="1:14" x14ac:dyDescent="0.25">
      <c r="A55" s="178"/>
      <c r="B55" s="187" t="s">
        <v>192</v>
      </c>
      <c r="C55" s="186"/>
      <c r="D55" s="185"/>
      <c r="E55" s="184">
        <v>389.35352402000001</v>
      </c>
      <c r="F55" s="184">
        <v>499.28193801999998</v>
      </c>
      <c r="G55" s="184">
        <v>632.85639289000005</v>
      </c>
      <c r="H55" s="183">
        <v>780.27116632999991</v>
      </c>
      <c r="I55" s="183">
        <v>1013.81680251</v>
      </c>
      <c r="J55" s="183">
        <v>1128.80226128</v>
      </c>
      <c r="K55" s="182">
        <v>1293.5785631399999</v>
      </c>
      <c r="L55" s="182">
        <v>1425.9171791899998</v>
      </c>
      <c r="M55" s="182">
        <v>1577.99634257</v>
      </c>
      <c r="N55" s="181">
        <v>5240.1523266000004</v>
      </c>
    </row>
    <row r="56" spans="1:14" x14ac:dyDescent="0.25">
      <c r="A56" s="180"/>
      <c r="B56" s="187" t="s">
        <v>193</v>
      </c>
      <c r="C56" s="186"/>
      <c r="D56" s="185"/>
      <c r="E56" s="184">
        <v>0.65711299999999995</v>
      </c>
      <c r="F56" s="184">
        <v>0.76109800000000005</v>
      </c>
      <c r="G56" s="184">
        <v>0.85842099999999999</v>
      </c>
      <c r="H56" s="183">
        <v>1.0873889999999999</v>
      </c>
      <c r="I56" s="183">
        <v>1.2143250000000001</v>
      </c>
      <c r="J56" s="183">
        <v>1.295666</v>
      </c>
      <c r="K56" s="182">
        <v>2.4330780000000001</v>
      </c>
      <c r="L56" s="182">
        <v>2.7381000000000002</v>
      </c>
      <c r="M56" s="182">
        <v>11.705225</v>
      </c>
      <c r="N56" s="181">
        <v>11.860127</v>
      </c>
    </row>
    <row r="57" spans="1:14" x14ac:dyDescent="0.25">
      <c r="A57" s="180" t="s">
        <v>53</v>
      </c>
      <c r="B57" s="177" t="s">
        <v>194</v>
      </c>
      <c r="C57" s="176"/>
      <c r="D57" s="175"/>
      <c r="E57" s="174">
        <v>1586.9662021700001</v>
      </c>
      <c r="F57" s="174">
        <v>1679.5588829399999</v>
      </c>
      <c r="G57" s="174">
        <v>1825.36810952</v>
      </c>
      <c r="H57" s="179">
        <v>2206.8470507900001</v>
      </c>
      <c r="I57" s="179">
        <v>2301.8253812600001</v>
      </c>
      <c r="J57" s="179">
        <v>2481.5469563199999</v>
      </c>
      <c r="K57" s="173">
        <v>2748.45340201</v>
      </c>
      <c r="L57" s="173">
        <v>2866.3437731499998</v>
      </c>
      <c r="M57" s="173">
        <v>3044.8886690500003</v>
      </c>
      <c r="N57" s="172">
        <v>3413.8328211199996</v>
      </c>
    </row>
    <row r="58" spans="1:14" x14ac:dyDescent="0.25">
      <c r="A58" s="180"/>
      <c r="B58" s="177" t="s">
        <v>195</v>
      </c>
      <c r="C58" s="176"/>
      <c r="D58" s="175"/>
      <c r="E58" s="174">
        <v>793.18339126000001</v>
      </c>
      <c r="F58" s="174">
        <v>806.67820174999997</v>
      </c>
      <c r="G58" s="174">
        <v>826.23308448</v>
      </c>
      <c r="H58" s="179">
        <v>1109.57443251</v>
      </c>
      <c r="I58" s="179">
        <v>1113.15604325</v>
      </c>
      <c r="J58" s="179">
        <v>1143.5311232399999</v>
      </c>
      <c r="K58" s="173">
        <v>1155.1926681700002</v>
      </c>
      <c r="L58" s="173">
        <v>1156.9479925999999</v>
      </c>
      <c r="M58" s="173">
        <v>1184.01994135</v>
      </c>
      <c r="N58" s="172">
        <v>1195.5602781700002</v>
      </c>
    </row>
    <row r="59" spans="1:14" x14ac:dyDescent="0.25">
      <c r="A59" s="178"/>
      <c r="B59" s="177" t="s">
        <v>196</v>
      </c>
      <c r="C59" s="176"/>
      <c r="D59" s="175"/>
      <c r="E59" s="174">
        <v>793.78281090999997</v>
      </c>
      <c r="F59" s="174">
        <v>872.88068119000002</v>
      </c>
      <c r="G59" s="174">
        <v>999.13502503999996</v>
      </c>
      <c r="H59" s="173">
        <v>1097.27261828</v>
      </c>
      <c r="I59" s="173">
        <v>1188.66933801</v>
      </c>
      <c r="J59" s="173">
        <v>1338.01583308</v>
      </c>
      <c r="K59" s="173">
        <v>1593.2607338399998</v>
      </c>
      <c r="L59" s="173">
        <v>1709.3957805499999</v>
      </c>
      <c r="M59" s="173">
        <v>1860.8687277000001</v>
      </c>
      <c r="N59" s="172">
        <v>2218.2725429499997</v>
      </c>
    </row>
    <row r="60" spans="1:14" ht="13.8" thickBot="1" x14ac:dyDescent="0.3">
      <c r="A60" s="171" t="s">
        <v>118</v>
      </c>
      <c r="B60" s="170" t="s">
        <v>197</v>
      </c>
      <c r="C60" s="167"/>
      <c r="D60" s="169"/>
      <c r="E60" s="168">
        <v>5.1114630000000001E-2</v>
      </c>
      <c r="F60" s="168">
        <v>8.8894630000000002E-2</v>
      </c>
      <c r="G60" s="168">
        <v>9.327763E-2</v>
      </c>
      <c r="H60" s="167">
        <v>1105.1765014799998</v>
      </c>
      <c r="I60" s="167">
        <v>1105.1797014799999</v>
      </c>
      <c r="J60" s="167">
        <v>6989.8998991599992</v>
      </c>
      <c r="K60" s="167">
        <v>6989.90653716</v>
      </c>
      <c r="L60" s="167">
        <v>21457.441991610001</v>
      </c>
      <c r="M60" s="167">
        <v>21457.453774310001</v>
      </c>
      <c r="N60" s="166">
        <v>31932.369840110005</v>
      </c>
    </row>
    <row r="61" spans="1:14" ht="13.8" thickTop="1" x14ac:dyDescent="0.25">
      <c r="A61" s="267" t="s">
        <v>204</v>
      </c>
      <c r="B61" s="267"/>
      <c r="C61" s="267"/>
      <c r="D61" s="267"/>
      <c r="E61" s="267"/>
      <c r="F61" s="267"/>
      <c r="G61" s="267"/>
      <c r="H61" s="267"/>
      <c r="I61" s="267"/>
      <c r="J61" s="267"/>
      <c r="K61" s="165"/>
      <c r="L61" s="165"/>
      <c r="M61" s="165"/>
      <c r="N61" s="165"/>
    </row>
    <row r="62" spans="1:14" x14ac:dyDescent="0.25">
      <c r="A62" s="267" t="s">
        <v>121</v>
      </c>
      <c r="B62" s="267"/>
      <c r="C62" s="267"/>
      <c r="D62" s="267"/>
      <c r="E62" s="267"/>
      <c r="F62" s="267"/>
      <c r="G62" s="267"/>
      <c r="H62" s="267"/>
      <c r="I62" s="267"/>
      <c r="J62" s="267"/>
      <c r="K62" s="165"/>
      <c r="L62" s="165"/>
      <c r="M62" s="165"/>
      <c r="N62" s="165"/>
    </row>
    <row r="63" spans="1:14" x14ac:dyDescent="0.25">
      <c r="A63" s="268" t="s">
        <v>59</v>
      </c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</row>
  </sheetData>
  <mergeCells count="8">
    <mergeCell ref="A61:J61"/>
    <mergeCell ref="A62:J62"/>
    <mergeCell ref="A63:N63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3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6" width="6.88671875" style="164" bestFit="1" customWidth="1"/>
    <col min="7" max="7" width="7.109375" style="164" bestFit="1" customWidth="1"/>
    <col min="8" max="9" width="7.88671875" style="164" bestFit="1" customWidth="1"/>
    <col min="10" max="13" width="8.109375" style="164" bestFit="1" customWidth="1"/>
    <col min="14" max="14" width="7.88671875" style="164" bestFit="1" customWidth="1"/>
    <col min="15" max="16384" width="8.88671875" style="164"/>
  </cols>
  <sheetData>
    <row r="1" spans="1:14" s="209" customFormat="1" ht="24.6" x14ac:dyDescent="0.4">
      <c r="A1" s="269" t="s">
        <v>208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145</v>
      </c>
      <c r="C6" s="202">
        <v>46762.88488731</v>
      </c>
      <c r="D6" s="201">
        <v>90113.726316679997</v>
      </c>
      <c r="E6" s="200">
        <v>141920.50130606003</v>
      </c>
      <c r="F6" s="200">
        <v>198204.46569735999</v>
      </c>
      <c r="G6" s="200">
        <v>245569.02004233003</v>
      </c>
      <c r="H6" s="199">
        <v>335912.07027472003</v>
      </c>
      <c r="I6" s="199">
        <v>400594.54968031001</v>
      </c>
      <c r="J6" s="199">
        <v>449134.45520049002</v>
      </c>
      <c r="K6" s="199">
        <v>525394.38083049993</v>
      </c>
      <c r="L6" s="199">
        <v>582070.22405802994</v>
      </c>
      <c r="M6" s="199">
        <v>651177.90254354</v>
      </c>
      <c r="N6" s="198">
        <v>766949.19156132988</v>
      </c>
    </row>
    <row r="7" spans="1:14" x14ac:dyDescent="0.25">
      <c r="A7" s="197"/>
      <c r="B7" s="196" t="s">
        <v>201</v>
      </c>
      <c r="C7" s="176">
        <v>45584.830576389999</v>
      </c>
      <c r="D7" s="175">
        <v>88089.494708509999</v>
      </c>
      <c r="E7" s="174">
        <v>139596.54528101001</v>
      </c>
      <c r="F7" s="174">
        <v>195381.34996518999</v>
      </c>
      <c r="G7" s="174">
        <v>242532.99786073001</v>
      </c>
      <c r="H7" s="173">
        <v>332684.15356393001</v>
      </c>
      <c r="I7" s="173">
        <v>381782.84256223001</v>
      </c>
      <c r="J7" s="173">
        <v>430024.36276803003</v>
      </c>
      <c r="K7" s="173">
        <v>505815.87653536</v>
      </c>
      <c r="L7" s="173">
        <v>562067.79381557996</v>
      </c>
      <c r="M7" s="173">
        <v>568173.32078983006</v>
      </c>
      <c r="N7" s="172">
        <v>726715.69603487989</v>
      </c>
    </row>
    <row r="8" spans="1:14" x14ac:dyDescent="0.25">
      <c r="A8" s="191" t="s">
        <v>18</v>
      </c>
      <c r="B8" s="177" t="s">
        <v>70</v>
      </c>
      <c r="C8" s="176">
        <v>43257.447167890001</v>
      </c>
      <c r="D8" s="175">
        <v>82542.884287170004</v>
      </c>
      <c r="E8" s="174">
        <v>125985.19257916001</v>
      </c>
      <c r="F8" s="174">
        <v>176965.11156905998</v>
      </c>
      <c r="G8" s="174">
        <v>215555.11822135001</v>
      </c>
      <c r="H8" s="173">
        <v>296514.30956031999</v>
      </c>
      <c r="I8" s="173">
        <v>342992.63744770002</v>
      </c>
      <c r="J8" s="173">
        <v>386850.22977160005</v>
      </c>
      <c r="K8" s="173">
        <v>455469.32655957999</v>
      </c>
      <c r="L8" s="173">
        <v>507700.58622379001</v>
      </c>
      <c r="M8" s="173">
        <v>625917.72927989007</v>
      </c>
      <c r="N8" s="172">
        <v>659482.42658098997</v>
      </c>
    </row>
    <row r="9" spans="1:14" x14ac:dyDescent="0.25">
      <c r="A9" s="189"/>
      <c r="B9" s="177" t="s">
        <v>146</v>
      </c>
      <c r="C9" s="176">
        <v>13816.470754710001</v>
      </c>
      <c r="D9" s="175">
        <v>22107.261916979998</v>
      </c>
      <c r="E9" s="174">
        <v>31878.860778270006</v>
      </c>
      <c r="F9" s="174">
        <v>44308.605601619995</v>
      </c>
      <c r="G9" s="174">
        <v>52519.604138770002</v>
      </c>
      <c r="H9" s="173">
        <v>99063.810027700005</v>
      </c>
      <c r="I9" s="173">
        <v>111696.78674219002</v>
      </c>
      <c r="J9" s="173">
        <v>120913.96338679</v>
      </c>
      <c r="K9" s="173">
        <v>152693.03931672999</v>
      </c>
      <c r="L9" s="173">
        <v>165649.90983612998</v>
      </c>
      <c r="M9" s="173">
        <v>177149.15114911002</v>
      </c>
      <c r="N9" s="172">
        <v>221176.05556139999</v>
      </c>
    </row>
    <row r="10" spans="1:14" x14ac:dyDescent="0.25">
      <c r="A10" s="189"/>
      <c r="B10" s="177" t="s">
        <v>147</v>
      </c>
      <c r="C10" s="176">
        <v>9572.9770843099996</v>
      </c>
      <c r="D10" s="175">
        <v>13703.167838869998</v>
      </c>
      <c r="E10" s="174">
        <v>19225.934778860003</v>
      </c>
      <c r="F10" s="174">
        <v>26752.948594349997</v>
      </c>
      <c r="G10" s="174">
        <v>31200.018756379999</v>
      </c>
      <c r="H10" s="179">
        <v>69367.356974499999</v>
      </c>
      <c r="I10" s="179">
        <v>77471.319347660014</v>
      </c>
      <c r="J10" s="179">
        <v>82565.534471539999</v>
      </c>
      <c r="K10" s="173">
        <v>107248.1999332</v>
      </c>
      <c r="L10" s="173">
        <v>114681.64160223999</v>
      </c>
      <c r="M10" s="173">
        <v>120810.70547078001</v>
      </c>
      <c r="N10" s="172">
        <v>154790.70810903999</v>
      </c>
    </row>
    <row r="11" spans="1:14" x14ac:dyDescent="0.25">
      <c r="A11" s="189"/>
      <c r="B11" s="187" t="s">
        <v>148</v>
      </c>
      <c r="C11" s="186">
        <v>4007.3471508099997</v>
      </c>
      <c r="D11" s="185">
        <v>6174.1435717599998</v>
      </c>
      <c r="E11" s="184">
        <v>8993.036348130001</v>
      </c>
      <c r="F11" s="184">
        <v>11513.851128600001</v>
      </c>
      <c r="G11" s="184">
        <v>13844.3975395</v>
      </c>
      <c r="H11" s="183">
        <v>19020.093375290002</v>
      </c>
      <c r="I11" s="183">
        <v>21842.376917000001</v>
      </c>
      <c r="J11" s="183">
        <v>24262.956614129998</v>
      </c>
      <c r="K11" s="182">
        <v>28061.985715800001</v>
      </c>
      <c r="L11" s="182">
        <v>30855.583625799998</v>
      </c>
      <c r="M11" s="182">
        <v>34067.81881746</v>
      </c>
      <c r="N11" s="181">
        <v>41402.856406040002</v>
      </c>
    </row>
    <row r="12" spans="1:14" x14ac:dyDescent="0.25">
      <c r="A12" s="189"/>
      <c r="B12" s="187" t="s">
        <v>149</v>
      </c>
      <c r="C12" s="186">
        <v>2067.6303888500001</v>
      </c>
      <c r="D12" s="185">
        <v>3223.1202112299993</v>
      </c>
      <c r="E12" s="184">
        <v>4883.4678268900007</v>
      </c>
      <c r="F12" s="184">
        <v>6066.9743607199998</v>
      </c>
      <c r="G12" s="184">
        <v>7243.8364740200004</v>
      </c>
      <c r="H12" s="183">
        <v>37352.138757189998</v>
      </c>
      <c r="I12" s="183">
        <v>38855.411585820009</v>
      </c>
      <c r="J12" s="183">
        <v>40482.238912000001</v>
      </c>
      <c r="K12" s="182">
        <v>60112.684810700004</v>
      </c>
      <c r="L12" s="182">
        <v>61364.641874519999</v>
      </c>
      <c r="M12" s="182">
        <v>63138.247775700002</v>
      </c>
      <c r="N12" s="181">
        <v>87604.680250019999</v>
      </c>
    </row>
    <row r="13" spans="1:14" x14ac:dyDescent="0.25">
      <c r="A13" s="189"/>
      <c r="B13" s="187" t="s">
        <v>150</v>
      </c>
      <c r="C13" s="186">
        <v>3497.9995446499997</v>
      </c>
      <c r="D13" s="185">
        <v>4305.9040558799998</v>
      </c>
      <c r="E13" s="184">
        <v>5349.43060384</v>
      </c>
      <c r="F13" s="184">
        <v>9172.1231050299994</v>
      </c>
      <c r="G13" s="184">
        <v>10111.784742860002</v>
      </c>
      <c r="H13" s="183">
        <v>12995.124842019999</v>
      </c>
      <c r="I13" s="183">
        <v>16773.530844839999</v>
      </c>
      <c r="J13" s="183">
        <v>17820.33894541</v>
      </c>
      <c r="K13" s="182">
        <v>19073.5294067</v>
      </c>
      <c r="L13" s="182">
        <v>22461.41610192</v>
      </c>
      <c r="M13" s="182">
        <v>23604.63887762</v>
      </c>
      <c r="N13" s="181">
        <v>25783.171452980001</v>
      </c>
    </row>
    <row r="14" spans="1:14" x14ac:dyDescent="0.25">
      <c r="A14" s="189"/>
      <c r="B14" s="177" t="s">
        <v>151</v>
      </c>
      <c r="C14" s="176">
        <v>269.28856119</v>
      </c>
      <c r="D14" s="175">
        <v>598.86431379999999</v>
      </c>
      <c r="E14" s="174">
        <v>953.52256207000005</v>
      </c>
      <c r="F14" s="174">
        <v>1230.34897391</v>
      </c>
      <c r="G14" s="174">
        <v>1575.6666659300001</v>
      </c>
      <c r="H14" s="179">
        <v>2492.2916325400001</v>
      </c>
      <c r="I14" s="179">
        <v>2877.2295787100002</v>
      </c>
      <c r="J14" s="179">
        <v>3203.6334538599999</v>
      </c>
      <c r="K14" s="173">
        <v>3612.5631214099999</v>
      </c>
      <c r="L14" s="173">
        <v>3888.01091137</v>
      </c>
      <c r="M14" s="173">
        <v>4219.2153896099999</v>
      </c>
      <c r="N14" s="172">
        <v>5098.6162199499995</v>
      </c>
    </row>
    <row r="15" spans="1:14" x14ac:dyDescent="0.25">
      <c r="A15" s="189"/>
      <c r="B15" s="177" t="s">
        <v>152</v>
      </c>
      <c r="C15" s="176">
        <v>1030.1498127100001</v>
      </c>
      <c r="D15" s="175">
        <v>1533.0861261100001</v>
      </c>
      <c r="E15" s="174">
        <v>2021.3054716400002</v>
      </c>
      <c r="F15" s="174">
        <v>2904.9378661599999</v>
      </c>
      <c r="G15" s="174">
        <v>3154.9272812599997</v>
      </c>
      <c r="H15" s="173">
        <v>7221.3372724600003</v>
      </c>
      <c r="I15" s="173">
        <v>8019.4843556200003</v>
      </c>
      <c r="J15" s="173">
        <v>8457.71413579</v>
      </c>
      <c r="K15" s="173">
        <v>11024.386825610001</v>
      </c>
      <c r="L15" s="173">
        <v>13071.719374280001</v>
      </c>
      <c r="M15" s="173">
        <v>14186.49584971</v>
      </c>
      <c r="N15" s="172">
        <v>19332.939386180002</v>
      </c>
    </row>
    <row r="16" spans="1:14" x14ac:dyDescent="0.25">
      <c r="A16" s="189"/>
      <c r="B16" s="187" t="s">
        <v>153</v>
      </c>
      <c r="C16" s="186">
        <v>1.36510971</v>
      </c>
      <c r="D16" s="175">
        <v>2.1542241099999999</v>
      </c>
      <c r="E16" s="184">
        <v>3.1508679900000001</v>
      </c>
      <c r="F16" s="184">
        <v>4.0965353499999999</v>
      </c>
      <c r="G16" s="184">
        <v>4.4601040799999998</v>
      </c>
      <c r="H16" s="183">
        <v>6.22327897</v>
      </c>
      <c r="I16" s="183">
        <v>6.3642665300000001</v>
      </c>
      <c r="J16" s="183">
        <v>7.0798239499999998</v>
      </c>
      <c r="K16" s="182">
        <v>8.3920475700000008</v>
      </c>
      <c r="L16" s="182">
        <v>8.77023419</v>
      </c>
      <c r="M16" s="182">
        <v>9.2327024000000009</v>
      </c>
      <c r="N16" s="181">
        <v>10.96352978</v>
      </c>
    </row>
    <row r="17" spans="1:14" x14ac:dyDescent="0.25">
      <c r="A17" s="189"/>
      <c r="B17" s="187" t="s">
        <v>154</v>
      </c>
      <c r="C17" s="186">
        <v>1028.784703</v>
      </c>
      <c r="D17" s="185">
        <v>1530.931902</v>
      </c>
      <c r="E17" s="184">
        <v>2018.1546036500001</v>
      </c>
      <c r="F17" s="184">
        <v>2900.8413308099998</v>
      </c>
      <c r="G17" s="184">
        <v>3150.4671771799999</v>
      </c>
      <c r="H17" s="183">
        <v>7215.1139934900002</v>
      </c>
      <c r="I17" s="183">
        <v>8013.12008909</v>
      </c>
      <c r="J17" s="183">
        <v>8450.63431184</v>
      </c>
      <c r="K17" s="182">
        <v>11015.994778040002</v>
      </c>
      <c r="L17" s="182">
        <v>13062.949140090001</v>
      </c>
      <c r="M17" s="182">
        <v>14177.263147309999</v>
      </c>
      <c r="N17" s="181">
        <v>19321.9758564</v>
      </c>
    </row>
    <row r="18" spans="1:14" x14ac:dyDescent="0.25">
      <c r="A18" s="189"/>
      <c r="B18" s="177" t="s">
        <v>155</v>
      </c>
      <c r="C18" s="176">
        <v>2557.9729479999996</v>
      </c>
      <c r="D18" s="175">
        <v>5469.032862</v>
      </c>
      <c r="E18" s="174">
        <v>8496.9024800000007</v>
      </c>
      <c r="F18" s="174">
        <v>11843.155183000001</v>
      </c>
      <c r="G18" s="174">
        <v>14676.819356000002</v>
      </c>
      <c r="H18" s="179">
        <v>17631.787448999999</v>
      </c>
      <c r="I18" s="179">
        <v>20523.280719999999</v>
      </c>
      <c r="J18" s="179">
        <v>23447.316464</v>
      </c>
      <c r="K18" s="173">
        <v>27050.65765841</v>
      </c>
      <c r="L18" s="173">
        <v>29813.36869214</v>
      </c>
      <c r="M18" s="173">
        <v>33148.891571849999</v>
      </c>
      <c r="N18" s="172">
        <v>36598.543554780001</v>
      </c>
    </row>
    <row r="19" spans="1:14" x14ac:dyDescent="0.25">
      <c r="A19" s="189"/>
      <c r="B19" s="177" t="s">
        <v>156</v>
      </c>
      <c r="C19" s="176">
        <v>386.08234849999997</v>
      </c>
      <c r="D19" s="175">
        <v>803.11077619999992</v>
      </c>
      <c r="E19" s="174">
        <v>1181.1954857000001</v>
      </c>
      <c r="F19" s="174">
        <v>1577.2149842000001</v>
      </c>
      <c r="G19" s="174">
        <v>1912.1720792000001</v>
      </c>
      <c r="H19" s="173">
        <v>2351.0366991999999</v>
      </c>
      <c r="I19" s="173">
        <v>2805.4727401999999</v>
      </c>
      <c r="J19" s="173">
        <v>3239.7648616000001</v>
      </c>
      <c r="K19" s="173">
        <v>3757.2317781000002</v>
      </c>
      <c r="L19" s="173">
        <v>4195.1692561</v>
      </c>
      <c r="M19" s="173">
        <v>4783.8428671600004</v>
      </c>
      <c r="N19" s="172">
        <v>5355.2482914499997</v>
      </c>
    </row>
    <row r="20" spans="1:14" x14ac:dyDescent="0.25">
      <c r="A20" s="189"/>
      <c r="B20" s="177" t="s">
        <v>157</v>
      </c>
      <c r="C20" s="176">
        <v>29440.97641318</v>
      </c>
      <c r="D20" s="175">
        <v>60435.622370190002</v>
      </c>
      <c r="E20" s="174">
        <v>94106.33180089001</v>
      </c>
      <c r="F20" s="174">
        <v>132656.50596744</v>
      </c>
      <c r="G20" s="174">
        <v>163035.51408258002</v>
      </c>
      <c r="H20" s="173">
        <v>197450.49953261999</v>
      </c>
      <c r="I20" s="173">
        <v>231295.85070551001</v>
      </c>
      <c r="J20" s="173">
        <v>265936.26638481003</v>
      </c>
      <c r="K20" s="173">
        <v>302776.28724285</v>
      </c>
      <c r="L20" s="173">
        <v>342050.67638766003</v>
      </c>
      <c r="M20" s="173">
        <v>391024.16964072007</v>
      </c>
      <c r="N20" s="172">
        <v>438306.37101958995</v>
      </c>
    </row>
    <row r="21" spans="1:14" x14ac:dyDescent="0.25">
      <c r="A21" s="189"/>
      <c r="B21" s="177" t="s">
        <v>202</v>
      </c>
      <c r="C21" s="176">
        <v>29440.97641318</v>
      </c>
      <c r="D21" s="175">
        <v>60435.622370190002</v>
      </c>
      <c r="E21" s="174">
        <v>94106.33180089001</v>
      </c>
      <c r="F21" s="174">
        <v>132656.50596744</v>
      </c>
      <c r="G21" s="174">
        <v>163035.51408258002</v>
      </c>
      <c r="H21" s="173">
        <v>197450.49953261999</v>
      </c>
      <c r="I21" s="173">
        <v>231295.85070551001</v>
      </c>
      <c r="J21" s="173">
        <v>265936.26638481003</v>
      </c>
      <c r="K21" s="173">
        <v>302776.28724285</v>
      </c>
      <c r="L21" s="173">
        <v>342050.67638766003</v>
      </c>
      <c r="M21" s="173">
        <v>391024.16964072007</v>
      </c>
      <c r="N21" s="172">
        <v>438306.37101958995</v>
      </c>
    </row>
    <row r="22" spans="1:14" x14ac:dyDescent="0.25">
      <c r="A22" s="189"/>
      <c r="B22" s="177" t="s">
        <v>159</v>
      </c>
      <c r="C22" s="176">
        <v>7203.5049531900004</v>
      </c>
      <c r="D22" s="175">
        <v>17187.630394619999</v>
      </c>
      <c r="E22" s="174">
        <v>26733.251358400004</v>
      </c>
      <c r="F22" s="174">
        <v>38107.834613970001</v>
      </c>
      <c r="G22" s="174">
        <v>47146.764051960003</v>
      </c>
      <c r="H22" s="179">
        <v>57178.777552159991</v>
      </c>
      <c r="I22" s="179">
        <v>67385.014904149997</v>
      </c>
      <c r="J22" s="179">
        <v>77372.943352809991</v>
      </c>
      <c r="K22" s="173">
        <v>88194.125432050001</v>
      </c>
      <c r="L22" s="173">
        <v>99568.569171230003</v>
      </c>
      <c r="M22" s="173">
        <v>113549.82778574001</v>
      </c>
      <c r="N22" s="172">
        <v>126867.00024624</v>
      </c>
    </row>
    <row r="23" spans="1:14" x14ac:dyDescent="0.25">
      <c r="A23" s="189"/>
      <c r="B23" s="187" t="s">
        <v>160</v>
      </c>
      <c r="C23" s="186">
        <v>6868.1460651000007</v>
      </c>
      <c r="D23" s="185">
        <v>16460.38292249</v>
      </c>
      <c r="E23" s="184">
        <v>25587.622493810002</v>
      </c>
      <c r="F23" s="184">
        <v>36532.009364379999</v>
      </c>
      <c r="G23" s="184">
        <v>45122.725030370006</v>
      </c>
      <c r="H23" s="183">
        <v>54611.446421569999</v>
      </c>
      <c r="I23" s="183">
        <v>64311.18278915</v>
      </c>
      <c r="J23" s="183">
        <v>73899.756546660006</v>
      </c>
      <c r="K23" s="182">
        <v>84328.556144360002</v>
      </c>
      <c r="L23" s="182">
        <v>95151.947710840002</v>
      </c>
      <c r="M23" s="182">
        <v>108652.52005705</v>
      </c>
      <c r="N23" s="181">
        <v>121608.39436531</v>
      </c>
    </row>
    <row r="24" spans="1:14" x14ac:dyDescent="0.25">
      <c r="A24" s="189"/>
      <c r="B24" s="187" t="s">
        <v>161</v>
      </c>
      <c r="C24" s="186">
        <v>4.056603</v>
      </c>
      <c r="D24" s="185">
        <v>4.27128804</v>
      </c>
      <c r="E24" s="184">
        <v>6.5711560000000002</v>
      </c>
      <c r="F24" s="184">
        <v>4.3562200000000004</v>
      </c>
      <c r="G24" s="184">
        <v>4.3995090000000001</v>
      </c>
      <c r="H24" s="183">
        <v>4.3681809999999999</v>
      </c>
      <c r="I24" s="183">
        <v>4.4768886500000002</v>
      </c>
      <c r="J24" s="183">
        <v>4.4702517999999998</v>
      </c>
      <c r="K24" s="182">
        <v>4.4562683400000003</v>
      </c>
      <c r="L24" s="182">
        <v>121.83659204000001</v>
      </c>
      <c r="M24" s="182">
        <v>121.98863834000001</v>
      </c>
      <c r="N24" s="181">
        <v>6.1396571900000003</v>
      </c>
    </row>
    <row r="25" spans="1:14" x14ac:dyDescent="0.25">
      <c r="A25" s="189"/>
      <c r="B25" s="187" t="s">
        <v>162</v>
      </c>
      <c r="C25" s="186">
        <v>3.919028</v>
      </c>
      <c r="D25" s="185">
        <v>9.9231090000000002</v>
      </c>
      <c r="E25" s="184">
        <v>14.534846999999999</v>
      </c>
      <c r="F25" s="184">
        <v>25.390453999999998</v>
      </c>
      <c r="G25" s="184">
        <v>60.565893000000003</v>
      </c>
      <c r="H25" s="183">
        <v>66.747715999999997</v>
      </c>
      <c r="I25" s="183">
        <v>72.121093999999999</v>
      </c>
      <c r="J25" s="183">
        <v>77.482564999999994</v>
      </c>
      <c r="K25" s="182">
        <v>83.329758999999996</v>
      </c>
      <c r="L25" s="182">
        <v>87.927368000000001</v>
      </c>
      <c r="M25" s="182">
        <v>93.310132999999993</v>
      </c>
      <c r="N25" s="181">
        <v>99.021461000000002</v>
      </c>
    </row>
    <row r="26" spans="1:14" x14ac:dyDescent="0.25">
      <c r="A26" s="189"/>
      <c r="B26" s="187" t="s">
        <v>163</v>
      </c>
      <c r="C26" s="186">
        <v>306.64678708999998</v>
      </c>
      <c r="D26" s="195">
        <v>660.17082309</v>
      </c>
      <c r="E26" s="184">
        <v>1043.8104505900001</v>
      </c>
      <c r="F26" s="184">
        <v>1400.0512825899998</v>
      </c>
      <c r="G26" s="184">
        <v>1779.42261659</v>
      </c>
      <c r="H26" s="183">
        <v>2282.6805745900001</v>
      </c>
      <c r="I26" s="183">
        <v>2744.9993335900003</v>
      </c>
      <c r="J26" s="183">
        <v>3110.3058445900001</v>
      </c>
      <c r="K26" s="182">
        <v>3465.00990559</v>
      </c>
      <c r="L26" s="182">
        <v>3860.68244559</v>
      </c>
      <c r="M26" s="182">
        <v>4331.83634059</v>
      </c>
      <c r="N26" s="181">
        <v>4734.1393079799991</v>
      </c>
    </row>
    <row r="27" spans="1:14" x14ac:dyDescent="0.25">
      <c r="A27" s="189"/>
      <c r="B27" s="187" t="s">
        <v>203</v>
      </c>
      <c r="C27" s="186">
        <v>20.736470000000001</v>
      </c>
      <c r="D27" s="185">
        <v>52.882251999999994</v>
      </c>
      <c r="E27" s="184">
        <v>80.712411000000003</v>
      </c>
      <c r="F27" s="184">
        <v>146.02729300000001</v>
      </c>
      <c r="G27" s="184">
        <v>179.651003</v>
      </c>
      <c r="H27" s="182">
        <v>213.534659</v>
      </c>
      <c r="I27" s="182">
        <v>252.23479875999999</v>
      </c>
      <c r="J27" s="182">
        <v>280.92814476000001</v>
      </c>
      <c r="K27" s="182">
        <v>312.77335476000002</v>
      </c>
      <c r="L27" s="182">
        <v>346.17505476000002</v>
      </c>
      <c r="M27" s="182">
        <v>350.17261676000004</v>
      </c>
      <c r="N27" s="181">
        <v>419.30545475999998</v>
      </c>
    </row>
    <row r="28" spans="1:14" x14ac:dyDescent="0.25">
      <c r="A28" s="194"/>
      <c r="B28" s="177" t="s">
        <v>165</v>
      </c>
      <c r="C28" s="176">
        <v>15524.642166659998</v>
      </c>
      <c r="D28" s="175">
        <v>28007.98228204</v>
      </c>
      <c r="E28" s="174">
        <v>42408.430203190008</v>
      </c>
      <c r="F28" s="174">
        <v>61448.290767569997</v>
      </c>
      <c r="G28" s="174">
        <v>75140.545354620001</v>
      </c>
      <c r="H28" s="173">
        <v>92245.721589260007</v>
      </c>
      <c r="I28" s="173">
        <v>109224.51540243001</v>
      </c>
      <c r="J28" s="173">
        <v>126001.40793578001</v>
      </c>
      <c r="K28" s="173">
        <v>143690.72785701</v>
      </c>
      <c r="L28" s="173">
        <v>161578.26119925</v>
      </c>
      <c r="M28" s="173">
        <v>183784.07133365003</v>
      </c>
      <c r="N28" s="172">
        <v>206795.39373737</v>
      </c>
    </row>
    <row r="29" spans="1:14" x14ac:dyDescent="0.25">
      <c r="A29" s="189"/>
      <c r="B29" s="187" t="s">
        <v>166</v>
      </c>
      <c r="C29" s="186">
        <v>1422.4724698599998</v>
      </c>
      <c r="D29" s="185">
        <v>3176.1697220999999</v>
      </c>
      <c r="E29" s="184">
        <v>5566.6170270100001</v>
      </c>
      <c r="F29" s="184">
        <v>7639.0620653400001</v>
      </c>
      <c r="G29" s="184">
        <v>9327.7443331399991</v>
      </c>
      <c r="H29" s="182">
        <v>11208.5331706</v>
      </c>
      <c r="I29" s="182">
        <v>13223.01754925</v>
      </c>
      <c r="J29" s="182">
        <v>15219.97995065</v>
      </c>
      <c r="K29" s="182">
        <v>17367.995440799998</v>
      </c>
      <c r="L29" s="182">
        <v>19959.036196139998</v>
      </c>
      <c r="M29" s="182">
        <v>22696.347376900001</v>
      </c>
      <c r="N29" s="181">
        <v>26088.259573750001</v>
      </c>
    </row>
    <row r="30" spans="1:14" x14ac:dyDescent="0.25">
      <c r="A30" s="189"/>
      <c r="B30" s="187" t="s">
        <v>167</v>
      </c>
      <c r="C30" s="186">
        <v>7263.6082396499996</v>
      </c>
      <c r="D30" s="185">
        <v>15002.20083195</v>
      </c>
      <c r="E30" s="184">
        <v>23981.158924400002</v>
      </c>
      <c r="F30" s="184">
        <v>37235.393737899998</v>
      </c>
      <c r="G30" s="184">
        <v>45850.978072900005</v>
      </c>
      <c r="H30" s="183">
        <v>57517.560338279996</v>
      </c>
      <c r="I30" s="183">
        <v>68475.716385930005</v>
      </c>
      <c r="J30" s="183">
        <v>79545.644983490012</v>
      </c>
      <c r="K30" s="182">
        <v>90958.883482289995</v>
      </c>
      <c r="L30" s="182">
        <v>101690.87427714</v>
      </c>
      <c r="M30" s="182">
        <v>116698.78613459</v>
      </c>
      <c r="N30" s="181">
        <v>130642.16824488</v>
      </c>
    </row>
    <row r="31" spans="1:14" x14ac:dyDescent="0.25">
      <c r="A31" s="189"/>
      <c r="B31" s="187" t="s">
        <v>168</v>
      </c>
      <c r="C31" s="186">
        <v>2543.3809345300001</v>
      </c>
      <c r="D31" s="185">
        <v>3774.6927318899998</v>
      </c>
      <c r="E31" s="184">
        <v>4935.2518916600002</v>
      </c>
      <c r="F31" s="184">
        <v>6432.8537986299998</v>
      </c>
      <c r="G31" s="184">
        <v>7739.6833015000002</v>
      </c>
      <c r="H31" s="183">
        <v>8952.9906142399996</v>
      </c>
      <c r="I31" s="183">
        <v>10399.39277708</v>
      </c>
      <c r="J31" s="183">
        <v>11619.930758879998</v>
      </c>
      <c r="K31" s="182">
        <v>13056.90687579</v>
      </c>
      <c r="L31" s="182">
        <v>14967.96016251</v>
      </c>
      <c r="M31" s="182">
        <v>16647.641928329998</v>
      </c>
      <c r="N31" s="181">
        <v>18731.12463916</v>
      </c>
    </row>
    <row r="32" spans="1:14" x14ac:dyDescent="0.25">
      <c r="A32" s="189"/>
      <c r="B32" s="187" t="s">
        <v>169</v>
      </c>
      <c r="C32" s="186">
        <v>4295.1805226199995</v>
      </c>
      <c r="D32" s="185">
        <v>6054.9189961000002</v>
      </c>
      <c r="E32" s="193">
        <v>7925.4023601200006</v>
      </c>
      <c r="F32" s="184">
        <v>10140.981165700001</v>
      </c>
      <c r="G32" s="184">
        <v>12222.139647079999</v>
      </c>
      <c r="H32" s="183">
        <v>14566.63746614</v>
      </c>
      <c r="I32" s="183">
        <v>17126.388690170003</v>
      </c>
      <c r="J32" s="183">
        <v>19615.852242759996</v>
      </c>
      <c r="K32" s="182">
        <v>22306.94205813</v>
      </c>
      <c r="L32" s="182">
        <v>24960.390563459998</v>
      </c>
      <c r="M32" s="182">
        <v>27741.29589383</v>
      </c>
      <c r="N32" s="181">
        <v>31333.841279579996</v>
      </c>
    </row>
    <row r="33" spans="1:14" x14ac:dyDescent="0.25">
      <c r="A33" s="189"/>
      <c r="B33" s="177" t="s">
        <v>170</v>
      </c>
      <c r="C33" s="176">
        <v>6396.2406474099989</v>
      </c>
      <c r="D33" s="175">
        <v>14834.455839900002</v>
      </c>
      <c r="E33" s="174">
        <v>24480.321552969999</v>
      </c>
      <c r="F33" s="174">
        <v>32540.980701139997</v>
      </c>
      <c r="G33" s="174">
        <v>39845.894926919995</v>
      </c>
      <c r="H33" s="179">
        <v>46949.115865940003</v>
      </c>
      <c r="I33" s="179">
        <v>53539.67609637</v>
      </c>
      <c r="J33" s="179">
        <v>61325.765721989999</v>
      </c>
      <c r="K33" s="173">
        <v>69196.876766250003</v>
      </c>
      <c r="L33" s="173">
        <v>79098.502586670002</v>
      </c>
      <c r="M33" s="173">
        <v>91746.151110469989</v>
      </c>
      <c r="N33" s="172">
        <v>102531.22554734</v>
      </c>
    </row>
    <row r="34" spans="1:14" x14ac:dyDescent="0.25">
      <c r="A34" s="189"/>
      <c r="B34" s="187" t="s">
        <v>171</v>
      </c>
      <c r="C34" s="186">
        <v>1063.86930095</v>
      </c>
      <c r="D34" s="185">
        <v>2087.6944377</v>
      </c>
      <c r="E34" s="184">
        <v>3294.9901802199997</v>
      </c>
      <c r="F34" s="184">
        <v>4196.2192204200001</v>
      </c>
      <c r="G34" s="184">
        <v>4752.3426115200009</v>
      </c>
      <c r="H34" s="183">
        <v>6017.5538908199997</v>
      </c>
      <c r="I34" s="183">
        <v>7022.6632729200001</v>
      </c>
      <c r="J34" s="183">
        <v>8063.3861893200001</v>
      </c>
      <c r="K34" s="182">
        <v>9221.2911954200008</v>
      </c>
      <c r="L34" s="182">
        <v>10167.77208312</v>
      </c>
      <c r="M34" s="182">
        <v>11517.98279202</v>
      </c>
      <c r="N34" s="181">
        <v>14041.29458487</v>
      </c>
    </row>
    <row r="35" spans="1:14" x14ac:dyDescent="0.25">
      <c r="A35" s="189"/>
      <c r="B35" s="187" t="s">
        <v>172</v>
      </c>
      <c r="C35" s="186">
        <v>1916.22941597</v>
      </c>
      <c r="D35" s="185">
        <v>4569.8743405500009</v>
      </c>
      <c r="E35" s="184">
        <v>7730.4529480700003</v>
      </c>
      <c r="F35" s="184">
        <v>10738.60380585</v>
      </c>
      <c r="G35" s="184">
        <v>13810.40287511</v>
      </c>
      <c r="H35" s="183">
        <v>16711.041951760002</v>
      </c>
      <c r="I35" s="183">
        <v>19000.116021949998</v>
      </c>
      <c r="J35" s="183">
        <v>22140.78450491</v>
      </c>
      <c r="K35" s="182">
        <v>25376.705856379998</v>
      </c>
      <c r="L35" s="182">
        <v>30568.02843278</v>
      </c>
      <c r="M35" s="182">
        <v>35985.937910519999</v>
      </c>
      <c r="N35" s="181">
        <v>38570.008132760006</v>
      </c>
    </row>
    <row r="36" spans="1:14" x14ac:dyDescent="0.25">
      <c r="A36" s="189"/>
      <c r="B36" s="187" t="s">
        <v>173</v>
      </c>
      <c r="C36" s="186">
        <v>520.53927606000002</v>
      </c>
      <c r="D36" s="185">
        <v>1112.79287845</v>
      </c>
      <c r="E36" s="184">
        <v>1724.70496196</v>
      </c>
      <c r="F36" s="184">
        <v>2371.8724474400001</v>
      </c>
      <c r="G36" s="184">
        <v>2888.1854136699999</v>
      </c>
      <c r="H36" s="183">
        <v>3414.94450607</v>
      </c>
      <c r="I36" s="183">
        <v>3928.7868642100002</v>
      </c>
      <c r="J36" s="183">
        <v>4583.2798447899995</v>
      </c>
      <c r="K36" s="182">
        <v>5281.7719256499995</v>
      </c>
      <c r="L36" s="182">
        <v>6018.53076487</v>
      </c>
      <c r="M36" s="182">
        <v>6818.9580236499996</v>
      </c>
      <c r="N36" s="181">
        <v>7848.0615475600007</v>
      </c>
    </row>
    <row r="37" spans="1:14" x14ac:dyDescent="0.25">
      <c r="A37" s="189"/>
      <c r="B37" s="187" t="s">
        <v>174</v>
      </c>
      <c r="C37" s="186">
        <v>2895.6026544299998</v>
      </c>
      <c r="D37" s="185">
        <v>7064.0941831999999</v>
      </c>
      <c r="E37" s="193">
        <v>11730.173462719998</v>
      </c>
      <c r="F37" s="184">
        <v>15234.28522743</v>
      </c>
      <c r="G37" s="184">
        <v>18394.96402662</v>
      </c>
      <c r="H37" s="183">
        <v>20805.575517290003</v>
      </c>
      <c r="I37" s="183">
        <v>23588.109937290003</v>
      </c>
      <c r="J37" s="183">
        <v>26538.31518297</v>
      </c>
      <c r="K37" s="182">
        <v>29317.1077888</v>
      </c>
      <c r="L37" s="182">
        <v>32344.171305900003</v>
      </c>
      <c r="M37" s="182">
        <v>37423.272384279997</v>
      </c>
      <c r="N37" s="181">
        <v>42071.861282149999</v>
      </c>
    </row>
    <row r="38" spans="1:14" x14ac:dyDescent="0.25">
      <c r="A38" s="189"/>
      <c r="B38" s="177" t="s">
        <v>175</v>
      </c>
      <c r="C38" s="176">
        <v>316.58864591999998</v>
      </c>
      <c r="D38" s="175">
        <v>405.55385362999999</v>
      </c>
      <c r="E38" s="192">
        <v>484.32868632999998</v>
      </c>
      <c r="F38" s="175">
        <v>559.39988475999996</v>
      </c>
      <c r="G38" s="175">
        <v>902.30974907999996</v>
      </c>
      <c r="H38" s="179">
        <v>1076.8845252599999</v>
      </c>
      <c r="I38" s="179">
        <v>1146.6443025600001</v>
      </c>
      <c r="J38" s="179">
        <v>1236.1493742300001</v>
      </c>
      <c r="K38" s="173">
        <v>1694.5571875399999</v>
      </c>
      <c r="L38" s="173">
        <v>1805.3434305100002</v>
      </c>
      <c r="M38" s="173">
        <v>1944.11941086</v>
      </c>
      <c r="N38" s="172">
        <v>2112.7514886399999</v>
      </c>
    </row>
    <row r="39" spans="1:14" x14ac:dyDescent="0.25">
      <c r="A39" s="191" t="s">
        <v>45</v>
      </c>
      <c r="B39" s="177" t="s">
        <v>176</v>
      </c>
      <c r="C39" s="176">
        <v>2327.3834084999999</v>
      </c>
      <c r="D39" s="175">
        <v>5546.6104213399994</v>
      </c>
      <c r="E39" s="174">
        <v>13611.352701850001</v>
      </c>
      <c r="F39" s="174">
        <v>18416.23839613</v>
      </c>
      <c r="G39" s="174">
        <v>26977.87963938</v>
      </c>
      <c r="H39" s="179">
        <v>36169.84400361</v>
      </c>
      <c r="I39" s="179">
        <v>38790.205114529999</v>
      </c>
      <c r="J39" s="179">
        <v>43174.132996429995</v>
      </c>
      <c r="K39" s="173">
        <v>50346.549975780006</v>
      </c>
      <c r="L39" s="173">
        <v>54367.207591790007</v>
      </c>
      <c r="M39" s="173">
        <v>57744.408490059992</v>
      </c>
      <c r="N39" s="172">
        <v>67233.269453889981</v>
      </c>
    </row>
    <row r="40" spans="1:14" x14ac:dyDescent="0.25">
      <c r="A40" s="189"/>
      <c r="B40" s="177" t="s">
        <v>177</v>
      </c>
      <c r="C40" s="176">
        <v>637.66395926000007</v>
      </c>
      <c r="D40" s="190">
        <v>1088.7629672899998</v>
      </c>
      <c r="E40" s="174">
        <v>5208.2162950500006</v>
      </c>
      <c r="F40" s="174">
        <v>5478.0179372599996</v>
      </c>
      <c r="G40" s="174">
        <v>8760.9848446800006</v>
      </c>
      <c r="H40" s="179">
        <v>15525.75012063</v>
      </c>
      <c r="I40" s="179">
        <v>16292.91832194</v>
      </c>
      <c r="J40" s="179">
        <v>18594.962226299998</v>
      </c>
      <c r="K40" s="173">
        <v>23197.42636646</v>
      </c>
      <c r="L40" s="173">
        <v>25346.147835800002</v>
      </c>
      <c r="M40" s="173">
        <v>26129.773379539998</v>
      </c>
      <c r="N40" s="172">
        <v>33047.091485679994</v>
      </c>
    </row>
    <row r="41" spans="1:14" x14ac:dyDescent="0.25">
      <c r="A41" s="189"/>
      <c r="B41" s="187" t="s">
        <v>178</v>
      </c>
      <c r="C41" s="186">
        <v>7.1545780000000008</v>
      </c>
      <c r="D41" s="185">
        <v>164.98330763999996</v>
      </c>
      <c r="E41" s="184">
        <v>164.99588763999998</v>
      </c>
      <c r="F41" s="184">
        <v>159.22234551999995</v>
      </c>
      <c r="G41" s="184">
        <v>163.16421191999999</v>
      </c>
      <c r="H41" s="182">
        <v>328.71471466000003</v>
      </c>
      <c r="I41" s="182">
        <v>332.27962033999995</v>
      </c>
      <c r="J41" s="182">
        <v>331.38207333999998</v>
      </c>
      <c r="K41" s="182">
        <v>331.56151241999999</v>
      </c>
      <c r="L41" s="182">
        <v>331.97401837999996</v>
      </c>
      <c r="M41" s="182">
        <v>346.32495795999995</v>
      </c>
      <c r="N41" s="181">
        <v>3540.0586545900005</v>
      </c>
    </row>
    <row r="42" spans="1:14" x14ac:dyDescent="0.25">
      <c r="A42" s="189"/>
      <c r="B42" s="187" t="s">
        <v>179</v>
      </c>
      <c r="C42" s="186">
        <v>0.38571375000000002</v>
      </c>
      <c r="D42" s="185">
        <v>0.41334674999999999</v>
      </c>
      <c r="E42" s="184">
        <v>0.97394250000000004</v>
      </c>
      <c r="F42" s="184">
        <v>2.1281924999999999</v>
      </c>
      <c r="G42" s="184">
        <v>3002.1383355000003</v>
      </c>
      <c r="H42" s="182">
        <v>7502.3597975000002</v>
      </c>
      <c r="I42" s="182">
        <v>7752.5502099999994</v>
      </c>
      <c r="J42" s="182">
        <v>9752.5537100000001</v>
      </c>
      <c r="K42" s="182">
        <v>13945.693081060001</v>
      </c>
      <c r="L42" s="182">
        <v>15760.558084060001</v>
      </c>
      <c r="M42" s="182">
        <v>15761.41173306</v>
      </c>
      <c r="N42" s="181">
        <v>17430.129850059999</v>
      </c>
    </row>
    <row r="43" spans="1:14" x14ac:dyDescent="0.25">
      <c r="A43" s="189"/>
      <c r="B43" s="187" t="s">
        <v>180</v>
      </c>
      <c r="C43" s="186">
        <v>630.12366751000002</v>
      </c>
      <c r="D43" s="185">
        <v>923.36631289999991</v>
      </c>
      <c r="E43" s="184">
        <v>5042.2464649100002</v>
      </c>
      <c r="F43" s="184">
        <v>5316.6673992399992</v>
      </c>
      <c r="G43" s="184">
        <v>5595.6822972600003</v>
      </c>
      <c r="H43" s="182">
        <v>7694.6756084699991</v>
      </c>
      <c r="I43" s="182">
        <v>8208.0884915999995</v>
      </c>
      <c r="J43" s="182">
        <v>8511.0264429599993</v>
      </c>
      <c r="K43" s="182">
        <v>8920.1717729800002</v>
      </c>
      <c r="L43" s="182">
        <v>9253.6157333599986</v>
      </c>
      <c r="M43" s="182">
        <v>10022.036688519998</v>
      </c>
      <c r="N43" s="181">
        <v>12076.902981029998</v>
      </c>
    </row>
    <row r="44" spans="1:14" x14ac:dyDescent="0.25">
      <c r="A44" s="189"/>
      <c r="B44" s="177" t="s">
        <v>181</v>
      </c>
      <c r="C44" s="176">
        <v>964.08881624000003</v>
      </c>
      <c r="D44" s="175">
        <v>2640.5350250699998</v>
      </c>
      <c r="E44" s="174">
        <v>5616.3011479400002</v>
      </c>
      <c r="F44" s="174">
        <v>6801.5921363799998</v>
      </c>
      <c r="G44" s="174">
        <v>7788.89067626</v>
      </c>
      <c r="H44" s="179">
        <v>9403.1439243000004</v>
      </c>
      <c r="I44" s="179">
        <v>10502.324789710001</v>
      </c>
      <c r="J44" s="179">
        <v>11859.31466023</v>
      </c>
      <c r="K44" s="173">
        <v>13099.98587387</v>
      </c>
      <c r="L44" s="173">
        <v>14207.818080189998</v>
      </c>
      <c r="M44" s="173">
        <v>15757.90962339</v>
      </c>
      <c r="N44" s="172">
        <v>17177.682602579996</v>
      </c>
    </row>
    <row r="45" spans="1:14" x14ac:dyDescent="0.25">
      <c r="A45" s="189"/>
      <c r="B45" s="187" t="s">
        <v>182</v>
      </c>
      <c r="C45" s="186">
        <v>539.17850097999997</v>
      </c>
      <c r="D45" s="185">
        <v>1200.12957968</v>
      </c>
      <c r="E45" s="184">
        <v>1870.0779811300001</v>
      </c>
      <c r="F45" s="184">
        <v>2619.3943247699999</v>
      </c>
      <c r="G45" s="184">
        <v>3291.5326498999998</v>
      </c>
      <c r="H45" s="183">
        <v>4023.9241861300002</v>
      </c>
      <c r="I45" s="183">
        <v>4706.9634595300013</v>
      </c>
      <c r="J45" s="183">
        <v>5577.8871232599995</v>
      </c>
      <c r="K45" s="182">
        <v>6341.6818990400006</v>
      </c>
      <c r="L45" s="182">
        <v>7104.47665512</v>
      </c>
      <c r="M45" s="182">
        <v>8204.8364394599994</v>
      </c>
      <c r="N45" s="181">
        <v>9014.6107607599988</v>
      </c>
    </row>
    <row r="46" spans="1:14" x14ac:dyDescent="0.25">
      <c r="A46" s="178"/>
      <c r="B46" s="187" t="s">
        <v>183</v>
      </c>
      <c r="C46" s="186">
        <v>424.91031526000006</v>
      </c>
      <c r="D46" s="185">
        <v>1440.4054453899998</v>
      </c>
      <c r="E46" s="184">
        <v>3746.2231668100003</v>
      </c>
      <c r="F46" s="184">
        <v>4182.1978116099999</v>
      </c>
      <c r="G46" s="184">
        <v>4497.3580263599997</v>
      </c>
      <c r="H46" s="183">
        <v>5379.2197381699998</v>
      </c>
      <c r="I46" s="183">
        <v>5795.3613301799996</v>
      </c>
      <c r="J46" s="183">
        <v>6281.4275369700008</v>
      </c>
      <c r="K46" s="182">
        <v>6758.3039748299998</v>
      </c>
      <c r="L46" s="182">
        <v>7103.3414250699989</v>
      </c>
      <c r="M46" s="182">
        <v>7553.0731839300006</v>
      </c>
      <c r="N46" s="181">
        <v>8163.0718418199995</v>
      </c>
    </row>
    <row r="47" spans="1:14" x14ac:dyDescent="0.25">
      <c r="A47" s="178"/>
      <c r="B47" s="177" t="s">
        <v>184</v>
      </c>
      <c r="C47" s="176">
        <v>94.15058526</v>
      </c>
      <c r="D47" s="175">
        <v>149.45982590999998</v>
      </c>
      <c r="E47" s="174">
        <v>189.10516837</v>
      </c>
      <c r="F47" s="174">
        <v>226.99504026</v>
      </c>
      <c r="G47" s="174">
        <v>283.00992120000001</v>
      </c>
      <c r="H47" s="173">
        <v>362.97018503000004</v>
      </c>
      <c r="I47" s="173">
        <v>412.39993670999996</v>
      </c>
      <c r="J47" s="173">
        <v>462.92844236000002</v>
      </c>
      <c r="K47" s="173">
        <v>537.65430675000005</v>
      </c>
      <c r="L47" s="173">
        <v>604.80042120999997</v>
      </c>
      <c r="M47" s="173">
        <v>717.55642602</v>
      </c>
      <c r="N47" s="172">
        <v>972.98290417999988</v>
      </c>
    </row>
    <row r="48" spans="1:14" x14ac:dyDescent="0.25">
      <c r="A48" s="178"/>
      <c r="B48" s="177" t="s">
        <v>185</v>
      </c>
      <c r="C48" s="186">
        <v>0.1535</v>
      </c>
      <c r="D48" s="185">
        <v>0.20069999999999999</v>
      </c>
      <c r="E48" s="184">
        <v>0.28220000000000001</v>
      </c>
      <c r="F48" s="184">
        <v>0.33279999999999998</v>
      </c>
      <c r="G48" s="184">
        <v>0.30009999999999998</v>
      </c>
      <c r="H48" s="183">
        <v>0.40060000000000001</v>
      </c>
      <c r="I48" s="183">
        <v>0.52593000000000001</v>
      </c>
      <c r="J48" s="183">
        <v>0.57552999999999999</v>
      </c>
      <c r="K48" s="182">
        <v>0.67313000000000001</v>
      </c>
      <c r="L48" s="182">
        <v>0.74143000000000003</v>
      </c>
      <c r="M48" s="182">
        <v>0.81613000000000002</v>
      </c>
      <c r="N48" s="181">
        <v>1.18920852</v>
      </c>
    </row>
    <row r="49" spans="1:14" x14ac:dyDescent="0.25">
      <c r="A49" s="178"/>
      <c r="B49" s="177" t="s">
        <v>186</v>
      </c>
      <c r="C49" s="186">
        <v>631.32654774000002</v>
      </c>
      <c r="D49" s="185">
        <v>1667.6519030699999</v>
      </c>
      <c r="E49" s="184">
        <v>2597.4478904900002</v>
      </c>
      <c r="F49" s="184">
        <v>5909.3004822300009</v>
      </c>
      <c r="G49" s="184">
        <v>10144.694097240001</v>
      </c>
      <c r="H49" s="183">
        <v>10877.579173650001</v>
      </c>
      <c r="I49" s="183">
        <v>11582.03613617</v>
      </c>
      <c r="J49" s="183">
        <v>12256.352137539998</v>
      </c>
      <c r="K49" s="182">
        <v>13510.8102987</v>
      </c>
      <c r="L49" s="182">
        <v>14207.699824590001</v>
      </c>
      <c r="M49" s="182">
        <v>15138.352931110001</v>
      </c>
      <c r="N49" s="181">
        <v>16034.32325293</v>
      </c>
    </row>
    <row r="50" spans="1:14" x14ac:dyDescent="0.25">
      <c r="A50" s="178"/>
      <c r="B50" s="187" t="s">
        <v>187</v>
      </c>
      <c r="C50" s="186">
        <v>513.96412664000002</v>
      </c>
      <c r="D50" s="185">
        <v>1316.5424673</v>
      </c>
      <c r="E50" s="184">
        <v>1958.5974623299999</v>
      </c>
      <c r="F50" s="184">
        <v>2624.4946686500002</v>
      </c>
      <c r="G50" s="184">
        <v>3171.7175159099997</v>
      </c>
      <c r="H50" s="183">
        <v>3703.6698297200005</v>
      </c>
      <c r="I50" s="183">
        <v>4244.7640723999993</v>
      </c>
      <c r="J50" s="183">
        <v>4765.7102176199996</v>
      </c>
      <c r="K50" s="182">
        <v>5813.9870896600005</v>
      </c>
      <c r="L50" s="182">
        <v>6340.3358280300008</v>
      </c>
      <c r="M50" s="182">
        <v>7042.4387349000008</v>
      </c>
      <c r="N50" s="181">
        <v>7708.42756525</v>
      </c>
    </row>
    <row r="51" spans="1:14" x14ac:dyDescent="0.25">
      <c r="A51" s="180"/>
      <c r="B51" s="187" t="s">
        <v>188</v>
      </c>
      <c r="C51" s="186">
        <v>341.63429400000001</v>
      </c>
      <c r="D51" s="185">
        <v>774.17604820000008</v>
      </c>
      <c r="E51" s="184">
        <v>1028.04519766</v>
      </c>
      <c r="F51" s="188">
        <v>1372.92832266</v>
      </c>
      <c r="G51" s="188">
        <v>1670.20820871</v>
      </c>
      <c r="H51" s="183">
        <v>2051.8350197099999</v>
      </c>
      <c r="I51" s="183">
        <v>2406.0605572199997</v>
      </c>
      <c r="J51" s="183">
        <v>2732.2492482600001</v>
      </c>
      <c r="K51" s="182">
        <v>3086.4463372</v>
      </c>
      <c r="L51" s="182">
        <v>3358.1482820000001</v>
      </c>
      <c r="M51" s="182">
        <v>3779.0494540500003</v>
      </c>
      <c r="N51" s="181">
        <v>4166.2333243800003</v>
      </c>
    </row>
    <row r="52" spans="1:14" x14ac:dyDescent="0.25">
      <c r="A52" s="180"/>
      <c r="B52" s="187" t="s">
        <v>189</v>
      </c>
      <c r="C52" s="186">
        <v>127.65280523</v>
      </c>
      <c r="D52" s="185">
        <v>430.53623068000002</v>
      </c>
      <c r="E52" s="184">
        <v>711.17401451000001</v>
      </c>
      <c r="F52" s="188">
        <v>974.41908690000002</v>
      </c>
      <c r="G52" s="188">
        <v>1218.05576</v>
      </c>
      <c r="H52" s="183">
        <v>1366.2265729600001</v>
      </c>
      <c r="I52" s="183">
        <v>1551.8250977499999</v>
      </c>
      <c r="J52" s="183">
        <v>1740.07066891</v>
      </c>
      <c r="K52" s="182">
        <v>2008.1699373800002</v>
      </c>
      <c r="L52" s="182">
        <v>2196.6055070000002</v>
      </c>
      <c r="M52" s="182">
        <v>2435.4341795400001</v>
      </c>
      <c r="N52" s="181">
        <v>2684.5282317199999</v>
      </c>
    </row>
    <row r="53" spans="1:14" x14ac:dyDescent="0.25">
      <c r="A53" s="180"/>
      <c r="B53" s="187" t="s">
        <v>190</v>
      </c>
      <c r="C53" s="186">
        <v>4.0000000000000001E-3</v>
      </c>
      <c r="D53" s="185">
        <v>7.1999999999999995E-2</v>
      </c>
      <c r="E53" s="184">
        <v>0.13202032999999999</v>
      </c>
      <c r="F53" s="188">
        <v>0.17202033</v>
      </c>
      <c r="G53" s="188">
        <v>0.33791033000000004</v>
      </c>
      <c r="H53" s="182">
        <v>0.46232833000000001</v>
      </c>
      <c r="I53" s="182">
        <v>0.46912833000000004</v>
      </c>
      <c r="J53" s="182">
        <v>0.56562332999999998</v>
      </c>
      <c r="K53" s="182">
        <v>1.3271969299999999</v>
      </c>
      <c r="L53" s="182">
        <v>2.9130289300000003</v>
      </c>
      <c r="M53" s="182">
        <v>3.0562149300000003</v>
      </c>
      <c r="N53" s="181">
        <v>3.83962293</v>
      </c>
    </row>
    <row r="54" spans="1:14" x14ac:dyDescent="0.25">
      <c r="A54" s="178"/>
      <c r="B54" s="187" t="s">
        <v>191</v>
      </c>
      <c r="C54" s="186">
        <v>44.673027409999996</v>
      </c>
      <c r="D54" s="185">
        <v>111.75818842</v>
      </c>
      <c r="E54" s="184">
        <v>219.24622983</v>
      </c>
      <c r="F54" s="188">
        <v>276.97523875999997</v>
      </c>
      <c r="G54" s="188">
        <v>283.11563687</v>
      </c>
      <c r="H54" s="183">
        <v>285.14590872000002</v>
      </c>
      <c r="I54" s="183">
        <v>286.40928910000002</v>
      </c>
      <c r="J54" s="183">
        <v>292.82467711999999</v>
      </c>
      <c r="K54" s="182">
        <v>718.04361814999993</v>
      </c>
      <c r="L54" s="182">
        <v>782.66901010000004</v>
      </c>
      <c r="M54" s="182">
        <v>824.89888638000002</v>
      </c>
      <c r="N54" s="181">
        <v>853.82638622000002</v>
      </c>
    </row>
    <row r="55" spans="1:14" x14ac:dyDescent="0.25">
      <c r="A55" s="178"/>
      <c r="B55" s="187" t="s">
        <v>192</v>
      </c>
      <c r="C55" s="186">
        <v>117.1135601</v>
      </c>
      <c r="D55" s="185">
        <v>350.76103176999993</v>
      </c>
      <c r="E55" s="184">
        <v>638.06786016000001</v>
      </c>
      <c r="F55" s="184">
        <v>3283.8051365800002</v>
      </c>
      <c r="G55" s="184">
        <v>6971.9422573300008</v>
      </c>
      <c r="H55" s="183">
        <v>7170.5830513299998</v>
      </c>
      <c r="I55" s="183">
        <v>7333.6372301700003</v>
      </c>
      <c r="J55" s="183">
        <v>7486.4080223199999</v>
      </c>
      <c r="K55" s="182">
        <v>7692.3200054399995</v>
      </c>
      <c r="L55" s="182">
        <v>7862.7528979600002</v>
      </c>
      <c r="M55" s="182">
        <v>8091.0987736099996</v>
      </c>
      <c r="N55" s="181">
        <v>8320.0076150799996</v>
      </c>
    </row>
    <row r="56" spans="1:14" x14ac:dyDescent="0.25">
      <c r="A56" s="180"/>
      <c r="B56" s="187" t="s">
        <v>193</v>
      </c>
      <c r="C56" s="186">
        <v>0.248861</v>
      </c>
      <c r="D56" s="185">
        <v>0.34840399999999999</v>
      </c>
      <c r="E56" s="184">
        <v>0.78256800000000004</v>
      </c>
      <c r="F56" s="184">
        <v>1.000677</v>
      </c>
      <c r="G56" s="184">
        <v>1.034324</v>
      </c>
      <c r="H56" s="183">
        <v>3.3262925999999999</v>
      </c>
      <c r="I56" s="183">
        <v>3.6348335999999999</v>
      </c>
      <c r="J56" s="183">
        <v>4.2338975999999997</v>
      </c>
      <c r="K56" s="182">
        <v>4.5032036</v>
      </c>
      <c r="L56" s="182">
        <v>4.6110986</v>
      </c>
      <c r="M56" s="182">
        <v>4.8154225999999998</v>
      </c>
      <c r="N56" s="181">
        <v>5.8880725999999992</v>
      </c>
    </row>
    <row r="57" spans="1:14" x14ac:dyDescent="0.25">
      <c r="A57" s="180" t="s">
        <v>53</v>
      </c>
      <c r="B57" s="177" t="s">
        <v>194</v>
      </c>
      <c r="C57" s="176">
        <v>1178.04551092</v>
      </c>
      <c r="D57" s="175">
        <v>2024.2215081700001</v>
      </c>
      <c r="E57" s="174">
        <v>2323.9364810500001</v>
      </c>
      <c r="F57" s="174">
        <v>2823.0966601700002</v>
      </c>
      <c r="G57" s="174">
        <v>3035.8721305999998</v>
      </c>
      <c r="H57" s="179">
        <v>3227.7632417900004</v>
      </c>
      <c r="I57" s="179">
        <v>3559.3312706700003</v>
      </c>
      <c r="J57" s="179">
        <v>3857.7028366499999</v>
      </c>
      <c r="K57" s="173">
        <v>4326.1132963299997</v>
      </c>
      <c r="L57" s="173">
        <v>4750.0396236399993</v>
      </c>
      <c r="M57" s="173">
        <v>5082.3462000300005</v>
      </c>
      <c r="N57" s="172">
        <v>5518.8984316200003</v>
      </c>
    </row>
    <row r="58" spans="1:14" x14ac:dyDescent="0.25">
      <c r="A58" s="180"/>
      <c r="B58" s="177" t="s">
        <v>195</v>
      </c>
      <c r="C58" s="176">
        <v>445.17003088999996</v>
      </c>
      <c r="D58" s="175">
        <v>1027.7173851100001</v>
      </c>
      <c r="E58" s="174">
        <v>1150.3856423</v>
      </c>
      <c r="F58" s="174">
        <v>1171.3314383699999</v>
      </c>
      <c r="G58" s="174">
        <v>1228.6668514800001</v>
      </c>
      <c r="H58" s="179">
        <v>1255.3449406500001</v>
      </c>
      <c r="I58" s="179">
        <v>1285.6095359400001</v>
      </c>
      <c r="J58" s="179">
        <v>1319.14529229</v>
      </c>
      <c r="K58" s="173">
        <v>1461.40117906</v>
      </c>
      <c r="L58" s="173">
        <v>1480.18884475</v>
      </c>
      <c r="M58" s="173">
        <v>1531.9831375899998</v>
      </c>
      <c r="N58" s="172">
        <v>1565.0733423299998</v>
      </c>
    </row>
    <row r="59" spans="1:14" x14ac:dyDescent="0.25">
      <c r="A59" s="178"/>
      <c r="B59" s="177" t="s">
        <v>196</v>
      </c>
      <c r="C59" s="176">
        <v>732.87548002999995</v>
      </c>
      <c r="D59" s="175">
        <v>996.50412305999998</v>
      </c>
      <c r="E59" s="174">
        <v>1173.5508387499999</v>
      </c>
      <c r="F59" s="174">
        <v>1651.7652218000001</v>
      </c>
      <c r="G59" s="174">
        <v>1807.2052791199999</v>
      </c>
      <c r="H59" s="173">
        <v>1972.41830114</v>
      </c>
      <c r="I59" s="173">
        <v>2273.7217347300002</v>
      </c>
      <c r="J59" s="173">
        <v>2538.5575443600001</v>
      </c>
      <c r="K59" s="173">
        <v>2864.7121172699999</v>
      </c>
      <c r="L59" s="173">
        <v>3269.8507788899997</v>
      </c>
      <c r="M59" s="173">
        <v>3550.3630624400002</v>
      </c>
      <c r="N59" s="172">
        <v>3953.8250892900001</v>
      </c>
    </row>
    <row r="60" spans="1:14" ht="13.8" thickBot="1" x14ac:dyDescent="0.3">
      <c r="A60" s="171" t="s">
        <v>118</v>
      </c>
      <c r="B60" s="170" t="s">
        <v>197</v>
      </c>
      <c r="C60" s="167">
        <v>8.8000000000000005E-3</v>
      </c>
      <c r="D60" s="169">
        <v>1.01E-2</v>
      </c>
      <c r="E60" s="168">
        <v>1.9544000000000002E-2</v>
      </c>
      <c r="F60" s="168">
        <v>1.9071999999999999E-2</v>
      </c>
      <c r="G60" s="168">
        <v>0.15005099999999999</v>
      </c>
      <c r="H60" s="167">
        <v>0.15346899999999999</v>
      </c>
      <c r="I60" s="167">
        <v>15252.375847410001</v>
      </c>
      <c r="J60" s="167">
        <v>15252.38959581</v>
      </c>
      <c r="K60" s="167">
        <v>15252.39099881</v>
      </c>
      <c r="L60" s="167">
        <v>15252.390618810001</v>
      </c>
      <c r="M60" s="167">
        <v>20177.82706362</v>
      </c>
      <c r="N60" s="166">
        <v>34714.597094829995</v>
      </c>
    </row>
    <row r="61" spans="1:14" ht="13.8" thickTop="1" x14ac:dyDescent="0.25">
      <c r="A61" s="267" t="s">
        <v>204</v>
      </c>
      <c r="B61" s="267"/>
      <c r="C61" s="267"/>
      <c r="D61" s="267"/>
      <c r="E61" s="267"/>
      <c r="F61" s="267"/>
      <c r="G61" s="267"/>
      <c r="H61" s="267"/>
      <c r="I61" s="267"/>
      <c r="J61" s="267"/>
      <c r="K61" s="165"/>
      <c r="L61" s="165"/>
      <c r="M61" s="165"/>
      <c r="N61" s="165"/>
    </row>
    <row r="62" spans="1:14" x14ac:dyDescent="0.25">
      <c r="A62" s="267" t="s">
        <v>121</v>
      </c>
      <c r="B62" s="267"/>
      <c r="C62" s="267"/>
      <c r="D62" s="267"/>
      <c r="E62" s="267"/>
      <c r="F62" s="267"/>
      <c r="G62" s="267"/>
      <c r="H62" s="267"/>
      <c r="I62" s="267"/>
      <c r="J62" s="267"/>
      <c r="K62" s="165"/>
      <c r="L62" s="165"/>
      <c r="M62" s="165"/>
      <c r="N62" s="165"/>
    </row>
    <row r="63" spans="1:14" x14ac:dyDescent="0.25">
      <c r="A63" s="268" t="s">
        <v>59</v>
      </c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</row>
  </sheetData>
  <mergeCells count="8">
    <mergeCell ref="A61:J61"/>
    <mergeCell ref="A62:J62"/>
    <mergeCell ref="A63:N63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Rev.Col. 1997-98 to 1999-00</vt:lpstr>
      <vt:lpstr>Rev. Col. 2000-01 to 2001-02</vt:lpstr>
      <vt:lpstr>Rev. Col. 2002-03 to 2005-06</vt:lpstr>
      <vt:lpstr>Rev. Col. 2006-07 to 2007-08</vt:lpstr>
      <vt:lpstr>Rev. Col. 2008-09 to 2010-11</vt:lpstr>
      <vt:lpstr>Rev. Col. 2011-12 to 2012-13</vt:lpstr>
      <vt:lpstr>Rev. Col. 2013-14 to 2015-16</vt:lpstr>
      <vt:lpstr>Rev Col 2016-17</vt:lpstr>
      <vt:lpstr>Rev Col 2017-18</vt:lpstr>
      <vt:lpstr>Rev Col 2018-19</vt:lpstr>
      <vt:lpstr>Rev Col 2019-20</vt:lpstr>
      <vt:lpstr>Rev Col 2020-21</vt:lpstr>
      <vt:lpstr>Rec Col 2021-22</vt:lpstr>
      <vt:lpstr>Rev Col 2022-23</vt:lpstr>
      <vt:lpstr>Rev Col 2023-24</vt:lpstr>
      <vt:lpstr>Rev Col 2024-25</vt:lpstr>
      <vt:lpstr>'Rec Col 2021-22'!Print_Area</vt:lpstr>
      <vt:lpstr>'Rev Col 2016-17'!Print_Area</vt:lpstr>
      <vt:lpstr>'Rev Col 2017-18'!Print_Area</vt:lpstr>
      <vt:lpstr>'Rev Col 2018-19'!Print_Area</vt:lpstr>
      <vt:lpstr>'Rev Col 2019-20'!Print_Area</vt:lpstr>
      <vt:lpstr>'Rev Col 2020-21'!Print_Area</vt:lpstr>
      <vt:lpstr>'Rev Col 2022-23'!Print_Area</vt:lpstr>
      <vt:lpstr>'Rev Col 2023-24'!Print_Area</vt:lpstr>
      <vt:lpstr>'Rev Col 2024-25'!Print_Area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2022-03-02T04:46:33Z</dcterms:created>
  <dcterms:modified xsi:type="dcterms:W3CDTF">2025-05-07T09:37:08Z</dcterms:modified>
</cp:coreProperties>
</file>