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Aditya\Yearly\"/>
    </mc:Choice>
  </mc:AlternateContent>
  <xr:revisionPtr revIDLastSave="0" documentId="13_ncr:1_{2D4CEBE3-0587-4B0E-BEFD-04EA4B41B13B}" xr6:coauthVersionLast="36" xr6:coauthVersionMax="36" xr10:uidLastSave="{00000000-0000-0000-0000-000000000000}"/>
  <bookViews>
    <workbookView xWindow="0" yWindow="0" windowWidth="28800" windowHeight="11505" activeTab="3" xr2:uid="{00000000-000D-0000-FFFF-FFFF00000000}"/>
  </bookViews>
  <sheets>
    <sheet name="MAA_Assets" sheetId="1" r:id="rId1"/>
    <sheet name="MAA_Liabilities" sheetId="2" r:id="rId2"/>
    <sheet name="NRB_Assets" sheetId="3" r:id="rId3"/>
    <sheet name="NRB_Liabilities" sheetId="4" r:id="rId4"/>
  </sheets>
  <definedNames>
    <definedName name="_xlnm.Print_Area" localSheetId="0">MAA_Assets!$A$1:$O$84</definedName>
    <definedName name="_xlnm.Print_Area" localSheetId="1">MAA_Liabilities!$A$1:$L$81</definedName>
    <definedName name="_xlnm.Print_Area" localSheetId="2">NRB_Assets!$A$1:$AB$81</definedName>
    <definedName name="_xlnm.Print_Area" localSheetId="3">NRB_Liabilities!$A$1:$P$80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L45" i="2" s="1"/>
  <c r="B44" i="2"/>
  <c r="L44" i="2" s="1"/>
  <c r="B43" i="2"/>
  <c r="L43" i="2" s="1"/>
  <c r="B42" i="2"/>
  <c r="L42" i="2" s="1"/>
  <c r="B41" i="2"/>
  <c r="L41" i="2" s="1"/>
  <c r="B40" i="2"/>
  <c r="L40" i="2" s="1"/>
  <c r="B39" i="2"/>
  <c r="L39" i="2" s="1"/>
  <c r="B38" i="2"/>
  <c r="L38" i="2" s="1"/>
  <c r="B37" i="2"/>
  <c r="L37" i="2" s="1"/>
  <c r="B36" i="2"/>
  <c r="L36" i="2" s="1"/>
  <c r="B35" i="2"/>
  <c r="L35" i="2" s="1"/>
  <c r="B34" i="2"/>
  <c r="L34" i="2" s="1"/>
  <c r="B33" i="2"/>
  <c r="L33" i="2" s="1"/>
  <c r="B32" i="2"/>
  <c r="L32" i="2" s="1"/>
  <c r="B31" i="2"/>
  <c r="L31" i="2" s="1"/>
  <c r="K30" i="2"/>
  <c r="B30" i="2"/>
  <c r="K29" i="2"/>
  <c r="B29" i="2"/>
  <c r="K28" i="2"/>
  <c r="B28" i="2"/>
  <c r="K27" i="2"/>
  <c r="B27" i="2"/>
  <c r="K26" i="2"/>
  <c r="B26" i="2"/>
  <c r="B25" i="2"/>
  <c r="L25" i="2" s="1"/>
  <c r="B24" i="2"/>
  <c r="L24" i="2" s="1"/>
  <c r="B23" i="2"/>
  <c r="L23" i="2" s="1"/>
  <c r="B22" i="2"/>
  <c r="L22" i="2" s="1"/>
  <c r="B21" i="2"/>
  <c r="L21" i="2" s="1"/>
  <c r="B20" i="2"/>
  <c r="L20" i="2" s="1"/>
  <c r="B19" i="2"/>
  <c r="L19" i="2" s="1"/>
  <c r="B18" i="2"/>
  <c r="L18" i="2" s="1"/>
  <c r="B17" i="2"/>
  <c r="L17" i="2" s="1"/>
  <c r="B16" i="2"/>
  <c r="L16" i="2" s="1"/>
  <c r="B15" i="2"/>
  <c r="L15" i="2" s="1"/>
  <c r="B14" i="2"/>
  <c r="L14" i="2" s="1"/>
  <c r="B13" i="2"/>
  <c r="L13" i="2" s="1"/>
  <c r="B12" i="2"/>
  <c r="L12" i="2" s="1"/>
  <c r="B11" i="2"/>
  <c r="L11" i="2" s="1"/>
  <c r="B10" i="2"/>
  <c r="L10" i="2" s="1"/>
  <c r="H46" i="1"/>
  <c r="B46" i="1"/>
  <c r="H45" i="1"/>
  <c r="B45" i="1"/>
  <c r="H44" i="1"/>
  <c r="B44" i="1"/>
  <c r="O44" i="1" s="1"/>
  <c r="H43" i="1"/>
  <c r="B43" i="1"/>
  <c r="H42" i="1"/>
  <c r="B42" i="1"/>
  <c r="H41" i="1"/>
  <c r="B41" i="1"/>
  <c r="H40" i="1"/>
  <c r="B40" i="1"/>
  <c r="H39" i="1"/>
  <c r="B39" i="1"/>
  <c r="O39" i="1" s="1"/>
  <c r="H38" i="1"/>
  <c r="B38" i="1"/>
  <c r="H37" i="1"/>
  <c r="B37" i="1"/>
  <c r="H36" i="1"/>
  <c r="B36" i="1"/>
  <c r="H35" i="1"/>
  <c r="B35" i="1"/>
  <c r="H34" i="1"/>
  <c r="B34" i="1"/>
  <c r="H33" i="1"/>
  <c r="B33" i="1"/>
  <c r="B32" i="1"/>
  <c r="O32" i="1" s="1"/>
  <c r="N31" i="1"/>
  <c r="H31" i="1"/>
  <c r="E31" i="1"/>
  <c r="B31" i="1" s="1"/>
  <c r="O31" i="1" s="1"/>
  <c r="N30" i="1"/>
  <c r="H30" i="1"/>
  <c r="E30" i="1"/>
  <c r="B30" i="1" s="1"/>
  <c r="N29" i="1"/>
  <c r="H29" i="1"/>
  <c r="B29" i="1"/>
  <c r="N28" i="1"/>
  <c r="H28" i="1"/>
  <c r="B28" i="1"/>
  <c r="N27" i="1"/>
  <c r="H27" i="1"/>
  <c r="B27" i="1"/>
  <c r="H26" i="1"/>
  <c r="B26" i="1"/>
  <c r="H25" i="1"/>
  <c r="B25" i="1"/>
  <c r="H24" i="1"/>
  <c r="B24" i="1"/>
  <c r="H23" i="1"/>
  <c r="B23" i="1"/>
  <c r="H22" i="1"/>
  <c r="B22" i="1"/>
  <c r="O22" i="1" s="1"/>
  <c r="H21" i="1"/>
  <c r="B21" i="1"/>
  <c r="O21" i="1" s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L29" i="2" l="1"/>
  <c r="O17" i="1"/>
  <c r="L26" i="2"/>
  <c r="L30" i="2"/>
  <c r="O20" i="1"/>
  <c r="O18" i="1"/>
  <c r="O40" i="1"/>
  <c r="O35" i="1"/>
  <c r="L27" i="2"/>
  <c r="O16" i="1"/>
  <c r="O12" i="1"/>
  <c r="O13" i="1"/>
  <c r="L28" i="2"/>
  <c r="O30" i="1"/>
  <c r="O14" i="1"/>
  <c r="O26" i="1"/>
  <c r="O36" i="1"/>
  <c r="O43" i="1"/>
  <c r="O45" i="1"/>
  <c r="O11" i="1"/>
  <c r="O27" i="1"/>
  <c r="O41" i="1"/>
  <c r="O29" i="1"/>
  <c r="O15" i="1"/>
  <c r="O23" i="1"/>
  <c r="O33" i="1"/>
  <c r="O37" i="1"/>
  <c r="O28" i="1"/>
  <c r="O25" i="1"/>
  <c r="O24" i="1"/>
  <c r="O34" i="1"/>
  <c r="O38" i="1"/>
  <c r="O42" i="1"/>
  <c r="O46" i="1"/>
  <c r="O19" i="1"/>
</calcChain>
</file>

<file path=xl/sharedStrings.xml><?xml version="1.0" encoding="utf-8"?>
<sst xmlns="http://schemas.openxmlformats.org/spreadsheetml/2006/main" count="521" uniqueCount="194">
  <si>
    <t>A. Assets</t>
  </si>
  <si>
    <t>In Million Rupees</t>
  </si>
  <si>
    <t xml:space="preserve"> Mid-Month</t>
  </si>
  <si>
    <t>Foreign Assets</t>
  </si>
  <si>
    <t>Claims on Government</t>
  </si>
  <si>
    <t>Claims</t>
  </si>
  <si>
    <t>IMF</t>
  </si>
  <si>
    <t>Enterprises</t>
  </si>
  <si>
    <t>on Non-</t>
  </si>
  <si>
    <t xml:space="preserve"> Reserve</t>
  </si>
  <si>
    <t>Govt.</t>
  </si>
  <si>
    <t>Claims on</t>
  </si>
  <si>
    <t>Total Assets</t>
  </si>
  <si>
    <t>Total</t>
  </si>
  <si>
    <t>Tranche</t>
  </si>
  <si>
    <t>Foreign</t>
  </si>
  <si>
    <t>on Gover-</t>
  </si>
  <si>
    <t>Non-</t>
  </si>
  <si>
    <t>Financial</t>
  </si>
  <si>
    <t>Private</t>
  </si>
  <si>
    <t>Other</t>
  </si>
  <si>
    <t>(1+6+7+10+</t>
  </si>
  <si>
    <t>(2+3+4+5)</t>
  </si>
  <si>
    <t>Gold</t>
  </si>
  <si>
    <t>SDRs</t>
  </si>
  <si>
    <t>Position</t>
  </si>
  <si>
    <t>Exchange</t>
  </si>
  <si>
    <t>nment*</t>
  </si>
  <si>
    <t>financial</t>
  </si>
  <si>
    <t>Institutions</t>
  </si>
  <si>
    <t>Sector</t>
  </si>
  <si>
    <t>Assets</t>
  </si>
  <si>
    <t>11+12+13)</t>
  </si>
  <si>
    <t xml:space="preserve"> 1960 Jul</t>
  </si>
  <si>
    <t xml:space="preserve"> 1961 Jul</t>
  </si>
  <si>
    <t xml:space="preserve"> 1962 Jul</t>
  </si>
  <si>
    <t xml:space="preserve"> 1963 Jul</t>
  </si>
  <si>
    <t xml:space="preserve"> 1964 Jul</t>
  </si>
  <si>
    <t xml:space="preserve"> 1965 Jul</t>
  </si>
  <si>
    <t xml:space="preserve"> 1966 Jul</t>
  </si>
  <si>
    <t xml:space="preserve"> 1967 Jul</t>
  </si>
  <si>
    <t xml:space="preserve"> 1968 Jul</t>
  </si>
  <si>
    <t xml:space="preserve"> 1969 Jul</t>
  </si>
  <si>
    <t xml:space="preserve"> 1970 Jul</t>
  </si>
  <si>
    <t xml:space="preserve"> 1971 Jul</t>
  </si>
  <si>
    <t xml:space="preserve"> 1972 Jul</t>
  </si>
  <si>
    <t xml:space="preserve"> 1973 Jul</t>
  </si>
  <si>
    <t xml:space="preserve"> 1974 Jul</t>
  </si>
  <si>
    <t xml:space="preserve"> 1975 Jul</t>
  </si>
  <si>
    <t xml:space="preserve"> 1976 Jul</t>
  </si>
  <si>
    <t xml:space="preserve"> 1977 Jul</t>
  </si>
  <si>
    <t xml:space="preserve"> 1978 Jul</t>
  </si>
  <si>
    <t xml:space="preserve"> 1979 Jul</t>
  </si>
  <si>
    <t xml:space="preserve"> 1980 Jul</t>
  </si>
  <si>
    <t xml:space="preserve"> 1981 Jul</t>
  </si>
  <si>
    <t xml:space="preserve"> 1982 Jul</t>
  </si>
  <si>
    <t xml:space="preserve"> 1983 Jul</t>
  </si>
  <si>
    <t xml:space="preserve"> 1984 Jul</t>
  </si>
  <si>
    <t xml:space="preserve"> 1985 Jul</t>
  </si>
  <si>
    <t xml:space="preserve"> 1986 Jul</t>
  </si>
  <si>
    <t xml:space="preserve"> 1987 Jul</t>
  </si>
  <si>
    <t xml:space="preserve"> 1988 Jul</t>
  </si>
  <si>
    <t xml:space="preserve"> 1989 Jul</t>
  </si>
  <si>
    <t xml:space="preserve"> 1990 Jul</t>
  </si>
  <si>
    <t xml:space="preserve"> 1991 Jul</t>
  </si>
  <si>
    <t xml:space="preserve"> 1992 Jul</t>
  </si>
  <si>
    <t xml:space="preserve"> 1993 Jul</t>
  </si>
  <si>
    <t xml:space="preserve"> 1994 Jul</t>
  </si>
  <si>
    <t xml:space="preserve"> 1995 Jul</t>
  </si>
  <si>
    <t xml:space="preserve"> 1996 Jul </t>
  </si>
  <si>
    <t xml:space="preserve"> 1997 Jul </t>
  </si>
  <si>
    <t xml:space="preserve"> 1998 Jul </t>
  </si>
  <si>
    <t xml:space="preserve"> 1999 Jul </t>
  </si>
  <si>
    <t xml:space="preserve"> 2000 Jul </t>
  </si>
  <si>
    <t xml:space="preserve"> 2001 Jul </t>
  </si>
  <si>
    <t xml:space="preserve"> 2002 Jul </t>
  </si>
  <si>
    <t xml:space="preserve"> 2003 Jul</t>
  </si>
  <si>
    <t xml:space="preserve"> 2004 Jul</t>
  </si>
  <si>
    <t>2005 Jul</t>
  </si>
  <si>
    <t>2006 Jul</t>
  </si>
  <si>
    <t>2006 Jul**</t>
  </si>
  <si>
    <t>2007 Jul</t>
  </si>
  <si>
    <t>2008 Jul</t>
  </si>
  <si>
    <t>2009 Jul</t>
  </si>
  <si>
    <t>2010 Jul</t>
  </si>
  <si>
    <t>2011 Jul</t>
  </si>
  <si>
    <t>2012 Jul</t>
  </si>
  <si>
    <t>2013 Jul</t>
  </si>
  <si>
    <t>2014 Jul</t>
  </si>
  <si>
    <t>2015 Jul</t>
  </si>
  <si>
    <t>2016 Jul</t>
  </si>
  <si>
    <t>2017 Jul</t>
  </si>
  <si>
    <t>2018 Jul</t>
  </si>
  <si>
    <t>2019 Jul</t>
  </si>
  <si>
    <t>*   IMF promissory note included in other assets since December 2005</t>
  </si>
  <si>
    <t>** Including the consolidated balance sheet of ADB/N</t>
  </si>
  <si>
    <t>B. Liabilities</t>
  </si>
  <si>
    <t>Reserve Money</t>
  </si>
  <si>
    <t>Currency Held by</t>
  </si>
  <si>
    <t>Deposits of</t>
  </si>
  <si>
    <t>Government</t>
  </si>
  <si>
    <t>Currency</t>
  </si>
  <si>
    <t>Capital and</t>
  </si>
  <si>
    <t xml:space="preserve">Total Liabilities </t>
  </si>
  <si>
    <t>(2 through 5)</t>
  </si>
  <si>
    <t>ODCs*</t>
  </si>
  <si>
    <t>Holdings</t>
  </si>
  <si>
    <t>Deposits</t>
  </si>
  <si>
    <t>Liabilities</t>
  </si>
  <si>
    <t>Reserves</t>
  </si>
  <si>
    <t>(1+6 through 10)</t>
  </si>
  <si>
    <r>
      <t xml:space="preserve">*    </t>
    </r>
    <r>
      <rPr>
        <sz val="6.5"/>
        <rFont val="Times New Roman"/>
        <family val="1"/>
      </rPr>
      <t>ODCs (Other Depository Corporatios) include only commercial banks till July 2010. From July 2011 onwards, all commercial banks, development banks and finance companies are included.</t>
    </r>
  </si>
  <si>
    <t>**  Including the consolidated balance sheet of ADB/N since July 2006.</t>
  </si>
  <si>
    <t xml:space="preserve">Assets and Liabilities of Nepal Rastra Bank </t>
  </si>
  <si>
    <t>A. Assets  (Contd. ...)</t>
  </si>
  <si>
    <t>Claims on Government Enterprises</t>
  </si>
  <si>
    <t>Claims on Bank and Financial Institutions**</t>
  </si>
  <si>
    <t>Other Assets</t>
  </si>
  <si>
    <t>Loans</t>
  </si>
  <si>
    <t>Gold and</t>
  </si>
  <si>
    <t>Balances</t>
  </si>
  <si>
    <t>Develop-</t>
  </si>
  <si>
    <t>Against</t>
  </si>
  <si>
    <t>Held</t>
  </si>
  <si>
    <t>Treasury</t>
  </si>
  <si>
    <t>ment</t>
  </si>
  <si>
    <t>Special</t>
  </si>
  <si>
    <t>Loans and</t>
  </si>
  <si>
    <t>(1+9+15+18+</t>
  </si>
  <si>
    <t>(2 to 8)</t>
  </si>
  <si>
    <t>Coins</t>
  </si>
  <si>
    <t>in Hand</t>
  </si>
  <si>
    <t>Abroad</t>
  </si>
  <si>
    <t>Securities</t>
  </si>
  <si>
    <t>Bills</t>
  </si>
  <si>
    <t>(10 to 14)</t>
  </si>
  <si>
    <t>Bonds</t>
  </si>
  <si>
    <t>Advances</t>
  </si>
  <si>
    <t>(16+17)</t>
  </si>
  <si>
    <t>(20+21)</t>
  </si>
  <si>
    <t>(24+25)</t>
  </si>
  <si>
    <t>Others</t>
  </si>
  <si>
    <t>19+22+23)</t>
  </si>
  <si>
    <t xml:space="preserve"> 1984 jul</t>
  </si>
  <si>
    <t>2006 Jul*</t>
  </si>
  <si>
    <t xml:space="preserve">2011 Jul </t>
  </si>
  <si>
    <t>*  Including the consolidated balance sheet of ADB/N since July 2006.</t>
  </si>
  <si>
    <t>** Loan provided by NRB to BFIs (A,B, and C) in the form of refinance</t>
  </si>
  <si>
    <t>Capital and Reserves</t>
  </si>
  <si>
    <t>Other Liabilities</t>
  </si>
  <si>
    <t>in</t>
  </si>
  <si>
    <t>Govern-</t>
  </si>
  <si>
    <t>Margin</t>
  </si>
  <si>
    <t>Reserve</t>
  </si>
  <si>
    <t>Domes-</t>
  </si>
  <si>
    <t>circulation</t>
  </si>
  <si>
    <t>(3 to 7)</t>
  </si>
  <si>
    <t>(9+10+11)</t>
  </si>
  <si>
    <t>Capital</t>
  </si>
  <si>
    <t>Fund</t>
  </si>
  <si>
    <t>Funds</t>
  </si>
  <si>
    <t>(13+14)</t>
  </si>
  <si>
    <t>tic</t>
  </si>
  <si>
    <t>(1+2+8+12)</t>
  </si>
  <si>
    <t xml:space="preserve">2001 Jul </t>
  </si>
  <si>
    <t xml:space="preserve">2002 Jul </t>
  </si>
  <si>
    <t xml:space="preserve">2003 Jul </t>
  </si>
  <si>
    <t xml:space="preserve">2004 Jul </t>
  </si>
  <si>
    <t>2007 Jul***</t>
  </si>
  <si>
    <r>
      <t>*  ODCs (</t>
    </r>
    <r>
      <rPr>
        <sz val="6.5"/>
        <rFont val="Times New Roman"/>
        <family val="1"/>
      </rPr>
      <t>Other Depository Corporations</t>
    </r>
    <r>
      <rPr>
        <sz val="7"/>
        <rFont val="Times New Roman"/>
        <family val="1"/>
      </rPr>
      <t>) include only commercial banks till July 2010. From July 2011 onwards, all commercial banks, development banks and finance companies are  included.</t>
    </r>
  </si>
  <si>
    <t>**   Including the consolidated balance sheet of ADB/N since July 2006.</t>
  </si>
  <si>
    <t>***  Since July 2007, adjustment in exchange equalization fund of Rs. 9.0 billion is reflected in Reserve Fund.</t>
  </si>
  <si>
    <t>Monetary Authority's Account</t>
  </si>
  <si>
    <t>2021 Jul</t>
  </si>
  <si>
    <t>2020 Jul</t>
  </si>
  <si>
    <t>#    From Sep 2021, SDR allocations has been treated as foreign liabilities as of MFS Mannual 2016.</t>
  </si>
  <si>
    <t xml:space="preserve"> 2020 Jul</t>
  </si>
  <si>
    <t>#  From Sep 2021, SDR allocations has been treated as foreign liabilities as of MFS Mannual 2016.</t>
  </si>
  <si>
    <r>
      <t>Foreign</t>
    </r>
    <r>
      <rPr>
        <b/>
        <vertAlign val="superscript"/>
        <sz val="7"/>
        <rFont val="Times New Roman"/>
        <family val="1"/>
      </rPr>
      <t>#</t>
    </r>
  </si>
  <si>
    <r>
      <t>Liabilities</t>
    </r>
    <r>
      <rPr>
        <vertAlign val="superscript"/>
        <sz val="7"/>
        <rFont val="Times New Roman"/>
        <family val="1"/>
      </rPr>
      <t>#</t>
    </r>
  </si>
  <si>
    <t>2022 Jul</t>
  </si>
  <si>
    <r>
      <t>2022 Jul</t>
    </r>
    <r>
      <rPr>
        <b/>
        <vertAlign val="superscript"/>
        <sz val="7"/>
        <rFont val="Times New Roman"/>
        <family val="1"/>
      </rPr>
      <t>p</t>
    </r>
  </si>
  <si>
    <t xml:space="preserve"> 2021 Jul</t>
  </si>
  <si>
    <r>
      <t xml:space="preserve"> 2022 Jul</t>
    </r>
    <r>
      <rPr>
        <b/>
        <vertAlign val="superscript"/>
        <sz val="7"/>
        <rFont val="Times New Roman"/>
        <family val="1"/>
      </rPr>
      <t>p</t>
    </r>
  </si>
  <si>
    <t>2023 Jul</t>
  </si>
  <si>
    <r>
      <t>2023 Jul</t>
    </r>
    <r>
      <rPr>
        <b/>
        <vertAlign val="superscript"/>
        <sz val="7"/>
        <rFont val="Times New Roman"/>
        <family val="1"/>
      </rPr>
      <t>p</t>
    </r>
  </si>
  <si>
    <r>
      <t xml:space="preserve"> 2023 Jul</t>
    </r>
    <r>
      <rPr>
        <b/>
        <vertAlign val="superscript"/>
        <sz val="7"/>
        <rFont val="Times New Roman"/>
        <family val="1"/>
      </rPr>
      <t>p</t>
    </r>
  </si>
  <si>
    <r>
      <t xml:space="preserve"> 2024 Jul</t>
    </r>
    <r>
      <rPr>
        <b/>
        <vertAlign val="superscript"/>
        <sz val="7"/>
        <rFont val="Times New Roman"/>
        <family val="1"/>
      </rPr>
      <t>p</t>
    </r>
  </si>
  <si>
    <t>ODCs</t>
  </si>
  <si>
    <r>
      <t>2024 Jul</t>
    </r>
    <r>
      <rPr>
        <b/>
        <vertAlign val="superscript"/>
        <sz val="7"/>
        <rFont val="Times New Roman"/>
        <family val="1"/>
      </rPr>
      <t>p</t>
    </r>
  </si>
  <si>
    <t>2024 Jul</t>
  </si>
  <si>
    <r>
      <t>2025 Jul</t>
    </r>
    <r>
      <rPr>
        <b/>
        <vertAlign val="superscript"/>
        <sz val="7"/>
        <rFont val="Times New Roman"/>
        <family val="1"/>
      </rPr>
      <t>p</t>
    </r>
  </si>
  <si>
    <t>2025 Jul</t>
  </si>
  <si>
    <r>
      <t xml:space="preserve"> 2025 Jul</t>
    </r>
    <r>
      <rPr>
        <b/>
        <vertAlign val="superscript"/>
        <sz val="7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</si>
</sst>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);[Red]\(#,##0.0\)"/>
    <numFmt numFmtId="166" formatCode="0.0"/>
  </numFmts>
  <fonts count="15">
    <font>
      <sz val="8"/>
      <name val="Times New Roman"/>
    </font>
    <font>
      <b/>
      <sz val="10"/>
      <name val="Helv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7"/>
      <name val="Tms Rmn"/>
      <family val="1"/>
    </font>
    <font>
      <sz val="10"/>
      <name val="Geneva"/>
    </font>
    <font>
      <b/>
      <vertAlign val="superscript"/>
      <sz val="7"/>
      <name val="Times New Roman"/>
      <family val="1"/>
    </font>
    <font>
      <sz val="7"/>
      <name val="Tms Rmn"/>
      <family val="1"/>
    </font>
    <font>
      <b/>
      <sz val="10"/>
      <name val="Helvetica"/>
      <family val="2"/>
    </font>
    <font>
      <sz val="10"/>
      <name val="Helvetica"/>
      <family val="2"/>
    </font>
    <font>
      <sz val="6.5"/>
      <name val="Times New Roman"/>
      <family val="1"/>
    </font>
    <font>
      <vertAlign val="superscript"/>
      <sz val="7"/>
      <name val="Times New Roman"/>
      <family val="1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7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13" xfId="0" applyFont="1" applyFill="1" applyBorder="1" applyAlignment="1">
      <alignment horizontal="center"/>
    </xf>
    <xf numFmtId="0" fontId="2" fillId="0" borderId="13" xfId="0" applyFont="1" applyBorder="1">
      <alignment vertical="center"/>
    </xf>
    <xf numFmtId="0" fontId="3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quotePrefix="1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3" xfId="0" applyFont="1" applyBorder="1" applyAlignment="1">
      <alignment vertical="justify"/>
    </xf>
    <xf numFmtId="164" fontId="4" fillId="0" borderId="13" xfId="0" applyNumberFormat="1" applyFont="1" applyBorder="1" applyAlignment="1">
      <alignment vertical="justify"/>
    </xf>
    <xf numFmtId="164" fontId="4" fillId="0" borderId="13" xfId="0" applyNumberFormat="1" applyFont="1" applyBorder="1" applyAlignment="1">
      <alignment horizontal="left" vertical="justify"/>
    </xf>
    <xf numFmtId="0" fontId="4" fillId="0" borderId="13" xfId="0" applyFont="1" applyBorder="1" applyAlignment="1">
      <alignment horizontal="left" vertical="justify"/>
    </xf>
    <xf numFmtId="164" fontId="4" fillId="0" borderId="13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vertical="center"/>
    </xf>
    <xf numFmtId="0" fontId="5" fillId="0" borderId="0" xfId="0" applyFont="1">
      <alignment vertical="center"/>
    </xf>
    <xf numFmtId="164" fontId="4" fillId="0" borderId="13" xfId="0" applyNumberFormat="1" applyFont="1" applyBorder="1">
      <alignment vertical="center"/>
    </xf>
    <xf numFmtId="164" fontId="4" fillId="0" borderId="0" xfId="0" applyNumberFormat="1" applyFont="1" applyBorder="1">
      <alignment vertical="center"/>
    </xf>
    <xf numFmtId="0" fontId="5" fillId="0" borderId="7" xfId="0" applyFont="1" applyBorder="1">
      <alignment vertical="center"/>
    </xf>
    <xf numFmtId="164" fontId="4" fillId="0" borderId="13" xfId="0" applyNumberFormat="1" applyFont="1" applyFill="1" applyBorder="1" applyAlignment="1">
      <alignment vertical="center"/>
    </xf>
    <xf numFmtId="164" fontId="6" fillId="0" borderId="13" xfId="0" applyNumberFormat="1" applyFont="1" applyFill="1" applyBorder="1">
      <alignment vertical="center"/>
    </xf>
    <xf numFmtId="0" fontId="4" fillId="0" borderId="13" xfId="0" applyFont="1" applyFill="1" applyBorder="1" applyAlignment="1">
      <alignment horizontal="left" vertical="center"/>
    </xf>
    <xf numFmtId="164" fontId="4" fillId="0" borderId="13" xfId="0" applyNumberFormat="1" applyFont="1" applyFill="1" applyBorder="1">
      <alignment vertical="center"/>
    </xf>
    <xf numFmtId="0" fontId="5" fillId="0" borderId="0" xfId="0" applyFont="1" applyBorder="1">
      <alignment vertical="center"/>
    </xf>
    <xf numFmtId="165" fontId="4" fillId="0" borderId="13" xfId="1" applyNumberFormat="1" applyFont="1" applyFill="1" applyBorder="1" applyAlignment="1">
      <alignment vertical="center" wrapText="1"/>
    </xf>
    <xf numFmtId="0" fontId="4" fillId="0" borderId="13" xfId="0" applyFont="1" applyFill="1" applyBorder="1">
      <alignment vertical="center"/>
    </xf>
    <xf numFmtId="166" fontId="4" fillId="0" borderId="13" xfId="0" applyNumberFormat="1" applyFont="1" applyFill="1" applyBorder="1">
      <alignment vertical="center"/>
    </xf>
    <xf numFmtId="164" fontId="4" fillId="0" borderId="13" xfId="0" applyNumberFormat="1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wrapText="1"/>
    </xf>
    <xf numFmtId="0" fontId="4" fillId="0" borderId="0" xfId="0" applyFont="1" applyFill="1" applyBorder="1">
      <alignment vertical="center"/>
    </xf>
    <xf numFmtId="166" fontId="4" fillId="0" borderId="13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11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2" fillId="0" borderId="14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3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4" fontId="4" fillId="0" borderId="0" xfId="0" applyNumberFormat="1" applyFont="1" applyBorder="1" applyAlignment="1">
      <alignment vertical="justify"/>
    </xf>
    <xf numFmtId="164" fontId="4" fillId="0" borderId="13" xfId="0" applyNumberFormat="1" applyFont="1" applyFill="1" applyBorder="1" applyAlignment="1">
      <alignment vertical="justify"/>
    </xf>
    <xf numFmtId="164" fontId="4" fillId="0" borderId="5" xfId="0" applyNumberFormat="1" applyFont="1" applyBorder="1" applyAlignment="1">
      <alignment vertical="justify"/>
    </xf>
    <xf numFmtId="0" fontId="4" fillId="0" borderId="0" xfId="0" applyFont="1" applyFill="1" applyBorder="1" applyAlignment="1"/>
    <xf numFmtId="166" fontId="9" fillId="0" borderId="0" xfId="0" applyNumberFormat="1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7" xfId="0" applyFont="1" applyBorder="1" applyAlignment="1">
      <alignment horizontal="centerContinuous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3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>
      <alignment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9" xfId="0" applyFont="1" applyBorder="1" applyAlignment="1">
      <alignment vertical="justify"/>
    </xf>
    <xf numFmtId="166" fontId="4" fillId="0" borderId="9" xfId="0" applyNumberFormat="1" applyFont="1" applyBorder="1" applyAlignment="1">
      <alignment vertical="justify"/>
    </xf>
    <xf numFmtId="166" fontId="4" fillId="0" borderId="1" xfId="0" applyNumberFormat="1" applyFont="1" applyBorder="1" applyAlignment="1">
      <alignment vertical="justify"/>
    </xf>
    <xf numFmtId="164" fontId="4" fillId="0" borderId="9" xfId="0" applyNumberFormat="1" applyFont="1" applyBorder="1" applyAlignment="1">
      <alignment vertical="justify"/>
    </xf>
    <xf numFmtId="164" fontId="4" fillId="0" borderId="3" xfId="0" applyNumberFormat="1" applyFont="1" applyBorder="1" applyAlignment="1">
      <alignment vertical="justify"/>
    </xf>
    <xf numFmtId="166" fontId="4" fillId="0" borderId="13" xfId="0" applyNumberFormat="1" applyFont="1" applyBorder="1" applyAlignment="1">
      <alignment vertical="justify"/>
    </xf>
    <xf numFmtId="166" fontId="4" fillId="0" borderId="4" xfId="0" applyNumberFormat="1" applyFont="1" applyBorder="1" applyAlignment="1">
      <alignment vertical="justify"/>
    </xf>
    <xf numFmtId="166" fontId="4" fillId="0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Fill="1" applyBorder="1" applyAlignment="1">
      <alignment horizontal="right" wrapText="1"/>
    </xf>
    <xf numFmtId="166" fontId="4" fillId="0" borderId="13" xfId="1" applyNumberFormat="1" applyFont="1" applyFill="1" applyBorder="1" applyAlignment="1">
      <alignment horizontal="right" vertical="center" wrapText="1"/>
    </xf>
    <xf numFmtId="166" fontId="4" fillId="0" borderId="13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Continuous"/>
    </xf>
    <xf numFmtId="0" fontId="2" fillId="0" borderId="15" xfId="0" applyFont="1" applyFill="1" applyBorder="1" applyAlignment="1">
      <alignment horizontal="centerContinuous"/>
    </xf>
    <xf numFmtId="0" fontId="2" fillId="0" borderId="14" xfId="0" applyFont="1" applyFill="1" applyBorder="1" applyAlignment="1">
      <alignment horizontal="centerContinuous"/>
    </xf>
    <xf numFmtId="0" fontId="2" fillId="0" borderId="13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13" xfId="0" quotePrefix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 wrapText="1"/>
    </xf>
    <xf numFmtId="165" fontId="4" fillId="0" borderId="13" xfId="1" applyNumberFormat="1" applyFont="1" applyFill="1" applyBorder="1" applyAlignment="1">
      <alignment horizontal="right" vertical="center" wrapText="1"/>
    </xf>
    <xf numFmtId="165" fontId="4" fillId="0" borderId="13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Alignment="1">
      <alignment horizontal="right" wrapText="1"/>
    </xf>
    <xf numFmtId="165" fontId="4" fillId="0" borderId="4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7" fontId="4" fillId="0" borderId="13" xfId="0" applyNumberFormat="1" applyFont="1" applyFill="1" applyBorder="1" applyAlignment="1"/>
    <xf numFmtId="17" fontId="4" fillId="0" borderId="13" xfId="0" quotePrefix="1" applyNumberFormat="1" applyFont="1" applyFill="1" applyBorder="1" applyAlignment="1"/>
    <xf numFmtId="166" fontId="0" fillId="0" borderId="0" xfId="0" applyNumberFormat="1">
      <alignment vertical="center"/>
    </xf>
    <xf numFmtId="166" fontId="14" fillId="0" borderId="0" xfId="0" applyNumberFormat="1" applyFont="1">
      <alignment vertical="center"/>
    </xf>
    <xf numFmtId="164" fontId="0" fillId="0" borderId="0" xfId="0" applyNumberFormat="1">
      <alignment vertical="center"/>
    </xf>
    <xf numFmtId="0" fontId="4" fillId="0" borderId="4" xfId="0" applyFont="1" applyFill="1" applyBorder="1" applyAlignment="1"/>
    <xf numFmtId="164" fontId="5" fillId="0" borderId="0" xfId="0" applyNumberFormat="1" applyFont="1" applyBorder="1">
      <alignment vertical="center"/>
    </xf>
    <xf numFmtId="164" fontId="4" fillId="0" borderId="0" xfId="0" applyNumberFormat="1" applyFont="1" applyFill="1" applyBorder="1">
      <alignment vertical="center"/>
    </xf>
    <xf numFmtId="166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right" wrapText="1"/>
    </xf>
    <xf numFmtId="17" fontId="4" fillId="0" borderId="0" xfId="0" applyNumberFormat="1" applyFont="1" applyFill="1" applyBorder="1" applyAlignment="1"/>
    <xf numFmtId="0" fontId="10" fillId="0" borderId="2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2" fillId="0" borderId="13" xfId="0" applyFont="1" applyFill="1" applyBorder="1" applyAlignment="1">
      <alignment horizontal="centerContinuous"/>
    </xf>
    <xf numFmtId="166" fontId="4" fillId="0" borderId="9" xfId="0" applyNumberFormat="1" applyFont="1" applyFill="1" applyBorder="1" applyAlignment="1">
      <alignment vertical="justify"/>
    </xf>
    <xf numFmtId="166" fontId="4" fillId="0" borderId="13" xfId="0" applyNumberFormat="1" applyFont="1" applyFill="1" applyBorder="1" applyAlignment="1">
      <alignment vertical="justify"/>
    </xf>
    <xf numFmtId="16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17" fontId="4" fillId="0" borderId="0" xfId="0" quotePrefix="1" applyNumberFormat="1" applyFont="1" applyFill="1" applyBorder="1" applyAlignment="1"/>
    <xf numFmtId="166" fontId="4" fillId="0" borderId="0" xfId="0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90"/>
  <sheetViews>
    <sheetView topLeftCell="A7" zoomScale="140" zoomScaleNormal="140" zoomScaleSheetLayoutView="130" workbookViewId="0">
      <pane xSplit="1" ySplit="4" topLeftCell="B44" activePane="bottomRight" state="frozen"/>
      <selection activeCell="A7" sqref="A7"/>
      <selection pane="topRight" activeCell="B7" sqref="B7"/>
      <selection pane="bottomLeft" activeCell="A11" sqref="A11"/>
      <selection pane="bottomRight" activeCell="S70" sqref="S70"/>
    </sheetView>
  </sheetViews>
  <sheetFormatPr defaultRowHeight="9" customHeight="1"/>
  <cols>
    <col min="1" max="1" width="10.33203125" customWidth="1"/>
    <col min="2" max="2" width="10.6640625" bestFit="1" customWidth="1"/>
    <col min="3" max="3" width="8.5" bestFit="1" customWidth="1"/>
    <col min="4" max="4" width="7.5" bestFit="1" customWidth="1"/>
    <col min="5" max="5" width="8.83203125" customWidth="1"/>
    <col min="6" max="6" width="10.6640625" bestFit="1" customWidth="1"/>
    <col min="7" max="7" width="9" bestFit="1" customWidth="1"/>
    <col min="8" max="8" width="7" customWidth="1"/>
    <col min="9" max="9" width="8" customWidth="1"/>
    <col min="10" max="10" width="7.5" customWidth="1"/>
    <col min="11" max="11" width="8.5" customWidth="1"/>
    <col min="12" max="12" width="9.5" customWidth="1"/>
    <col min="13" max="13" width="8.6640625" customWidth="1"/>
    <col min="14" max="14" width="8.1640625" customWidth="1"/>
    <col min="15" max="15" width="10.6640625" bestFit="1" customWidth="1"/>
  </cols>
  <sheetData>
    <row r="1" spans="1:15" ht="14.1" customHeight="1">
      <c r="A1" s="1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4.1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4.1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1:15" ht="14.1" customHeight="1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15" s="16" customFormat="1" ht="9" customHeight="1">
      <c r="A5" s="133" t="s">
        <v>2</v>
      </c>
      <c r="B5" s="136" t="s">
        <v>3</v>
      </c>
      <c r="C5" s="137"/>
      <c r="D5" s="137"/>
      <c r="E5" s="137"/>
      <c r="F5" s="138"/>
      <c r="G5" s="10"/>
      <c r="H5" s="11" t="s">
        <v>4</v>
      </c>
      <c r="I5" s="12"/>
      <c r="J5" s="13"/>
      <c r="K5" s="14" t="s">
        <v>5</v>
      </c>
      <c r="L5" s="15"/>
      <c r="M5" s="15"/>
      <c r="N5" s="15"/>
      <c r="O5" s="15"/>
    </row>
    <row r="6" spans="1:15" s="16" customFormat="1" ht="9" customHeight="1">
      <c r="A6" s="134"/>
      <c r="B6" s="10"/>
      <c r="C6" s="10"/>
      <c r="D6" s="10"/>
      <c r="E6" s="17" t="s">
        <v>6</v>
      </c>
      <c r="F6" s="10"/>
      <c r="G6" s="10"/>
      <c r="H6" s="18"/>
      <c r="I6" s="19" t="s">
        <v>7</v>
      </c>
      <c r="J6" s="20"/>
      <c r="K6" s="14" t="s">
        <v>8</v>
      </c>
      <c r="L6" s="15"/>
      <c r="M6" s="15"/>
      <c r="N6" s="15"/>
      <c r="O6" s="15"/>
    </row>
    <row r="7" spans="1:15" s="16" customFormat="1" ht="9" customHeight="1">
      <c r="A7" s="134"/>
      <c r="B7" s="21"/>
      <c r="C7" s="21"/>
      <c r="D7" s="21"/>
      <c r="E7" s="21" t="s">
        <v>9</v>
      </c>
      <c r="F7" s="21"/>
      <c r="G7" s="21" t="s">
        <v>5</v>
      </c>
      <c r="H7" s="21"/>
      <c r="I7" s="21"/>
      <c r="J7" s="21"/>
      <c r="K7" s="14" t="s">
        <v>10</v>
      </c>
      <c r="L7" s="21" t="s">
        <v>11</v>
      </c>
      <c r="M7" s="21" t="s">
        <v>11</v>
      </c>
      <c r="N7" s="21"/>
      <c r="O7" s="21" t="s">
        <v>12</v>
      </c>
    </row>
    <row r="8" spans="1:15" s="16" customFormat="1" ht="9" customHeight="1">
      <c r="A8" s="134"/>
      <c r="B8" s="21" t="s">
        <v>13</v>
      </c>
      <c r="C8" s="21"/>
      <c r="D8" s="21"/>
      <c r="E8" s="21" t="s">
        <v>14</v>
      </c>
      <c r="F8" s="21" t="s">
        <v>15</v>
      </c>
      <c r="G8" s="21" t="s">
        <v>16</v>
      </c>
      <c r="H8" s="21"/>
      <c r="I8" s="21"/>
      <c r="J8" s="21" t="s">
        <v>17</v>
      </c>
      <c r="K8" s="14" t="s">
        <v>18</v>
      </c>
      <c r="L8" s="21" t="s">
        <v>188</v>
      </c>
      <c r="M8" s="21" t="s">
        <v>19</v>
      </c>
      <c r="N8" s="21" t="s">
        <v>20</v>
      </c>
      <c r="O8" s="21" t="s">
        <v>21</v>
      </c>
    </row>
    <row r="9" spans="1:15" s="16" customFormat="1" ht="9" customHeight="1">
      <c r="A9" s="134"/>
      <c r="B9" s="21" t="s">
        <v>22</v>
      </c>
      <c r="C9" s="21" t="s">
        <v>23</v>
      </c>
      <c r="D9" s="21" t="s">
        <v>24</v>
      </c>
      <c r="E9" s="21" t="s">
        <v>25</v>
      </c>
      <c r="F9" s="21" t="s">
        <v>26</v>
      </c>
      <c r="G9" s="21" t="s">
        <v>27</v>
      </c>
      <c r="H9" s="21" t="s">
        <v>13</v>
      </c>
      <c r="I9" s="21" t="s">
        <v>18</v>
      </c>
      <c r="J9" s="21" t="s">
        <v>28</v>
      </c>
      <c r="K9" s="22" t="s">
        <v>29</v>
      </c>
      <c r="L9" s="21"/>
      <c r="M9" s="21" t="s">
        <v>30</v>
      </c>
      <c r="N9" s="21" t="s">
        <v>31</v>
      </c>
      <c r="O9" s="23" t="s">
        <v>32</v>
      </c>
    </row>
    <row r="10" spans="1:15" s="16" customFormat="1" ht="9" customHeight="1">
      <c r="A10" s="135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</row>
    <row r="11" spans="1:15" s="16" customFormat="1" ht="8.25" customHeight="1">
      <c r="A11" s="25" t="s">
        <v>33</v>
      </c>
      <c r="B11" s="26">
        <f t="shared" ref="B11:B46" si="0">SUM(C11:F11)</f>
        <v>137.9</v>
      </c>
      <c r="C11" s="26">
        <v>14</v>
      </c>
      <c r="D11" s="26">
        <v>0</v>
      </c>
      <c r="E11" s="26">
        <v>0</v>
      </c>
      <c r="F11" s="26">
        <v>123.9</v>
      </c>
      <c r="G11" s="26">
        <v>63.2</v>
      </c>
      <c r="H11" s="26">
        <f t="shared" ref="H11:H31" si="1">(I11+J11)</f>
        <v>0</v>
      </c>
      <c r="I11" s="26">
        <v>0</v>
      </c>
      <c r="J11" s="26">
        <v>0</v>
      </c>
      <c r="K11" s="26">
        <v>0</v>
      </c>
      <c r="L11" s="26">
        <v>0</v>
      </c>
      <c r="M11" s="26">
        <v>0.1</v>
      </c>
      <c r="N11" s="26">
        <v>26.4</v>
      </c>
      <c r="O11" s="26">
        <f t="shared" ref="O11:O46" si="2">(B11+G11+H11+L11+M11+N11)</f>
        <v>227.60000000000002</v>
      </c>
    </row>
    <row r="12" spans="1:15" s="16" customFormat="1" ht="8.25" customHeight="1">
      <c r="A12" s="25" t="s">
        <v>34</v>
      </c>
      <c r="B12" s="26">
        <f t="shared" si="0"/>
        <v>185.4</v>
      </c>
      <c r="C12" s="26">
        <v>14</v>
      </c>
      <c r="D12" s="26">
        <v>0</v>
      </c>
      <c r="E12" s="26">
        <v>0</v>
      </c>
      <c r="F12" s="26">
        <v>171.4</v>
      </c>
      <c r="G12" s="26">
        <v>63.9</v>
      </c>
      <c r="H12" s="26">
        <f t="shared" si="1"/>
        <v>0</v>
      </c>
      <c r="I12" s="26">
        <v>0</v>
      </c>
      <c r="J12" s="26">
        <v>0</v>
      </c>
      <c r="K12" s="26">
        <v>0</v>
      </c>
      <c r="L12" s="26">
        <v>0</v>
      </c>
      <c r="M12" s="26">
        <v>0.5</v>
      </c>
      <c r="N12" s="26">
        <v>29.6</v>
      </c>
      <c r="O12" s="26">
        <f t="shared" si="2"/>
        <v>279.40000000000003</v>
      </c>
    </row>
    <row r="13" spans="1:15" s="16" customFormat="1" ht="8.25" customHeight="1">
      <c r="A13" s="25" t="s">
        <v>35</v>
      </c>
      <c r="B13" s="26">
        <f t="shared" si="0"/>
        <v>215.3</v>
      </c>
      <c r="C13" s="26">
        <v>14</v>
      </c>
      <c r="D13" s="26">
        <v>0</v>
      </c>
      <c r="E13" s="26">
        <v>0</v>
      </c>
      <c r="F13" s="26">
        <v>201.3</v>
      </c>
      <c r="G13" s="26">
        <v>77.3</v>
      </c>
      <c r="H13" s="26">
        <f t="shared" si="1"/>
        <v>0</v>
      </c>
      <c r="I13" s="26">
        <v>0</v>
      </c>
      <c r="J13" s="26">
        <v>0</v>
      </c>
      <c r="K13" s="26">
        <v>0</v>
      </c>
      <c r="L13" s="26">
        <v>0</v>
      </c>
      <c r="M13" s="26">
        <v>0.2</v>
      </c>
      <c r="N13" s="26">
        <v>39</v>
      </c>
      <c r="O13" s="26">
        <f t="shared" si="2"/>
        <v>331.8</v>
      </c>
    </row>
    <row r="14" spans="1:15" s="16" customFormat="1" ht="8.25" customHeight="1">
      <c r="A14" s="25" t="s">
        <v>36</v>
      </c>
      <c r="B14" s="26">
        <f t="shared" si="0"/>
        <v>240.2</v>
      </c>
      <c r="C14" s="26">
        <v>23.2</v>
      </c>
      <c r="D14" s="26">
        <v>0</v>
      </c>
      <c r="E14" s="26">
        <v>0</v>
      </c>
      <c r="F14" s="26">
        <v>217</v>
      </c>
      <c r="G14" s="26">
        <v>79.8</v>
      </c>
      <c r="H14" s="26">
        <f t="shared" si="1"/>
        <v>0</v>
      </c>
      <c r="I14" s="26">
        <v>0</v>
      </c>
      <c r="J14" s="26">
        <v>0</v>
      </c>
      <c r="K14" s="26">
        <v>0</v>
      </c>
      <c r="L14" s="26">
        <v>0</v>
      </c>
      <c r="M14" s="26">
        <v>2.9</v>
      </c>
      <c r="N14" s="26">
        <v>32.299999999999997</v>
      </c>
      <c r="O14" s="26">
        <f t="shared" si="2"/>
        <v>355.2</v>
      </c>
    </row>
    <row r="15" spans="1:15" s="16" customFormat="1" ht="8.25" customHeight="1">
      <c r="A15" s="25" t="s">
        <v>37</v>
      </c>
      <c r="B15" s="26">
        <f t="shared" si="0"/>
        <v>363.8</v>
      </c>
      <c r="C15" s="26">
        <v>23.2</v>
      </c>
      <c r="D15" s="26">
        <v>0</v>
      </c>
      <c r="E15" s="26">
        <v>2</v>
      </c>
      <c r="F15" s="26">
        <v>338.6</v>
      </c>
      <c r="G15" s="26">
        <v>64.5</v>
      </c>
      <c r="H15" s="26">
        <f t="shared" si="1"/>
        <v>2</v>
      </c>
      <c r="I15" s="26">
        <v>2</v>
      </c>
      <c r="J15" s="26">
        <v>0</v>
      </c>
      <c r="K15" s="26">
        <v>0</v>
      </c>
      <c r="L15" s="26">
        <v>0</v>
      </c>
      <c r="M15" s="26">
        <v>1.3</v>
      </c>
      <c r="N15" s="26">
        <v>27.9</v>
      </c>
      <c r="O15" s="26">
        <f t="shared" si="2"/>
        <v>459.5</v>
      </c>
    </row>
    <row r="16" spans="1:15" s="16" customFormat="1" ht="8.25" customHeight="1">
      <c r="A16" s="25" t="s">
        <v>38</v>
      </c>
      <c r="B16" s="26">
        <f t="shared" si="0"/>
        <v>431.3</v>
      </c>
      <c r="C16" s="26">
        <v>23.2</v>
      </c>
      <c r="D16" s="26">
        <v>0</v>
      </c>
      <c r="E16" s="26">
        <v>2</v>
      </c>
      <c r="F16" s="26">
        <v>406.1</v>
      </c>
      <c r="G16" s="26">
        <v>69.900000000000006</v>
      </c>
      <c r="H16" s="26">
        <f t="shared" si="1"/>
        <v>14.3</v>
      </c>
      <c r="I16" s="26">
        <v>1.4</v>
      </c>
      <c r="J16" s="26">
        <v>12.9</v>
      </c>
      <c r="K16" s="26">
        <v>0</v>
      </c>
      <c r="L16" s="26">
        <v>3</v>
      </c>
      <c r="M16" s="26">
        <v>3.6</v>
      </c>
      <c r="N16" s="26">
        <v>30.9</v>
      </c>
      <c r="O16" s="26">
        <f t="shared" si="2"/>
        <v>553</v>
      </c>
    </row>
    <row r="17" spans="1:15" s="16" customFormat="1" ht="8.25" customHeight="1">
      <c r="A17" s="25" t="s">
        <v>39</v>
      </c>
      <c r="B17" s="26">
        <f t="shared" si="0"/>
        <v>363.2</v>
      </c>
      <c r="C17" s="26">
        <v>25</v>
      </c>
      <c r="D17" s="26">
        <v>0</v>
      </c>
      <c r="E17" s="26">
        <v>6.8</v>
      </c>
      <c r="F17" s="26">
        <v>331.4</v>
      </c>
      <c r="G17" s="26">
        <v>82.2</v>
      </c>
      <c r="H17" s="26">
        <f t="shared" si="1"/>
        <v>24.700000000000003</v>
      </c>
      <c r="I17" s="26">
        <v>3.1</v>
      </c>
      <c r="J17" s="26">
        <v>21.6</v>
      </c>
      <c r="K17" s="26">
        <v>0</v>
      </c>
      <c r="L17" s="26">
        <v>29.4</v>
      </c>
      <c r="M17" s="26">
        <v>6.2</v>
      </c>
      <c r="N17" s="26">
        <v>118.2</v>
      </c>
      <c r="O17" s="26">
        <f t="shared" si="2"/>
        <v>623.9</v>
      </c>
    </row>
    <row r="18" spans="1:15" s="16" customFormat="1" ht="8.25" customHeight="1">
      <c r="A18" s="25" t="s">
        <v>40</v>
      </c>
      <c r="B18" s="26">
        <f t="shared" si="0"/>
        <v>382.1</v>
      </c>
      <c r="C18" s="26">
        <v>25</v>
      </c>
      <c r="D18" s="26">
        <v>0</v>
      </c>
      <c r="E18" s="26">
        <v>6.8</v>
      </c>
      <c r="F18" s="26">
        <v>350.3</v>
      </c>
      <c r="G18" s="26">
        <v>85.4</v>
      </c>
      <c r="H18" s="26">
        <f t="shared" si="1"/>
        <v>24.200000000000003</v>
      </c>
      <c r="I18" s="26">
        <v>3.1</v>
      </c>
      <c r="J18" s="26">
        <v>21.1</v>
      </c>
      <c r="K18" s="26">
        <v>0</v>
      </c>
      <c r="L18" s="26">
        <v>3.2</v>
      </c>
      <c r="M18" s="26">
        <v>3.3</v>
      </c>
      <c r="N18" s="26">
        <v>129.30000000000001</v>
      </c>
      <c r="O18" s="26">
        <f t="shared" si="2"/>
        <v>627.5</v>
      </c>
    </row>
    <row r="19" spans="1:15" s="16" customFormat="1" ht="8.25" customHeight="1">
      <c r="A19" s="25" t="s">
        <v>41</v>
      </c>
      <c r="B19" s="26">
        <f t="shared" si="0"/>
        <v>624.59999999999991</v>
      </c>
      <c r="C19" s="26">
        <v>93.8</v>
      </c>
      <c r="D19" s="26">
        <v>0</v>
      </c>
      <c r="E19" s="26">
        <v>9</v>
      </c>
      <c r="F19" s="26">
        <v>521.79999999999995</v>
      </c>
      <c r="G19" s="26">
        <v>67.900000000000006</v>
      </c>
      <c r="H19" s="26">
        <f t="shared" si="1"/>
        <v>27.3</v>
      </c>
      <c r="I19" s="26">
        <v>6.2</v>
      </c>
      <c r="J19" s="26">
        <v>21.1</v>
      </c>
      <c r="K19" s="26">
        <v>0</v>
      </c>
      <c r="L19" s="26">
        <v>10</v>
      </c>
      <c r="M19" s="26">
        <v>3.6</v>
      </c>
      <c r="N19" s="26">
        <v>74</v>
      </c>
      <c r="O19" s="26">
        <f t="shared" si="2"/>
        <v>807.39999999999986</v>
      </c>
    </row>
    <row r="20" spans="1:15" s="16" customFormat="1" ht="8.25" customHeight="1">
      <c r="A20" s="25" t="s">
        <v>42</v>
      </c>
      <c r="B20" s="26">
        <f t="shared" si="0"/>
        <v>805.3</v>
      </c>
      <c r="C20" s="26">
        <v>82.6</v>
      </c>
      <c r="D20" s="26">
        <v>0</v>
      </c>
      <c r="E20" s="26">
        <v>24.6</v>
      </c>
      <c r="F20" s="26">
        <v>698.1</v>
      </c>
      <c r="G20" s="26">
        <v>67.599999999999994</v>
      </c>
      <c r="H20" s="26">
        <f t="shared" si="1"/>
        <v>32.900000000000006</v>
      </c>
      <c r="I20" s="26">
        <v>11.8</v>
      </c>
      <c r="J20" s="26">
        <v>21.1</v>
      </c>
      <c r="K20" s="26">
        <v>0</v>
      </c>
      <c r="L20" s="26">
        <v>1.7</v>
      </c>
      <c r="M20" s="26">
        <v>5.6</v>
      </c>
      <c r="N20" s="26">
        <v>76.5</v>
      </c>
      <c r="O20" s="26">
        <f t="shared" si="2"/>
        <v>989.6</v>
      </c>
    </row>
    <row r="21" spans="1:15" s="16" customFormat="1" ht="8.25" customHeight="1">
      <c r="A21" s="25" t="s">
        <v>43</v>
      </c>
      <c r="B21" s="26">
        <f t="shared" si="0"/>
        <v>924.4</v>
      </c>
      <c r="C21" s="26">
        <v>82.4</v>
      </c>
      <c r="D21" s="26">
        <v>0</v>
      </c>
      <c r="E21" s="26">
        <v>24.7</v>
      </c>
      <c r="F21" s="26">
        <v>817.3</v>
      </c>
      <c r="G21" s="26">
        <v>111.6</v>
      </c>
      <c r="H21" s="26">
        <f t="shared" si="1"/>
        <v>11.8</v>
      </c>
      <c r="I21" s="26">
        <v>11.8</v>
      </c>
      <c r="J21" s="26">
        <v>0</v>
      </c>
      <c r="K21" s="26">
        <v>0</v>
      </c>
      <c r="L21" s="26">
        <v>21</v>
      </c>
      <c r="M21" s="26">
        <v>7.2</v>
      </c>
      <c r="N21" s="26">
        <v>54.7</v>
      </c>
      <c r="O21" s="26">
        <f t="shared" si="2"/>
        <v>1130.7</v>
      </c>
    </row>
    <row r="22" spans="1:15" s="16" customFormat="1" ht="8.25" customHeight="1">
      <c r="A22" s="25" t="s">
        <v>44</v>
      </c>
      <c r="B22" s="26">
        <f t="shared" si="0"/>
        <v>1037.8999999999999</v>
      </c>
      <c r="C22" s="26">
        <v>49.6</v>
      </c>
      <c r="D22" s="26">
        <v>10.8</v>
      </c>
      <c r="E22" s="26">
        <v>27.2</v>
      </c>
      <c r="F22" s="26">
        <v>950.3</v>
      </c>
      <c r="G22" s="26">
        <v>158.5</v>
      </c>
      <c r="H22" s="26">
        <f t="shared" si="1"/>
        <v>18.899999999999999</v>
      </c>
      <c r="I22" s="26">
        <v>18.899999999999999</v>
      </c>
      <c r="J22" s="26">
        <v>0</v>
      </c>
      <c r="K22" s="26">
        <v>0</v>
      </c>
      <c r="L22" s="26">
        <v>10.8</v>
      </c>
      <c r="M22" s="26">
        <v>5.3</v>
      </c>
      <c r="N22" s="26">
        <v>62.2</v>
      </c>
      <c r="O22" s="26">
        <f t="shared" si="2"/>
        <v>1293.5999999999999</v>
      </c>
    </row>
    <row r="23" spans="1:15" s="16" customFormat="1" ht="8.25" customHeight="1">
      <c r="A23" s="25" t="s">
        <v>45</v>
      </c>
      <c r="B23" s="26">
        <f t="shared" si="0"/>
        <v>1119.8999999999999</v>
      </c>
      <c r="C23" s="26">
        <v>52.1</v>
      </c>
      <c r="D23" s="26">
        <v>24.3</v>
      </c>
      <c r="E23" s="26">
        <v>31.7</v>
      </c>
      <c r="F23" s="26">
        <v>1011.8</v>
      </c>
      <c r="G23" s="26">
        <v>183.5</v>
      </c>
      <c r="H23" s="26">
        <f t="shared" si="1"/>
        <v>34.4</v>
      </c>
      <c r="I23" s="26">
        <v>34.4</v>
      </c>
      <c r="J23" s="26">
        <v>0</v>
      </c>
      <c r="K23" s="26">
        <v>0</v>
      </c>
      <c r="L23" s="26">
        <v>1.3</v>
      </c>
      <c r="M23" s="26">
        <v>8.5</v>
      </c>
      <c r="N23" s="26">
        <v>57</v>
      </c>
      <c r="O23" s="26">
        <f t="shared" si="2"/>
        <v>1404.6</v>
      </c>
    </row>
    <row r="24" spans="1:15" s="16" customFormat="1" ht="8.25" customHeight="1">
      <c r="A24" s="25" t="s">
        <v>46</v>
      </c>
      <c r="B24" s="26">
        <f t="shared" si="0"/>
        <v>1288.7</v>
      </c>
      <c r="C24" s="26">
        <v>57.7</v>
      </c>
      <c r="D24" s="26">
        <v>24.3</v>
      </c>
      <c r="E24" s="26">
        <v>34.299999999999997</v>
      </c>
      <c r="F24" s="26">
        <v>1172.4000000000001</v>
      </c>
      <c r="G24" s="26">
        <v>217.9</v>
      </c>
      <c r="H24" s="26">
        <f t="shared" si="1"/>
        <v>53.8</v>
      </c>
      <c r="I24" s="26">
        <v>53.8</v>
      </c>
      <c r="J24" s="26">
        <v>0</v>
      </c>
      <c r="K24" s="26">
        <v>0</v>
      </c>
      <c r="L24" s="26">
        <v>7.3</v>
      </c>
      <c r="M24" s="26">
        <v>9.4</v>
      </c>
      <c r="N24" s="26">
        <v>84.7</v>
      </c>
      <c r="O24" s="26">
        <f t="shared" si="2"/>
        <v>1661.8000000000002</v>
      </c>
    </row>
    <row r="25" spans="1:15" s="16" customFormat="1" ht="8.25" customHeight="1">
      <c r="A25" s="25" t="s">
        <v>47</v>
      </c>
      <c r="B25" s="26">
        <f t="shared" si="0"/>
        <v>1368.1</v>
      </c>
      <c r="C25" s="26">
        <v>57.7</v>
      </c>
      <c r="D25" s="26">
        <v>24.3</v>
      </c>
      <c r="E25" s="26">
        <v>34.299999999999997</v>
      </c>
      <c r="F25" s="26">
        <v>1251.8</v>
      </c>
      <c r="G25" s="26">
        <v>317.60000000000002</v>
      </c>
      <c r="H25" s="26">
        <f t="shared" si="1"/>
        <v>43.7</v>
      </c>
      <c r="I25" s="26">
        <v>43.7</v>
      </c>
      <c r="J25" s="26">
        <v>0</v>
      </c>
      <c r="K25" s="26">
        <v>0</v>
      </c>
      <c r="L25" s="26">
        <v>151</v>
      </c>
      <c r="M25" s="26">
        <v>19.7</v>
      </c>
      <c r="N25" s="26">
        <v>100.6</v>
      </c>
      <c r="O25" s="26">
        <f t="shared" si="2"/>
        <v>2000.6999999999998</v>
      </c>
    </row>
    <row r="26" spans="1:15" s="16" customFormat="1" ht="8.25" customHeight="1">
      <c r="A26" s="25" t="s">
        <v>48</v>
      </c>
      <c r="B26" s="26">
        <f t="shared" si="0"/>
        <v>1173.2</v>
      </c>
      <c r="C26" s="26">
        <v>57.7</v>
      </c>
      <c r="D26" s="26">
        <v>24.3</v>
      </c>
      <c r="E26" s="26">
        <v>34.299999999999997</v>
      </c>
      <c r="F26" s="26">
        <v>1056.9000000000001</v>
      </c>
      <c r="G26" s="26">
        <v>431.9</v>
      </c>
      <c r="H26" s="26">
        <f t="shared" si="1"/>
        <v>136.19999999999999</v>
      </c>
      <c r="I26" s="26">
        <v>134.69999999999999</v>
      </c>
      <c r="J26" s="26">
        <v>1.5</v>
      </c>
      <c r="K26" s="26">
        <v>0</v>
      </c>
      <c r="L26" s="26">
        <v>368.9</v>
      </c>
      <c r="M26" s="26">
        <v>21.6</v>
      </c>
      <c r="N26" s="26">
        <v>124.2</v>
      </c>
      <c r="O26" s="26">
        <f t="shared" si="2"/>
        <v>2255.9999999999995</v>
      </c>
    </row>
    <row r="27" spans="1:15" s="16" customFormat="1" ht="8.25" customHeight="1">
      <c r="A27" s="25" t="s">
        <v>49</v>
      </c>
      <c r="B27" s="26">
        <f t="shared" si="0"/>
        <v>1498.2</v>
      </c>
      <c r="C27" s="26">
        <v>68.400000000000006</v>
      </c>
      <c r="D27" s="26">
        <v>31.5</v>
      </c>
      <c r="E27" s="26">
        <v>0</v>
      </c>
      <c r="F27" s="26">
        <v>1398.3</v>
      </c>
      <c r="G27" s="26">
        <v>533.5</v>
      </c>
      <c r="H27" s="26">
        <f t="shared" si="1"/>
        <v>116.1</v>
      </c>
      <c r="I27" s="26">
        <v>113.1</v>
      </c>
      <c r="J27" s="26">
        <v>3</v>
      </c>
      <c r="K27" s="26">
        <v>0</v>
      </c>
      <c r="L27" s="26">
        <v>24.1</v>
      </c>
      <c r="M27" s="26">
        <v>22.6</v>
      </c>
      <c r="N27" s="26">
        <f>144.9+13.2</f>
        <v>158.1</v>
      </c>
      <c r="O27" s="26">
        <f t="shared" si="2"/>
        <v>2352.6</v>
      </c>
    </row>
    <row r="28" spans="1:15" s="16" customFormat="1" ht="8.25" customHeight="1">
      <c r="A28" s="25" t="s">
        <v>50</v>
      </c>
      <c r="B28" s="26">
        <f t="shared" si="0"/>
        <v>1809.3</v>
      </c>
      <c r="C28" s="26">
        <v>69.8</v>
      </c>
      <c r="D28" s="26">
        <v>29.2</v>
      </c>
      <c r="E28" s="26">
        <v>0</v>
      </c>
      <c r="F28" s="26">
        <v>1710.3</v>
      </c>
      <c r="G28" s="26">
        <v>437.7</v>
      </c>
      <c r="H28" s="26">
        <f t="shared" si="1"/>
        <v>178.2</v>
      </c>
      <c r="I28" s="26">
        <v>175.2</v>
      </c>
      <c r="J28" s="26">
        <v>3</v>
      </c>
      <c r="K28" s="26">
        <v>0</v>
      </c>
      <c r="L28" s="26">
        <v>55.4</v>
      </c>
      <c r="M28" s="26">
        <v>39.5</v>
      </c>
      <c r="N28" s="26">
        <f>114.8+16</f>
        <v>130.80000000000001</v>
      </c>
      <c r="O28" s="26">
        <f t="shared" si="2"/>
        <v>2650.9</v>
      </c>
    </row>
    <row r="29" spans="1:15" s="16" customFormat="1" ht="8.25" customHeight="1">
      <c r="A29" s="25" t="s">
        <v>51</v>
      </c>
      <c r="B29" s="26">
        <f t="shared" si="0"/>
        <v>1673</v>
      </c>
      <c r="C29" s="26">
        <v>73.400000000000006</v>
      </c>
      <c r="D29" s="26">
        <v>19.899999999999999</v>
      </c>
      <c r="E29" s="26">
        <v>0</v>
      </c>
      <c r="F29" s="26">
        <v>1579.7</v>
      </c>
      <c r="G29" s="26">
        <v>792.7</v>
      </c>
      <c r="H29" s="26">
        <f t="shared" si="1"/>
        <v>259.39999999999998</v>
      </c>
      <c r="I29" s="26">
        <v>254.4</v>
      </c>
      <c r="J29" s="26">
        <v>5</v>
      </c>
      <c r="K29" s="26">
        <v>0</v>
      </c>
      <c r="L29" s="26">
        <v>174.1</v>
      </c>
      <c r="M29" s="26">
        <v>33.5</v>
      </c>
      <c r="N29" s="26">
        <f>140+51.7</f>
        <v>191.7</v>
      </c>
      <c r="O29" s="26">
        <f t="shared" si="2"/>
        <v>3124.3999999999996</v>
      </c>
    </row>
    <row r="30" spans="1:15" s="16" customFormat="1" ht="8.25" customHeight="1">
      <c r="A30" s="25" t="s">
        <v>52</v>
      </c>
      <c r="B30" s="26">
        <f t="shared" si="0"/>
        <v>2139.1</v>
      </c>
      <c r="C30" s="26">
        <v>74.7</v>
      </c>
      <c r="D30" s="26">
        <v>29.3</v>
      </c>
      <c r="E30" s="26">
        <f>38.3</f>
        <v>38.299999999999997</v>
      </c>
      <c r="F30" s="26">
        <v>1996.8</v>
      </c>
      <c r="G30" s="26">
        <v>941.3</v>
      </c>
      <c r="H30" s="26">
        <f t="shared" si="1"/>
        <v>354.1</v>
      </c>
      <c r="I30" s="26">
        <v>349.1</v>
      </c>
      <c r="J30" s="26">
        <v>5</v>
      </c>
      <c r="K30" s="26">
        <v>0</v>
      </c>
      <c r="L30" s="26">
        <v>168.9</v>
      </c>
      <c r="M30" s="26">
        <v>31.7</v>
      </c>
      <c r="N30" s="26">
        <f>171.8+15.3</f>
        <v>187.10000000000002</v>
      </c>
      <c r="O30" s="26">
        <f t="shared" si="2"/>
        <v>3822.1999999999994</v>
      </c>
    </row>
    <row r="31" spans="1:15" s="16" customFormat="1" ht="8.25" customHeight="1">
      <c r="A31" s="25" t="s">
        <v>53</v>
      </c>
      <c r="B31" s="26">
        <f t="shared" si="0"/>
        <v>2223.2999999999997</v>
      </c>
      <c r="C31" s="26">
        <v>76</v>
      </c>
      <c r="D31" s="26">
        <v>43.5</v>
      </c>
      <c r="E31" s="26">
        <f>46.7</f>
        <v>46.7</v>
      </c>
      <c r="F31" s="26">
        <v>2057.1</v>
      </c>
      <c r="G31" s="26">
        <v>1050.0999999999999</v>
      </c>
      <c r="H31" s="26">
        <f t="shared" si="1"/>
        <v>372.1</v>
      </c>
      <c r="I31" s="26">
        <v>367.1</v>
      </c>
      <c r="J31" s="26">
        <v>5</v>
      </c>
      <c r="K31" s="26">
        <v>0</v>
      </c>
      <c r="L31" s="26">
        <v>264.39999999999998</v>
      </c>
      <c r="M31" s="26">
        <v>48.9</v>
      </c>
      <c r="N31" s="26">
        <f>185.5+7.8</f>
        <v>193.3</v>
      </c>
      <c r="O31" s="26">
        <f t="shared" si="2"/>
        <v>4152.0999999999995</v>
      </c>
    </row>
    <row r="32" spans="1:15" s="16" customFormat="1" ht="8.25" customHeight="1">
      <c r="A32" s="25" t="s">
        <v>54</v>
      </c>
      <c r="B32" s="26">
        <f t="shared" si="0"/>
        <v>2335.9</v>
      </c>
      <c r="C32" s="26">
        <v>76</v>
      </c>
      <c r="D32" s="26">
        <v>10.5</v>
      </c>
      <c r="E32" s="26">
        <v>81.8</v>
      </c>
      <c r="F32" s="26">
        <v>2167.6</v>
      </c>
      <c r="G32" s="26">
        <v>1009.5</v>
      </c>
      <c r="H32" s="26">
        <v>398.7</v>
      </c>
      <c r="I32" s="26">
        <v>393.7</v>
      </c>
      <c r="J32" s="26">
        <v>5</v>
      </c>
      <c r="K32" s="26">
        <v>0</v>
      </c>
      <c r="L32" s="26">
        <v>468.1</v>
      </c>
      <c r="M32" s="26">
        <v>58.8</v>
      </c>
      <c r="N32" s="26">
        <v>336.4</v>
      </c>
      <c r="O32" s="26">
        <f t="shared" si="2"/>
        <v>4607.3999999999996</v>
      </c>
    </row>
    <row r="33" spans="1:15" s="16" customFormat="1" ht="8.25" customHeight="1">
      <c r="A33" s="25" t="s">
        <v>55</v>
      </c>
      <c r="B33" s="26">
        <f t="shared" si="0"/>
        <v>3050.9</v>
      </c>
      <c r="C33" s="26">
        <v>83.7</v>
      </c>
      <c r="D33" s="26">
        <v>7</v>
      </c>
      <c r="E33" s="26">
        <v>84.9</v>
      </c>
      <c r="F33" s="26">
        <v>2875.3</v>
      </c>
      <c r="G33" s="26">
        <v>1419.7</v>
      </c>
      <c r="H33" s="26">
        <f t="shared" ref="H33:H46" si="3">(I33+J33)</f>
        <v>449.8</v>
      </c>
      <c r="I33" s="26">
        <v>444.8</v>
      </c>
      <c r="J33" s="26">
        <v>5</v>
      </c>
      <c r="K33" s="26">
        <v>0</v>
      </c>
      <c r="L33" s="26">
        <v>137.80000000000001</v>
      </c>
      <c r="M33" s="26">
        <v>61.9</v>
      </c>
      <c r="N33" s="26">
        <v>306.2</v>
      </c>
      <c r="O33" s="26">
        <f t="shared" si="2"/>
        <v>5426.3</v>
      </c>
    </row>
    <row r="34" spans="1:15" s="16" customFormat="1" ht="8.25" customHeight="1">
      <c r="A34" s="25" t="s">
        <v>56</v>
      </c>
      <c r="B34" s="26">
        <f t="shared" si="0"/>
        <v>2349.7000000000003</v>
      </c>
      <c r="C34" s="26">
        <v>92</v>
      </c>
      <c r="D34" s="26">
        <v>10.3</v>
      </c>
      <c r="E34" s="26">
        <v>88.1</v>
      </c>
      <c r="F34" s="26">
        <v>2159.3000000000002</v>
      </c>
      <c r="G34" s="26">
        <v>2928.6</v>
      </c>
      <c r="H34" s="26">
        <f t="shared" si="3"/>
        <v>489.1</v>
      </c>
      <c r="I34" s="26">
        <v>484.1</v>
      </c>
      <c r="J34" s="26">
        <v>5</v>
      </c>
      <c r="K34" s="26">
        <v>0</v>
      </c>
      <c r="L34" s="26">
        <v>74</v>
      </c>
      <c r="M34" s="26">
        <v>64.3</v>
      </c>
      <c r="N34" s="26">
        <v>312.60000000000002</v>
      </c>
      <c r="O34" s="26">
        <f t="shared" si="2"/>
        <v>6218.3000000000011</v>
      </c>
    </row>
    <row r="35" spans="1:15" s="16" customFormat="1" ht="8.25" customHeight="1">
      <c r="A35" s="25" t="s">
        <v>57</v>
      </c>
      <c r="B35" s="26">
        <f t="shared" si="0"/>
        <v>2006.1999999999998</v>
      </c>
      <c r="C35" s="26">
        <v>104.1</v>
      </c>
      <c r="D35" s="26">
        <v>2.1</v>
      </c>
      <c r="E35" s="26">
        <v>93.9</v>
      </c>
      <c r="F35" s="26">
        <v>1806.1</v>
      </c>
      <c r="G35" s="26">
        <v>3545.8</v>
      </c>
      <c r="H35" s="26">
        <f t="shared" si="3"/>
        <v>576.4</v>
      </c>
      <c r="I35" s="26">
        <v>571.4</v>
      </c>
      <c r="J35" s="26">
        <v>5</v>
      </c>
      <c r="K35" s="26">
        <v>0</v>
      </c>
      <c r="L35" s="26">
        <v>152.1</v>
      </c>
      <c r="M35" s="26">
        <v>94.8</v>
      </c>
      <c r="N35" s="26">
        <v>558.29999999999995</v>
      </c>
      <c r="O35" s="26">
        <f t="shared" si="2"/>
        <v>6933.6</v>
      </c>
    </row>
    <row r="36" spans="1:15" s="16" customFormat="1" ht="8.25" customHeight="1">
      <c r="A36" s="25" t="s">
        <v>58</v>
      </c>
      <c r="B36" s="26">
        <f t="shared" si="0"/>
        <v>1346.3999999999999</v>
      </c>
      <c r="C36" s="26">
        <v>112.4</v>
      </c>
      <c r="D36" s="26">
        <v>0.9</v>
      </c>
      <c r="E36" s="26">
        <v>103.5</v>
      </c>
      <c r="F36" s="26">
        <v>1129.5999999999999</v>
      </c>
      <c r="G36" s="26">
        <v>4473.8</v>
      </c>
      <c r="H36" s="26">
        <f t="shared" si="3"/>
        <v>708</v>
      </c>
      <c r="I36" s="26">
        <v>703</v>
      </c>
      <c r="J36" s="26">
        <v>5</v>
      </c>
      <c r="K36" s="26">
        <v>0</v>
      </c>
      <c r="L36" s="26">
        <v>388</v>
      </c>
      <c r="M36" s="26">
        <v>159.30000000000001</v>
      </c>
      <c r="N36" s="26">
        <v>1724.8</v>
      </c>
      <c r="O36" s="26">
        <f t="shared" si="2"/>
        <v>8800.2999999999993</v>
      </c>
    </row>
    <row r="37" spans="1:15" s="16" customFormat="1" ht="8.25" customHeight="1">
      <c r="A37" s="25" t="s">
        <v>59</v>
      </c>
      <c r="B37" s="26">
        <f t="shared" si="0"/>
        <v>2128.6</v>
      </c>
      <c r="C37" s="26">
        <v>134.80000000000001</v>
      </c>
      <c r="D37" s="26">
        <v>2</v>
      </c>
      <c r="E37" s="26">
        <v>143.19999999999999</v>
      </c>
      <c r="F37" s="26">
        <v>1848.6</v>
      </c>
      <c r="G37" s="26">
        <v>5677</v>
      </c>
      <c r="H37" s="26">
        <f t="shared" si="3"/>
        <v>794.3</v>
      </c>
      <c r="I37" s="26">
        <v>789.3</v>
      </c>
      <c r="J37" s="26">
        <v>5</v>
      </c>
      <c r="K37" s="26">
        <v>0</v>
      </c>
      <c r="L37" s="26">
        <v>533.9</v>
      </c>
      <c r="M37" s="26">
        <v>123</v>
      </c>
      <c r="N37" s="26">
        <v>2122</v>
      </c>
      <c r="O37" s="26">
        <f t="shared" si="2"/>
        <v>11378.8</v>
      </c>
    </row>
    <row r="38" spans="1:15" s="16" customFormat="1" ht="8.25" customHeight="1">
      <c r="A38" s="25" t="s">
        <v>60</v>
      </c>
      <c r="B38" s="26">
        <f t="shared" si="0"/>
        <v>2795.8</v>
      </c>
      <c r="C38" s="26">
        <v>139.19999999999999</v>
      </c>
      <c r="D38" s="26">
        <v>2.6</v>
      </c>
      <c r="E38" s="26">
        <v>159.19999999999999</v>
      </c>
      <c r="F38" s="26">
        <v>2494.8000000000002</v>
      </c>
      <c r="G38" s="26">
        <v>6385.5</v>
      </c>
      <c r="H38" s="26">
        <f t="shared" si="3"/>
        <v>845.4</v>
      </c>
      <c r="I38" s="26">
        <v>840.4</v>
      </c>
      <c r="J38" s="26">
        <v>5</v>
      </c>
      <c r="K38" s="26">
        <v>0</v>
      </c>
      <c r="L38" s="26">
        <v>520.29999999999995</v>
      </c>
      <c r="M38" s="26">
        <v>161.80000000000001</v>
      </c>
      <c r="N38" s="26">
        <v>2145.6</v>
      </c>
      <c r="O38" s="26">
        <f t="shared" si="2"/>
        <v>12854.399999999998</v>
      </c>
    </row>
    <row r="39" spans="1:15" s="16" customFormat="1" ht="8.25" customHeight="1">
      <c r="A39" s="25" t="s">
        <v>61</v>
      </c>
      <c r="B39" s="26">
        <f t="shared" si="0"/>
        <v>5594.1</v>
      </c>
      <c r="C39" s="26">
        <v>150.69999999999999</v>
      </c>
      <c r="D39" s="26">
        <v>4.2</v>
      </c>
      <c r="E39" s="26">
        <v>175.7</v>
      </c>
      <c r="F39" s="26">
        <v>5263.5</v>
      </c>
      <c r="G39" s="26">
        <v>6303.7</v>
      </c>
      <c r="H39" s="26">
        <f t="shared" si="3"/>
        <v>879.1</v>
      </c>
      <c r="I39" s="26">
        <v>871.6</v>
      </c>
      <c r="J39" s="26">
        <v>7.5</v>
      </c>
      <c r="K39" s="26">
        <v>0</v>
      </c>
      <c r="L39" s="26">
        <v>357.4</v>
      </c>
      <c r="M39" s="26">
        <v>367.5</v>
      </c>
      <c r="N39" s="26">
        <v>2422.9</v>
      </c>
      <c r="O39" s="26">
        <f t="shared" si="2"/>
        <v>15924.699999999999</v>
      </c>
    </row>
    <row r="40" spans="1:15" s="16" customFormat="1" ht="8.25" customHeight="1">
      <c r="A40" s="25" t="s">
        <v>62</v>
      </c>
      <c r="B40" s="26">
        <f t="shared" si="0"/>
        <v>6837.0999999999995</v>
      </c>
      <c r="C40" s="26">
        <v>176.7</v>
      </c>
      <c r="D40" s="26">
        <v>3.3</v>
      </c>
      <c r="E40" s="26">
        <v>200.2</v>
      </c>
      <c r="F40" s="26">
        <v>6456.9</v>
      </c>
      <c r="G40" s="26">
        <v>8573.7000000000007</v>
      </c>
      <c r="H40" s="26">
        <f t="shared" si="3"/>
        <v>809.5</v>
      </c>
      <c r="I40" s="26">
        <v>802</v>
      </c>
      <c r="J40" s="26">
        <v>7.5</v>
      </c>
      <c r="K40" s="26">
        <v>0</v>
      </c>
      <c r="L40" s="26">
        <v>160.1</v>
      </c>
      <c r="M40" s="26">
        <v>277.2</v>
      </c>
      <c r="N40" s="26">
        <v>2711.4</v>
      </c>
      <c r="O40" s="26">
        <f t="shared" si="2"/>
        <v>19369</v>
      </c>
    </row>
    <row r="41" spans="1:15" s="16" customFormat="1" ht="8.25" customHeight="1">
      <c r="A41" s="25" t="s">
        <v>63</v>
      </c>
      <c r="B41" s="26">
        <f t="shared" si="0"/>
        <v>8979.4</v>
      </c>
      <c r="C41" s="26">
        <v>187.7</v>
      </c>
      <c r="D41" s="26">
        <v>11.5</v>
      </c>
      <c r="E41" s="26">
        <v>225.4</v>
      </c>
      <c r="F41" s="26">
        <v>8554.7999999999993</v>
      </c>
      <c r="G41" s="26">
        <v>10357.799999999999</v>
      </c>
      <c r="H41" s="26">
        <f t="shared" si="3"/>
        <v>778.9</v>
      </c>
      <c r="I41" s="26">
        <v>771.4</v>
      </c>
      <c r="J41" s="26">
        <v>7.5</v>
      </c>
      <c r="K41" s="26">
        <v>0</v>
      </c>
      <c r="L41" s="26">
        <v>50.5</v>
      </c>
      <c r="M41" s="26">
        <v>160.4</v>
      </c>
      <c r="N41" s="26">
        <v>3006.7</v>
      </c>
      <c r="O41" s="26">
        <f t="shared" si="2"/>
        <v>23333.7</v>
      </c>
    </row>
    <row r="42" spans="1:15" s="16" customFormat="1" ht="8.25" customHeight="1">
      <c r="A42" s="25" t="s">
        <v>64</v>
      </c>
      <c r="B42" s="26">
        <f t="shared" si="0"/>
        <v>15390</v>
      </c>
      <c r="C42" s="26">
        <v>275.5</v>
      </c>
      <c r="D42" s="26">
        <v>16.399999999999999</v>
      </c>
      <c r="E42" s="26">
        <v>321.5</v>
      </c>
      <c r="F42" s="26">
        <v>14776.6</v>
      </c>
      <c r="G42" s="26">
        <v>9579.5</v>
      </c>
      <c r="H42" s="26">
        <f t="shared" si="3"/>
        <v>730.6</v>
      </c>
      <c r="I42" s="26">
        <v>723.1</v>
      </c>
      <c r="J42" s="26">
        <v>7.5</v>
      </c>
      <c r="K42" s="26">
        <v>0</v>
      </c>
      <c r="L42" s="26">
        <v>37.200000000000003</v>
      </c>
      <c r="M42" s="26">
        <v>555.6</v>
      </c>
      <c r="N42" s="26">
        <v>3539.5</v>
      </c>
      <c r="O42" s="26">
        <f t="shared" si="2"/>
        <v>29832.399999999998</v>
      </c>
    </row>
    <row r="43" spans="1:15" s="16" customFormat="1" ht="8.25" customHeight="1">
      <c r="A43" s="25" t="s">
        <v>65</v>
      </c>
      <c r="B43" s="26">
        <f t="shared" si="0"/>
        <v>20182.2</v>
      </c>
      <c r="C43" s="26">
        <v>274.8</v>
      </c>
      <c r="D43" s="26">
        <v>3.6</v>
      </c>
      <c r="E43" s="26">
        <v>352.5</v>
      </c>
      <c r="F43" s="26">
        <v>19551.3</v>
      </c>
      <c r="G43" s="26">
        <v>9803</v>
      </c>
      <c r="H43" s="26">
        <f t="shared" si="3"/>
        <v>747.8</v>
      </c>
      <c r="I43" s="26">
        <v>740.3</v>
      </c>
      <c r="J43" s="26">
        <v>7.5</v>
      </c>
      <c r="K43" s="26">
        <v>0</v>
      </c>
      <c r="L43" s="26">
        <v>34</v>
      </c>
      <c r="M43" s="26">
        <v>510.9</v>
      </c>
      <c r="N43" s="26">
        <v>4289.3</v>
      </c>
      <c r="O43" s="26">
        <f t="shared" si="2"/>
        <v>35567.200000000004</v>
      </c>
    </row>
    <row r="44" spans="1:15" s="16" customFormat="1" ht="8.25" customHeight="1">
      <c r="A44" s="25" t="s">
        <v>66</v>
      </c>
      <c r="B44" s="26">
        <f t="shared" si="0"/>
        <v>28647.899999999998</v>
      </c>
      <c r="C44" s="26">
        <v>316.10000000000002</v>
      </c>
      <c r="D44" s="26">
        <v>10</v>
      </c>
      <c r="E44" s="26">
        <v>388.5</v>
      </c>
      <c r="F44" s="26">
        <v>27933.3</v>
      </c>
      <c r="G44" s="26">
        <v>13448.2</v>
      </c>
      <c r="H44" s="26">
        <f t="shared" si="3"/>
        <v>559.9</v>
      </c>
      <c r="I44" s="26">
        <v>552.4</v>
      </c>
      <c r="J44" s="26">
        <v>7.5</v>
      </c>
      <c r="K44" s="26">
        <v>0</v>
      </c>
      <c r="L44" s="26">
        <v>47.8</v>
      </c>
      <c r="M44" s="26">
        <v>514.20000000000005</v>
      </c>
      <c r="N44" s="26">
        <v>4384</v>
      </c>
      <c r="O44" s="26">
        <f t="shared" si="2"/>
        <v>47602</v>
      </c>
    </row>
    <row r="45" spans="1:15" s="16" customFormat="1" ht="8.25" customHeight="1">
      <c r="A45" s="25" t="s">
        <v>67</v>
      </c>
      <c r="B45" s="26">
        <f t="shared" si="0"/>
        <v>35261.299999999996</v>
      </c>
      <c r="C45" s="26">
        <v>316.8</v>
      </c>
      <c r="D45" s="26">
        <v>1.5</v>
      </c>
      <c r="E45" s="26">
        <v>414.3</v>
      </c>
      <c r="F45" s="26">
        <v>34528.699999999997</v>
      </c>
      <c r="G45" s="26">
        <v>14587.9</v>
      </c>
      <c r="H45" s="26">
        <f t="shared" si="3"/>
        <v>495.3</v>
      </c>
      <c r="I45" s="26">
        <v>487.8</v>
      </c>
      <c r="J45" s="26">
        <v>7.5</v>
      </c>
      <c r="K45" s="26">
        <v>0</v>
      </c>
      <c r="L45" s="26">
        <v>29.2</v>
      </c>
      <c r="M45" s="26">
        <v>539.29999999999995</v>
      </c>
      <c r="N45" s="26">
        <v>3894</v>
      </c>
      <c r="O45" s="26">
        <f t="shared" si="2"/>
        <v>54807</v>
      </c>
    </row>
    <row r="46" spans="1:15" s="16" customFormat="1" ht="8.25" customHeight="1">
      <c r="A46" s="25" t="s">
        <v>68</v>
      </c>
      <c r="B46" s="26">
        <f t="shared" si="0"/>
        <v>35423</v>
      </c>
      <c r="C46" s="26">
        <v>324.39999999999998</v>
      </c>
      <c r="D46" s="26">
        <v>3.7</v>
      </c>
      <c r="E46" s="26">
        <v>450.1</v>
      </c>
      <c r="F46" s="26">
        <v>34644.800000000003</v>
      </c>
      <c r="G46" s="26">
        <v>16993.400000000001</v>
      </c>
      <c r="H46" s="26">
        <f t="shared" si="3"/>
        <v>731.7</v>
      </c>
      <c r="I46" s="26">
        <v>724.2</v>
      </c>
      <c r="J46" s="26">
        <v>7.5</v>
      </c>
      <c r="K46" s="26">
        <v>0</v>
      </c>
      <c r="L46" s="26">
        <v>15.4</v>
      </c>
      <c r="M46" s="26">
        <v>633.9</v>
      </c>
      <c r="N46" s="26">
        <v>5023.3</v>
      </c>
      <c r="O46" s="26">
        <f t="shared" si="2"/>
        <v>58820.700000000004</v>
      </c>
    </row>
    <row r="47" spans="1:15" s="16" customFormat="1" ht="8.25" customHeight="1">
      <c r="A47" s="26" t="s">
        <v>69</v>
      </c>
      <c r="B47" s="26">
        <v>34231.199999999997</v>
      </c>
      <c r="C47" s="26">
        <v>362.9</v>
      </c>
      <c r="D47" s="26">
        <v>9.6</v>
      </c>
      <c r="E47" s="26">
        <v>459.6</v>
      </c>
      <c r="F47" s="26">
        <v>33399.1</v>
      </c>
      <c r="G47" s="26">
        <v>19983.3</v>
      </c>
      <c r="H47" s="26">
        <v>1149.3</v>
      </c>
      <c r="I47" s="26">
        <v>1141.8</v>
      </c>
      <c r="J47" s="26">
        <v>7.5</v>
      </c>
      <c r="K47" s="26">
        <v>0</v>
      </c>
      <c r="L47" s="26">
        <v>364.6</v>
      </c>
      <c r="M47" s="26">
        <v>939.9</v>
      </c>
      <c r="N47" s="26">
        <v>5657.3</v>
      </c>
      <c r="O47" s="26">
        <v>62325.599999999999</v>
      </c>
    </row>
    <row r="48" spans="1:15" s="16" customFormat="1" ht="8.25" customHeight="1">
      <c r="A48" s="27" t="s">
        <v>70</v>
      </c>
      <c r="B48" s="26">
        <v>36909.800000000003</v>
      </c>
      <c r="C48" s="26">
        <v>366.1</v>
      </c>
      <c r="D48" s="26">
        <v>7.6</v>
      </c>
      <c r="E48" s="26">
        <v>451.4</v>
      </c>
      <c r="F48" s="26">
        <v>36084.699999999997</v>
      </c>
      <c r="G48" s="26">
        <v>21483.3</v>
      </c>
      <c r="H48" s="26">
        <v>1495.5</v>
      </c>
      <c r="I48" s="26">
        <v>1488</v>
      </c>
      <c r="J48" s="26">
        <v>7.5</v>
      </c>
      <c r="K48" s="26">
        <v>0</v>
      </c>
      <c r="L48" s="26">
        <v>6.5</v>
      </c>
      <c r="M48" s="26">
        <v>1489</v>
      </c>
      <c r="N48" s="26">
        <v>6753.5</v>
      </c>
      <c r="O48" s="26">
        <v>68137.600000000006</v>
      </c>
    </row>
    <row r="49" spans="1:15" s="16" customFormat="1" ht="8.25" customHeight="1">
      <c r="A49" s="28" t="s">
        <v>71</v>
      </c>
      <c r="B49" s="26">
        <v>48393.1</v>
      </c>
      <c r="C49" s="26">
        <v>436.1</v>
      </c>
      <c r="D49" s="26">
        <v>5.7</v>
      </c>
      <c r="E49" s="26">
        <v>514.5</v>
      </c>
      <c r="F49" s="26">
        <v>47436.800000000003</v>
      </c>
      <c r="G49" s="26">
        <v>21472.400000000001</v>
      </c>
      <c r="H49" s="26">
        <v>1621.8</v>
      </c>
      <c r="I49" s="26">
        <v>1614.3</v>
      </c>
      <c r="J49" s="26">
        <v>7.5</v>
      </c>
      <c r="K49" s="26">
        <v>0</v>
      </c>
      <c r="L49" s="26">
        <v>5.5</v>
      </c>
      <c r="M49" s="26">
        <v>1186.2</v>
      </c>
      <c r="N49" s="26">
        <v>7210.9</v>
      </c>
      <c r="O49" s="26">
        <v>79889.899999999994</v>
      </c>
    </row>
    <row r="50" spans="1:15" s="16" customFormat="1" ht="8.25" customHeight="1">
      <c r="A50" s="27" t="s">
        <v>72</v>
      </c>
      <c r="B50" s="26">
        <v>54138.5</v>
      </c>
      <c r="C50" s="26">
        <v>439.7</v>
      </c>
      <c r="D50" s="26">
        <v>3.6</v>
      </c>
      <c r="E50" s="26">
        <v>517</v>
      </c>
      <c r="F50" s="26">
        <v>53178.2</v>
      </c>
      <c r="G50" s="26">
        <v>22259.1</v>
      </c>
      <c r="H50" s="26">
        <v>1650.9</v>
      </c>
      <c r="I50" s="26">
        <v>1643.4</v>
      </c>
      <c r="J50" s="26">
        <v>7.5</v>
      </c>
      <c r="K50" s="26">
        <v>0</v>
      </c>
      <c r="L50" s="26">
        <v>5.5</v>
      </c>
      <c r="M50" s="26">
        <v>1367.4</v>
      </c>
      <c r="N50" s="26">
        <v>8349.1</v>
      </c>
      <c r="O50" s="26">
        <v>87770.5</v>
      </c>
    </row>
    <row r="51" spans="1:15" s="31" customFormat="1" ht="8.25" customHeight="1">
      <c r="A51" s="29" t="s">
        <v>73</v>
      </c>
      <c r="B51" s="30">
        <v>66647.899999999994</v>
      </c>
      <c r="C51" s="30">
        <v>454.2</v>
      </c>
      <c r="D51" s="30">
        <v>11.1</v>
      </c>
      <c r="E51" s="30">
        <v>532.4</v>
      </c>
      <c r="F51" s="30">
        <v>65650.2</v>
      </c>
      <c r="G51" s="30">
        <v>20065.900000000001</v>
      </c>
      <c r="H51" s="30">
        <v>1626.6</v>
      </c>
      <c r="I51" s="30">
        <v>1619.1</v>
      </c>
      <c r="J51" s="30">
        <v>7.5</v>
      </c>
      <c r="K51" s="26">
        <v>0</v>
      </c>
      <c r="L51" s="30">
        <v>45.1</v>
      </c>
      <c r="M51" s="30">
        <v>2104.5</v>
      </c>
      <c r="N51" s="30">
        <v>8606.5</v>
      </c>
      <c r="O51" s="30">
        <v>99096.5</v>
      </c>
    </row>
    <row r="52" spans="1:15" s="31" customFormat="1" ht="8.25" customHeight="1">
      <c r="A52" s="29" t="s">
        <v>74</v>
      </c>
      <c r="B52" s="30">
        <v>76143.600000000006</v>
      </c>
      <c r="C52" s="30">
        <v>481.6</v>
      </c>
      <c r="D52" s="30">
        <v>3.1</v>
      </c>
      <c r="E52" s="32">
        <v>533.5</v>
      </c>
      <c r="F52" s="30">
        <v>75125.399999999994</v>
      </c>
      <c r="G52" s="30">
        <v>23798.1</v>
      </c>
      <c r="H52" s="30">
        <v>1681</v>
      </c>
      <c r="I52" s="30">
        <v>1673.5</v>
      </c>
      <c r="J52" s="30">
        <v>7.5</v>
      </c>
      <c r="K52" s="26">
        <v>0</v>
      </c>
      <c r="L52" s="30">
        <v>5.5</v>
      </c>
      <c r="M52" s="30">
        <v>3340.5</v>
      </c>
      <c r="N52" s="30">
        <v>8845.6</v>
      </c>
      <c r="O52" s="30">
        <v>113814.3</v>
      </c>
    </row>
    <row r="53" spans="1:15" s="31" customFormat="1" ht="8.25" customHeight="1">
      <c r="A53" s="29" t="s">
        <v>75</v>
      </c>
      <c r="B53" s="30">
        <v>81794.600000000006</v>
      </c>
      <c r="C53" s="30">
        <v>503.2</v>
      </c>
      <c r="D53" s="30">
        <v>0.8</v>
      </c>
      <c r="E53" s="32">
        <v>591.1</v>
      </c>
      <c r="F53" s="30">
        <v>80699.5</v>
      </c>
      <c r="G53" s="30">
        <v>30432.7</v>
      </c>
      <c r="H53" s="30">
        <v>1670.6</v>
      </c>
      <c r="I53" s="30">
        <v>1663.1</v>
      </c>
      <c r="J53" s="30">
        <v>7.5</v>
      </c>
      <c r="K53" s="26">
        <v>0</v>
      </c>
      <c r="L53" s="30">
        <v>1043.7</v>
      </c>
      <c r="M53" s="30">
        <v>3226.9</v>
      </c>
      <c r="N53" s="30">
        <v>8623.7999999999993</v>
      </c>
      <c r="O53" s="30">
        <v>126792.3</v>
      </c>
    </row>
    <row r="54" spans="1:15" s="34" customFormat="1" ht="8.25" customHeight="1">
      <c r="A54" s="29" t="s">
        <v>76</v>
      </c>
      <c r="B54" s="30">
        <v>88043</v>
      </c>
      <c r="C54" s="30">
        <v>482.2</v>
      </c>
      <c r="D54" s="30">
        <v>2</v>
      </c>
      <c r="E54" s="33">
        <v>592.70000000000005</v>
      </c>
      <c r="F54" s="30">
        <v>86966.1</v>
      </c>
      <c r="G54" s="30">
        <v>23817.4</v>
      </c>
      <c r="H54" s="30">
        <v>1557.5</v>
      </c>
      <c r="I54" s="30">
        <v>1550</v>
      </c>
      <c r="J54" s="30">
        <v>7.5</v>
      </c>
      <c r="K54" s="26">
        <v>0</v>
      </c>
      <c r="L54" s="30">
        <v>947.4</v>
      </c>
      <c r="M54" s="30">
        <v>2883.7</v>
      </c>
      <c r="N54" s="30">
        <v>9059.4</v>
      </c>
      <c r="O54" s="30">
        <v>126308.4</v>
      </c>
    </row>
    <row r="55" spans="1:15" s="34" customFormat="1" ht="8.25" customHeight="1">
      <c r="A55" s="29" t="s">
        <v>77</v>
      </c>
      <c r="B55" s="30">
        <v>109072.85</v>
      </c>
      <c r="C55" s="30">
        <v>478.3</v>
      </c>
      <c r="D55" s="30">
        <v>55</v>
      </c>
      <c r="E55" s="32">
        <v>627.6</v>
      </c>
      <c r="F55" s="30">
        <v>107911.95</v>
      </c>
      <c r="G55" s="30">
        <v>19270.400000000001</v>
      </c>
      <c r="H55" s="30">
        <v>1568.1</v>
      </c>
      <c r="I55" s="30">
        <v>1560.6</v>
      </c>
      <c r="J55" s="30">
        <v>7.5</v>
      </c>
      <c r="K55" s="26">
        <v>0</v>
      </c>
      <c r="L55" s="30">
        <v>477.9</v>
      </c>
      <c r="M55" s="30">
        <v>3824.7</v>
      </c>
      <c r="N55" s="30">
        <v>10438.700000000001</v>
      </c>
      <c r="O55" s="30">
        <v>144652.65</v>
      </c>
    </row>
    <row r="56" spans="1:15" s="34" customFormat="1" ht="8.25" customHeight="1">
      <c r="A56" s="29" t="s">
        <v>78</v>
      </c>
      <c r="B56" s="35">
        <v>105444.15</v>
      </c>
      <c r="C56" s="35">
        <v>383.4</v>
      </c>
      <c r="D56" s="35">
        <v>637.1</v>
      </c>
      <c r="E56" s="36">
        <v>0</v>
      </c>
      <c r="F56" s="35">
        <v>104423.65</v>
      </c>
      <c r="G56" s="35">
        <v>20260.900000000001</v>
      </c>
      <c r="H56" s="35">
        <v>1335.2</v>
      </c>
      <c r="I56" s="35">
        <v>1326.7</v>
      </c>
      <c r="J56" s="35">
        <v>8.5</v>
      </c>
      <c r="K56" s="26">
        <v>0</v>
      </c>
      <c r="L56" s="35">
        <v>1724</v>
      </c>
      <c r="M56" s="35">
        <v>3746.9</v>
      </c>
      <c r="N56" s="35">
        <v>10313.4</v>
      </c>
      <c r="O56" s="35">
        <v>142824.54999999999</v>
      </c>
    </row>
    <row r="57" spans="1:15" s="34" customFormat="1" ht="8.25" customHeight="1">
      <c r="A57" s="37" t="s">
        <v>79</v>
      </c>
      <c r="B57" s="35">
        <v>133036.28</v>
      </c>
      <c r="C57" s="35">
        <v>405</v>
      </c>
      <c r="D57" s="35">
        <v>663.7</v>
      </c>
      <c r="E57" s="38">
        <v>0</v>
      </c>
      <c r="F57" s="35">
        <v>131967.57999999999</v>
      </c>
      <c r="G57" s="35">
        <v>17059.2</v>
      </c>
      <c r="H57" s="35">
        <v>1047</v>
      </c>
      <c r="I57" s="35">
        <v>1038.5</v>
      </c>
      <c r="J57" s="35">
        <v>8.5</v>
      </c>
      <c r="K57" s="26">
        <v>0</v>
      </c>
      <c r="L57" s="35">
        <v>329.2</v>
      </c>
      <c r="M57" s="35">
        <v>3208.5</v>
      </c>
      <c r="N57" s="35">
        <v>13294.2</v>
      </c>
      <c r="O57" s="35">
        <v>167974.38</v>
      </c>
    </row>
    <row r="58" spans="1:15" s="39" customFormat="1" ht="8.25" customHeight="1">
      <c r="A58" s="37" t="s">
        <v>80</v>
      </c>
      <c r="B58" s="35">
        <v>133036.28</v>
      </c>
      <c r="C58" s="35">
        <v>405</v>
      </c>
      <c r="D58" s="35">
        <v>663.7</v>
      </c>
      <c r="E58" s="38">
        <v>0</v>
      </c>
      <c r="F58" s="35">
        <v>131967.57999999999</v>
      </c>
      <c r="G58" s="35">
        <v>17059.2</v>
      </c>
      <c r="H58" s="35">
        <v>987.7</v>
      </c>
      <c r="I58" s="35">
        <v>979.2</v>
      </c>
      <c r="J58" s="35">
        <v>8.5</v>
      </c>
      <c r="K58" s="35">
        <v>59.3</v>
      </c>
      <c r="L58" s="35">
        <v>329.2</v>
      </c>
      <c r="M58" s="35">
        <v>3208.5</v>
      </c>
      <c r="N58" s="35">
        <v>13294.2</v>
      </c>
      <c r="O58" s="35">
        <v>167974.38</v>
      </c>
    </row>
    <row r="59" spans="1:15" s="39" customFormat="1" ht="8.25" customHeight="1">
      <c r="A59" s="37" t="s">
        <v>81</v>
      </c>
      <c r="B59" s="40">
        <v>130213.81</v>
      </c>
      <c r="C59" s="40">
        <v>0</v>
      </c>
      <c r="D59" s="40">
        <v>587.49</v>
      </c>
      <c r="E59" s="40">
        <v>0</v>
      </c>
      <c r="F59" s="40">
        <v>129626.32</v>
      </c>
      <c r="G59" s="40">
        <v>20283.22</v>
      </c>
      <c r="H59" s="40">
        <v>666.41</v>
      </c>
      <c r="I59" s="40">
        <v>657.91</v>
      </c>
      <c r="J59" s="40">
        <v>8.5</v>
      </c>
      <c r="K59" s="40">
        <v>39</v>
      </c>
      <c r="L59" s="40">
        <v>1870.81</v>
      </c>
      <c r="M59" s="40">
        <v>8116.78</v>
      </c>
      <c r="N59" s="40">
        <v>11618.4</v>
      </c>
      <c r="O59" s="40">
        <v>172808.43</v>
      </c>
    </row>
    <row r="60" spans="1:15" s="39" customFormat="1" ht="8.25" customHeight="1">
      <c r="A60" s="41" t="s">
        <v>82</v>
      </c>
      <c r="B60" s="40">
        <v>170314.17</v>
      </c>
      <c r="C60" s="40">
        <v>0</v>
      </c>
      <c r="D60" s="40">
        <v>630.6</v>
      </c>
      <c r="E60" s="40">
        <v>0</v>
      </c>
      <c r="F60" s="40">
        <v>169683.57</v>
      </c>
      <c r="G60" s="40">
        <v>23920.93</v>
      </c>
      <c r="H60" s="40">
        <v>443.1</v>
      </c>
      <c r="I60" s="40">
        <v>432.1</v>
      </c>
      <c r="J60" s="40">
        <v>11</v>
      </c>
      <c r="K60" s="40">
        <v>32</v>
      </c>
      <c r="L60" s="40">
        <v>660.7</v>
      </c>
      <c r="M60" s="40">
        <v>3053.2</v>
      </c>
      <c r="N60" s="40">
        <v>14025.6</v>
      </c>
      <c r="O60" s="40">
        <v>212449.7</v>
      </c>
    </row>
    <row r="61" spans="1:15" s="45" customFormat="1" ht="8.25" customHeight="1">
      <c r="A61" s="42" t="s">
        <v>83</v>
      </c>
      <c r="B61" s="43">
        <v>227849.69912390001</v>
      </c>
      <c r="C61" s="43">
        <v>3104.0977551799997</v>
      </c>
      <c r="D61" s="44">
        <v>555.33498774999998</v>
      </c>
      <c r="E61" s="43">
        <v>0</v>
      </c>
      <c r="F61" s="43">
        <v>224190.26638097002</v>
      </c>
      <c r="G61" s="43">
        <v>37913.7703186</v>
      </c>
      <c r="H61" s="43">
        <v>209.87287371000002</v>
      </c>
      <c r="I61" s="43">
        <v>198.42287871000002</v>
      </c>
      <c r="J61" s="43">
        <v>11.449994999999999</v>
      </c>
      <c r="K61" s="43">
        <v>32</v>
      </c>
      <c r="L61" s="43">
        <v>0</v>
      </c>
      <c r="M61" s="43">
        <v>3441.6908481500004</v>
      </c>
      <c r="N61" s="43">
        <v>12881.413823289999</v>
      </c>
      <c r="O61" s="43">
        <v>282328.44698765001</v>
      </c>
    </row>
    <row r="62" spans="1:15" s="45" customFormat="1" ht="8.25" customHeight="1">
      <c r="A62" s="42" t="s">
        <v>84</v>
      </c>
      <c r="B62" s="43">
        <v>215006.12309296202</v>
      </c>
      <c r="C62" s="43">
        <v>3319.45893204</v>
      </c>
      <c r="D62" s="44">
        <v>6315.3349681319996</v>
      </c>
      <c r="E62" s="43">
        <v>0</v>
      </c>
      <c r="F62" s="43">
        <v>205371.32919279003</v>
      </c>
      <c r="G62" s="43">
        <v>53817.025403200008</v>
      </c>
      <c r="H62" s="43">
        <v>715.3833637099998</v>
      </c>
      <c r="I62" s="43">
        <v>703.93336870999985</v>
      </c>
      <c r="J62" s="43">
        <v>11.449994999999999</v>
      </c>
      <c r="K62" s="43">
        <v>16</v>
      </c>
      <c r="L62" s="43">
        <v>4783.2510000000002</v>
      </c>
      <c r="M62" s="43">
        <v>3510.7378481700002</v>
      </c>
      <c r="N62" s="43">
        <v>18777.038705128001</v>
      </c>
      <c r="O62" s="43">
        <v>296625.55941317003</v>
      </c>
    </row>
    <row r="63" spans="1:15" s="45" customFormat="1" ht="8.25" customHeight="1">
      <c r="A63" s="42" t="s">
        <v>85</v>
      </c>
      <c r="B63" s="43">
        <v>225052.13692243001</v>
      </c>
      <c r="C63" s="43">
        <v>5226.4369224299999</v>
      </c>
      <c r="D63" s="44">
        <v>6730.6</v>
      </c>
      <c r="E63" s="43">
        <v>0</v>
      </c>
      <c r="F63" s="43">
        <v>213095.1</v>
      </c>
      <c r="G63" s="43">
        <v>52436.419602840004</v>
      </c>
      <c r="H63" s="43">
        <v>142.84036871000001</v>
      </c>
      <c r="I63" s="43">
        <v>113.98336871000001</v>
      </c>
      <c r="J63" s="43">
        <v>28.856999999999999</v>
      </c>
      <c r="K63" s="43">
        <v>88.1</v>
      </c>
      <c r="L63" s="43">
        <v>8327.7000000000007</v>
      </c>
      <c r="M63" s="43">
        <v>4422.3</v>
      </c>
      <c r="N63" s="43">
        <v>29223.033449960079</v>
      </c>
      <c r="O63" s="43">
        <v>319692.53034394002</v>
      </c>
    </row>
    <row r="64" spans="1:15" s="45" customFormat="1" ht="8.25" customHeight="1">
      <c r="A64" s="42" t="s">
        <v>86</v>
      </c>
      <c r="B64" s="43">
        <v>392044.69230621</v>
      </c>
      <c r="C64" s="43">
        <v>9151.9822545099996</v>
      </c>
      <c r="D64" s="44">
        <v>7368.1773199999998</v>
      </c>
      <c r="E64" s="43">
        <v>0</v>
      </c>
      <c r="F64" s="43">
        <v>375524.53273169999</v>
      </c>
      <c r="G64" s="43">
        <v>28223.24826484</v>
      </c>
      <c r="H64" s="43">
        <v>142.84036870999998</v>
      </c>
      <c r="I64" s="43">
        <v>113.98336870999998</v>
      </c>
      <c r="J64" s="43">
        <v>28.856999999999999</v>
      </c>
      <c r="K64" s="43">
        <v>16</v>
      </c>
      <c r="L64" s="43">
        <v>473.27786871000001</v>
      </c>
      <c r="M64" s="43">
        <v>4518.3321134899998</v>
      </c>
      <c r="N64" s="43">
        <v>30408.155337730099</v>
      </c>
      <c r="O64" s="43">
        <v>455826.54625969002</v>
      </c>
    </row>
    <row r="65" spans="1:15" s="45" customFormat="1" ht="8.25" customHeight="1">
      <c r="A65" s="42" t="s">
        <v>87</v>
      </c>
      <c r="B65" s="43">
        <v>473791.11717520008</v>
      </c>
      <c r="C65" s="43">
        <v>14201.725638799999</v>
      </c>
      <c r="D65" s="44">
        <v>6594.9228000000003</v>
      </c>
      <c r="E65" s="43">
        <v>0</v>
      </c>
      <c r="F65" s="43">
        <v>452994.46873640007</v>
      </c>
      <c r="G65" s="43">
        <v>15716.750488190002</v>
      </c>
      <c r="H65" s="43">
        <v>264.86490468000005</v>
      </c>
      <c r="I65" s="43">
        <v>233.86490468000005</v>
      </c>
      <c r="J65" s="43">
        <v>31</v>
      </c>
      <c r="K65" s="43">
        <v>16</v>
      </c>
      <c r="L65" s="43">
        <v>2757.6242560300002</v>
      </c>
      <c r="M65" s="43">
        <v>4587.0006552900004</v>
      </c>
      <c r="N65" s="43">
        <v>37764.500904660024</v>
      </c>
      <c r="O65" s="43">
        <v>534897.85838405008</v>
      </c>
    </row>
    <row r="66" spans="1:15" s="45" customFormat="1" ht="8.25" customHeight="1">
      <c r="A66" s="42" t="s">
        <v>88</v>
      </c>
      <c r="B66" s="43">
        <v>593752.93291056005</v>
      </c>
      <c r="C66" s="43">
        <v>15882.78523922</v>
      </c>
      <c r="D66" s="44">
        <v>5469.2671200000004</v>
      </c>
      <c r="E66" s="43">
        <v>0</v>
      </c>
      <c r="F66" s="43">
        <v>572400.88055134006</v>
      </c>
      <c r="G66" s="43">
        <v>23332.642714099999</v>
      </c>
      <c r="H66" s="43">
        <v>521.9935698700001</v>
      </c>
      <c r="I66" s="43">
        <v>490.99356987000004</v>
      </c>
      <c r="J66" s="43">
        <v>31</v>
      </c>
      <c r="K66" s="43">
        <v>16</v>
      </c>
      <c r="L66" s="43">
        <v>1932.9886875899999</v>
      </c>
      <c r="M66" s="43">
        <v>4125.4055141899998</v>
      </c>
      <c r="N66" s="43">
        <v>31598.616066789898</v>
      </c>
      <c r="O66" s="43">
        <v>655280.57946309994</v>
      </c>
    </row>
    <row r="67" spans="1:15" s="45" customFormat="1" ht="8.25" customHeight="1">
      <c r="A67" s="42" t="s">
        <v>89</v>
      </c>
      <c r="B67" s="43">
        <v>726683.89065699989</v>
      </c>
      <c r="C67" s="43">
        <v>19527.073390609999</v>
      </c>
      <c r="D67" s="44">
        <v>4095.8827999999994</v>
      </c>
      <c r="E67" s="43">
        <v>0</v>
      </c>
      <c r="F67" s="43">
        <v>703060.93446638994</v>
      </c>
      <c r="G67" s="43">
        <v>18526.624474249998</v>
      </c>
      <c r="H67" s="43">
        <v>2438.7671835200003</v>
      </c>
      <c r="I67" s="43">
        <v>2407.7671835200003</v>
      </c>
      <c r="J67" s="43">
        <v>31</v>
      </c>
      <c r="K67" s="43">
        <v>16</v>
      </c>
      <c r="L67" s="43">
        <v>3261.5032812499999</v>
      </c>
      <c r="M67" s="43">
        <v>4695.79921251</v>
      </c>
      <c r="N67" s="43">
        <v>31359.275666209913</v>
      </c>
      <c r="O67" s="43">
        <v>786981.86047473981</v>
      </c>
    </row>
    <row r="68" spans="1:15" s="45" customFormat="1" ht="8.25" customHeight="1">
      <c r="A68" s="42" t="s">
        <v>90</v>
      </c>
      <c r="B68" s="43">
        <v>920014.98863060994</v>
      </c>
      <c r="C68" s="43">
        <v>28206.181776740003</v>
      </c>
      <c r="D68" s="44">
        <v>29.838400000000004</v>
      </c>
      <c r="E68" s="43">
        <v>2384.0881600000002</v>
      </c>
      <c r="F68" s="43">
        <v>889394.88029386988</v>
      </c>
      <c r="G68" s="43">
        <v>16408.711874249999</v>
      </c>
      <c r="H68" s="43">
        <v>2438.7671835200003</v>
      </c>
      <c r="I68" s="43">
        <v>2407.7671835200003</v>
      </c>
      <c r="J68" s="43">
        <v>31</v>
      </c>
      <c r="K68" s="43">
        <v>16</v>
      </c>
      <c r="L68" s="43">
        <v>6710.1528778900001</v>
      </c>
      <c r="M68" s="43">
        <v>4449.7970038699996</v>
      </c>
      <c r="N68" s="43">
        <v>31491.289339019997</v>
      </c>
      <c r="O68" s="43">
        <v>981529.70690916001</v>
      </c>
    </row>
    <row r="69" spans="1:15" s="45" customFormat="1" ht="8.25" customHeight="1">
      <c r="A69" s="42" t="s">
        <v>91</v>
      </c>
      <c r="B69" s="43">
        <v>957949.04799067986</v>
      </c>
      <c r="C69" s="43">
        <v>25929.438226990002</v>
      </c>
      <c r="D69" s="44">
        <v>170.62933999999998</v>
      </c>
      <c r="E69" s="43">
        <v>2291.3082800000002</v>
      </c>
      <c r="F69" s="43">
        <v>929557.67214368982</v>
      </c>
      <c r="G69" s="43">
        <v>41866.499995250007</v>
      </c>
      <c r="H69" s="43">
        <v>3463.5718692200003</v>
      </c>
      <c r="I69" s="43">
        <v>3432.5718692200003</v>
      </c>
      <c r="J69" s="43">
        <v>31</v>
      </c>
      <c r="K69" s="43">
        <v>16</v>
      </c>
      <c r="L69" s="43">
        <v>6937.2709147099995</v>
      </c>
      <c r="M69" s="43">
        <v>4137.1226891200004</v>
      </c>
      <c r="N69" s="43">
        <v>34309.91397999999</v>
      </c>
      <c r="O69" s="43">
        <v>1048679.42743898</v>
      </c>
    </row>
    <row r="70" spans="1:15" s="45" customFormat="1" ht="8.25" customHeight="1">
      <c r="A70" s="42" t="s">
        <v>92</v>
      </c>
      <c r="B70" s="43">
        <v>1022572.6566469199</v>
      </c>
      <c r="C70" s="43">
        <v>28078.52314474</v>
      </c>
      <c r="D70" s="44">
        <v>165.14273</v>
      </c>
      <c r="E70" s="43">
        <v>2466.3372199999999</v>
      </c>
      <c r="F70" s="43">
        <v>991862.65355217992</v>
      </c>
      <c r="G70" s="43">
        <v>74587.505888879998</v>
      </c>
      <c r="H70" s="43">
        <v>2810.6894597300002</v>
      </c>
      <c r="I70" s="43">
        <v>2779.6894597300002</v>
      </c>
      <c r="J70" s="43">
        <v>31</v>
      </c>
      <c r="K70" s="43">
        <v>16</v>
      </c>
      <c r="L70" s="43">
        <v>12230.303400999999</v>
      </c>
      <c r="M70" s="43">
        <v>4796.1389131599999</v>
      </c>
      <c r="N70" s="43">
        <v>36344.064729780061</v>
      </c>
      <c r="O70" s="43">
        <v>1153357.3590394699</v>
      </c>
    </row>
    <row r="71" spans="1:15" s="45" customFormat="1" ht="8.25" customHeight="1">
      <c r="A71" s="42" t="s">
        <v>93</v>
      </c>
      <c r="B71" s="43">
        <v>939472.36903977406</v>
      </c>
      <c r="C71" s="43">
        <v>31837.00129041</v>
      </c>
      <c r="D71" s="44">
        <v>349.93385473200004</v>
      </c>
      <c r="E71" s="43">
        <v>2420.7545448560004</v>
      </c>
      <c r="F71" s="43">
        <v>904864.67934977601</v>
      </c>
      <c r="G71" s="43">
        <v>65313.205413880001</v>
      </c>
      <c r="H71" s="43">
        <v>608.71908449999989</v>
      </c>
      <c r="I71" s="43">
        <v>577.71908449999989</v>
      </c>
      <c r="J71" s="43">
        <v>31</v>
      </c>
      <c r="K71" s="43">
        <v>0</v>
      </c>
      <c r="L71" s="43">
        <v>22904.790410080001</v>
      </c>
      <c r="M71" s="43">
        <v>3638.1308600699999</v>
      </c>
      <c r="N71" s="43">
        <v>40930.051930315974</v>
      </c>
      <c r="O71" s="43">
        <v>1072867.2667386199</v>
      </c>
    </row>
    <row r="72" spans="1:15" s="45" customFormat="1" ht="8.25" customHeight="1">
      <c r="A72" s="46" t="s">
        <v>174</v>
      </c>
      <c r="B72" s="44">
        <v>1274213.6775962182</v>
      </c>
      <c r="C72" s="44">
        <v>44996.868751379996</v>
      </c>
      <c r="D72" s="44">
        <v>420.0736</v>
      </c>
      <c r="E72" s="44">
        <v>2674.4134487880001</v>
      </c>
      <c r="F72" s="44">
        <v>1226122.3217960503</v>
      </c>
      <c r="G72" s="44">
        <v>66822.500005879992</v>
      </c>
      <c r="H72" s="44">
        <v>608.71908449999989</v>
      </c>
      <c r="I72" s="44">
        <v>577.71908449999989</v>
      </c>
      <c r="J72" s="44">
        <v>31</v>
      </c>
      <c r="K72" s="44">
        <v>0</v>
      </c>
      <c r="L72" s="44">
        <v>7487.4737027199999</v>
      </c>
      <c r="M72" s="44">
        <v>3515.6849332799998</v>
      </c>
      <c r="N72" s="44">
        <v>60458.004923002118</v>
      </c>
      <c r="O72" s="44">
        <v>1413106.0602456003</v>
      </c>
    </row>
    <row r="73" spans="1:15" s="45" customFormat="1" ht="8.25" customHeight="1">
      <c r="A73" s="46" t="s">
        <v>173</v>
      </c>
      <c r="B73" s="44">
        <v>1298903.2257826997</v>
      </c>
      <c r="C73" s="44">
        <v>51132.914285190003</v>
      </c>
      <c r="D73" s="44">
        <v>419.92316168399998</v>
      </c>
      <c r="E73" s="44">
        <v>2716.7498476559999</v>
      </c>
      <c r="F73" s="44">
        <v>1244633.6384881698</v>
      </c>
      <c r="G73" s="44">
        <v>56786.517382669997</v>
      </c>
      <c r="H73" s="44">
        <v>677.33495964080998</v>
      </c>
      <c r="I73" s="44">
        <v>643.68970964080995</v>
      </c>
      <c r="J73" s="44">
        <v>33.645250000000004</v>
      </c>
      <c r="K73" s="44">
        <v>0</v>
      </c>
      <c r="L73" s="44">
        <v>122703.93236575001</v>
      </c>
      <c r="M73" s="44">
        <v>3394.9956323500001</v>
      </c>
      <c r="N73" s="44">
        <v>73546.744636299874</v>
      </c>
      <c r="O73" s="44">
        <v>1556012.7507594102</v>
      </c>
    </row>
    <row r="74" spans="1:15" s="45" customFormat="1" ht="8.25" customHeight="1">
      <c r="A74" s="46" t="s">
        <v>180</v>
      </c>
      <c r="B74" s="44">
        <v>1144679.319930257</v>
      </c>
      <c r="C74" s="44">
        <v>60042.216956660006</v>
      </c>
      <c r="D74" s="44">
        <v>25568.323386969001</v>
      </c>
      <c r="E74" s="44">
        <v>2674.1397193780003</v>
      </c>
      <c r="F74" s="44">
        <v>1056394.6398672501</v>
      </c>
      <c r="G74" s="44">
        <v>51589.727260899999</v>
      </c>
      <c r="H74" s="44">
        <v>677.33495964080998</v>
      </c>
      <c r="I74" s="44">
        <v>643.68970964080995</v>
      </c>
      <c r="J74" s="44">
        <v>33.645250000000004</v>
      </c>
      <c r="K74" s="44">
        <v>0</v>
      </c>
      <c r="L74" s="44">
        <v>270063.73877529998</v>
      </c>
      <c r="M74" s="44">
        <v>6558.1312961599997</v>
      </c>
      <c r="N74" s="44">
        <v>61600.193208043027</v>
      </c>
      <c r="O74" s="44">
        <v>1535168.4454303009</v>
      </c>
    </row>
    <row r="75" spans="1:15" s="45" customFormat="1" ht="8.25" customHeight="1">
      <c r="A75" s="46" t="s">
        <v>184</v>
      </c>
      <c r="B75" s="44">
        <v>1440143.1710267835</v>
      </c>
      <c r="C75" s="44">
        <v>65812.728226309991</v>
      </c>
      <c r="D75" s="44">
        <v>25707.960088874737</v>
      </c>
      <c r="E75" s="44">
        <v>2846.0498645889325</v>
      </c>
      <c r="F75" s="44">
        <v>1345776.43284701</v>
      </c>
      <c r="G75" s="44">
        <v>74209.427426089998</v>
      </c>
      <c r="H75" s="44">
        <v>677.33495964080998</v>
      </c>
      <c r="I75" s="44">
        <v>643.68970964080995</v>
      </c>
      <c r="J75" s="44">
        <v>33.645250000000004</v>
      </c>
      <c r="K75" s="44">
        <v>0</v>
      </c>
      <c r="L75" s="44">
        <v>1497.8089815999999</v>
      </c>
      <c r="M75" s="44">
        <v>6532.9254566699983</v>
      </c>
      <c r="N75" s="44">
        <v>61429.921263965545</v>
      </c>
      <c r="O75" s="44">
        <v>1584490.58911475</v>
      </c>
    </row>
    <row r="76" spans="1:15" s="45" customFormat="1" ht="8.25" customHeight="1">
      <c r="A76" s="114" t="s">
        <v>190</v>
      </c>
      <c r="B76" s="44">
        <v>1957696.4617469534</v>
      </c>
      <c r="C76" s="44">
        <v>82431.302171269985</v>
      </c>
      <c r="D76" s="44">
        <v>23872.019420149696</v>
      </c>
      <c r="E76" s="44">
        <v>2838.1975393836374</v>
      </c>
      <c r="F76" s="44">
        <v>1848554.94261615</v>
      </c>
      <c r="G76" s="44">
        <v>20396.899999999998</v>
      </c>
      <c r="H76" s="44">
        <v>677.33495964080998</v>
      </c>
      <c r="I76" s="44">
        <v>643.68970964080995</v>
      </c>
      <c r="J76" s="44">
        <v>33.645250000000004</v>
      </c>
      <c r="K76" s="44">
        <v>0</v>
      </c>
      <c r="L76" s="44">
        <v>0</v>
      </c>
      <c r="M76" s="44">
        <v>8937.5412781900013</v>
      </c>
      <c r="N76" s="44">
        <v>71090.290492035536</v>
      </c>
      <c r="O76" s="44">
        <v>2058798.5284768196</v>
      </c>
    </row>
    <row r="77" spans="1:15" s="45" customFormat="1" ht="8.25" customHeight="1">
      <c r="A77" s="114" t="s">
        <v>191</v>
      </c>
      <c r="B77" s="44">
        <v>2558918.9072549092</v>
      </c>
      <c r="C77" s="44">
        <v>117904.93507078</v>
      </c>
      <c r="D77" s="44">
        <v>23373.80917794503</v>
      </c>
      <c r="E77" s="44">
        <v>2996.8599046941099</v>
      </c>
      <c r="F77" s="44">
        <v>2414643.3031014903</v>
      </c>
      <c r="G77" s="44">
        <v>12044.9</v>
      </c>
      <c r="H77" s="44">
        <v>642.48025100000007</v>
      </c>
      <c r="I77" s="44">
        <v>611.91500500000006</v>
      </c>
      <c r="J77" s="44">
        <v>30.565245999999998</v>
      </c>
      <c r="K77" s="44">
        <v>0</v>
      </c>
      <c r="L77" s="44">
        <v>0</v>
      </c>
      <c r="M77" s="44">
        <v>7562.0109708999998</v>
      </c>
      <c r="N77" s="44">
        <v>82279.872440849707</v>
      </c>
      <c r="O77" s="44">
        <v>2661448.1709176586</v>
      </c>
    </row>
    <row r="78" spans="1:15" s="45" customFormat="1" ht="8.25" customHeight="1">
      <c r="A78" s="122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</row>
    <row r="79" spans="1:15" s="45" customFormat="1" ht="8.25" customHeight="1">
      <c r="A79" s="122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</row>
    <row r="80" spans="1:15" s="45" customFormat="1" ht="8.25" customHeight="1">
      <c r="A80" s="122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</row>
    <row r="81" spans="1:15" s="50" customFormat="1" ht="8.25" customHeight="1">
      <c r="A81" s="47"/>
      <c r="B81" s="48"/>
      <c r="C81" s="48"/>
      <c r="D81" s="48"/>
      <c r="E81" s="49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s="51" customFormat="1" ht="9.75" customHeight="1">
      <c r="A82" s="51" t="s">
        <v>94</v>
      </c>
    </row>
    <row r="83" spans="1:15" s="52" customFormat="1" ht="12" customHeight="1">
      <c r="A83" s="52" t="s">
        <v>95</v>
      </c>
    </row>
    <row r="84" spans="1:15" s="53" customFormat="1" ht="9" customHeight="1">
      <c r="A84" s="52"/>
    </row>
    <row r="85" spans="1:15" ht="9" customHeight="1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</row>
    <row r="86" spans="1:15" ht="9" customHeight="1"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</row>
    <row r="90" spans="1:15" ht="7.5" customHeight="1"/>
  </sheetData>
  <mergeCells count="2">
    <mergeCell ref="A5:A10"/>
    <mergeCell ref="B5:F5"/>
  </mergeCells>
  <printOptions horizontalCentered="1"/>
  <pageMargins left="0.51181102362204722" right="0.51181102362204722" top="0.6692913385826772" bottom="0" header="0.51181102362204722" footer="0.19685039370078741"/>
  <pageSetup paperSize="9" scale="94" firstPageNumber="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B85"/>
  <sheetViews>
    <sheetView view="pageBreakPreview" zoomScale="148" zoomScaleSheetLayoutView="148" workbookViewId="0">
      <pane xSplit="1" ySplit="9" topLeftCell="B58" activePane="bottomRight" state="frozen"/>
      <selection pane="topRight" activeCell="B1" sqref="B1"/>
      <selection pane="bottomLeft" activeCell="A10" sqref="A10"/>
      <selection pane="bottomRight" activeCell="M63" sqref="M63"/>
    </sheetView>
  </sheetViews>
  <sheetFormatPr defaultColWidth="11.6640625" defaultRowHeight="9" customHeight="1"/>
  <cols>
    <col min="2" max="2" width="11.1640625" customWidth="1"/>
    <col min="4" max="5" width="10.33203125" customWidth="1"/>
    <col min="6" max="6" width="10.5" customWidth="1"/>
    <col min="7" max="7" width="8.1640625" bestFit="1" customWidth="1"/>
    <col min="8" max="8" width="11.33203125" bestFit="1" customWidth="1"/>
    <col min="12" max="12" width="12.83203125" customWidth="1"/>
    <col min="13" max="54" width="11.6640625" style="50"/>
  </cols>
  <sheetData>
    <row r="1" spans="1:54" s="56" customFormat="1" ht="14.1" customHeight="1">
      <c r="A1" s="1" t="s">
        <v>172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54" s="60" customFormat="1" ht="14.1" customHeight="1">
      <c r="A2" s="57" t="s">
        <v>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</row>
    <row r="3" spans="1:54" s="60" customFormat="1" ht="9.75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</row>
    <row r="4" spans="1:54" s="60" customFormat="1" ht="14.1" customHeight="1">
      <c r="A4" s="61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</row>
    <row r="5" spans="1:54" s="16" customFormat="1" ht="9" customHeight="1">
      <c r="A5" s="139" t="s">
        <v>2</v>
      </c>
      <c r="B5" s="64" t="s">
        <v>97</v>
      </c>
      <c r="C5" s="64"/>
      <c r="D5" s="64"/>
      <c r="E5" s="64"/>
      <c r="F5" s="64"/>
      <c r="G5" s="65"/>
      <c r="H5" s="65"/>
      <c r="I5" s="15"/>
      <c r="J5" s="15"/>
      <c r="K5" s="15"/>
      <c r="L5" s="15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</row>
    <row r="6" spans="1:54" s="16" customFormat="1" ht="9" customHeight="1">
      <c r="A6" s="140"/>
      <c r="B6" s="67"/>
      <c r="C6" s="64" t="s">
        <v>98</v>
      </c>
      <c r="D6" s="64"/>
      <c r="E6" s="64" t="s">
        <v>99</v>
      </c>
      <c r="F6" s="64"/>
      <c r="G6" s="64" t="s">
        <v>100</v>
      </c>
      <c r="H6" s="64"/>
      <c r="I6" s="15"/>
      <c r="J6" s="15"/>
      <c r="K6" s="15"/>
      <c r="L6" s="15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</row>
    <row r="7" spans="1:54" s="16" customFormat="1" ht="9" customHeight="1">
      <c r="A7" s="140"/>
      <c r="B7" s="21" t="s">
        <v>13</v>
      </c>
      <c r="C7" s="21" t="s">
        <v>19</v>
      </c>
      <c r="D7" s="21"/>
      <c r="E7" s="21" t="s">
        <v>19</v>
      </c>
      <c r="F7" s="21"/>
      <c r="G7" s="21" t="s">
        <v>101</v>
      </c>
      <c r="H7" s="21"/>
      <c r="I7" s="21" t="s">
        <v>15</v>
      </c>
      <c r="J7" s="21" t="s">
        <v>102</v>
      </c>
      <c r="K7" s="21" t="s">
        <v>20</v>
      </c>
      <c r="L7" s="21" t="s">
        <v>103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</row>
    <row r="8" spans="1:54" s="16" customFormat="1" ht="9" customHeight="1">
      <c r="A8" s="140"/>
      <c r="B8" s="68" t="s">
        <v>104</v>
      </c>
      <c r="C8" s="21" t="s">
        <v>30</v>
      </c>
      <c r="D8" s="21" t="s">
        <v>105</v>
      </c>
      <c r="E8" s="21" t="s">
        <v>30</v>
      </c>
      <c r="F8" s="21" t="s">
        <v>105</v>
      </c>
      <c r="G8" s="21" t="s">
        <v>106</v>
      </c>
      <c r="H8" s="21" t="s">
        <v>107</v>
      </c>
      <c r="I8" s="21" t="s">
        <v>179</v>
      </c>
      <c r="J8" s="21" t="s">
        <v>109</v>
      </c>
      <c r="K8" s="21" t="s">
        <v>108</v>
      </c>
      <c r="L8" s="21" t="s">
        <v>110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</row>
    <row r="9" spans="1:54" s="16" customFormat="1" ht="9" customHeight="1">
      <c r="A9" s="141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69">
        <v>11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</row>
    <row r="10" spans="1:54" s="16" customFormat="1" ht="8.25" customHeight="1">
      <c r="A10" s="25" t="s">
        <v>33</v>
      </c>
      <c r="B10" s="26">
        <f t="shared" ref="B10:B45" si="0">(C10+D10+E10+F10)</f>
        <v>144.6</v>
      </c>
      <c r="C10" s="26">
        <v>109.5</v>
      </c>
      <c r="D10" s="26">
        <v>5.2</v>
      </c>
      <c r="E10" s="26">
        <v>19</v>
      </c>
      <c r="F10" s="26">
        <v>10.9</v>
      </c>
      <c r="G10" s="26">
        <v>5.6</v>
      </c>
      <c r="H10" s="26">
        <v>61.5</v>
      </c>
      <c r="I10" s="26">
        <v>0</v>
      </c>
      <c r="J10" s="26">
        <v>11.3</v>
      </c>
      <c r="K10" s="26">
        <v>4.5999999999999996</v>
      </c>
      <c r="L10" s="26">
        <f t="shared" ref="L10:L45" si="1">(B10+G10+H10+I10+J10+K10)</f>
        <v>227.6</v>
      </c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</row>
    <row r="11" spans="1:54" s="16" customFormat="1" ht="8.25" customHeight="1">
      <c r="A11" s="25" t="s">
        <v>34</v>
      </c>
      <c r="B11" s="26">
        <f t="shared" si="0"/>
        <v>181.50000000000003</v>
      </c>
      <c r="C11" s="26">
        <v>142</v>
      </c>
      <c r="D11" s="26">
        <v>5.8</v>
      </c>
      <c r="E11" s="26">
        <v>18.399999999999999</v>
      </c>
      <c r="F11" s="26">
        <v>15.3</v>
      </c>
      <c r="G11" s="26">
        <v>4.4000000000000004</v>
      </c>
      <c r="H11" s="26">
        <v>70.599999999999994</v>
      </c>
      <c r="I11" s="26">
        <v>0</v>
      </c>
      <c r="J11" s="26">
        <v>13.5</v>
      </c>
      <c r="K11" s="26">
        <v>9.4</v>
      </c>
      <c r="L11" s="26">
        <f t="shared" si="1"/>
        <v>279.39999999999998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</row>
    <row r="12" spans="1:54" s="16" customFormat="1" ht="8.25" customHeight="1">
      <c r="A12" s="25" t="s">
        <v>35</v>
      </c>
      <c r="B12" s="26">
        <f t="shared" si="0"/>
        <v>210.89999999999998</v>
      </c>
      <c r="C12" s="26">
        <v>156.19999999999999</v>
      </c>
      <c r="D12" s="26">
        <v>5.6</v>
      </c>
      <c r="E12" s="26">
        <v>44.3</v>
      </c>
      <c r="F12" s="26">
        <v>4.8</v>
      </c>
      <c r="G12" s="26">
        <v>3.3</v>
      </c>
      <c r="H12" s="26">
        <v>86.5</v>
      </c>
      <c r="I12" s="26">
        <v>0</v>
      </c>
      <c r="J12" s="26">
        <v>15.8</v>
      </c>
      <c r="K12" s="26">
        <v>15.3</v>
      </c>
      <c r="L12" s="26">
        <f t="shared" si="1"/>
        <v>331.8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</row>
    <row r="13" spans="1:54" s="16" customFormat="1" ht="8.25" customHeight="1">
      <c r="A13" s="25" t="s">
        <v>36</v>
      </c>
      <c r="B13" s="26">
        <f t="shared" si="0"/>
        <v>223.60000000000002</v>
      </c>
      <c r="C13" s="26">
        <v>161.69999999999999</v>
      </c>
      <c r="D13" s="26">
        <v>9.4</v>
      </c>
      <c r="E13" s="26">
        <v>41.7</v>
      </c>
      <c r="F13" s="26">
        <v>10.8</v>
      </c>
      <c r="G13" s="26">
        <v>7.2</v>
      </c>
      <c r="H13" s="26">
        <v>95.2</v>
      </c>
      <c r="I13" s="26">
        <v>0</v>
      </c>
      <c r="J13" s="26">
        <v>18.5</v>
      </c>
      <c r="K13" s="26">
        <v>10.7</v>
      </c>
      <c r="L13" s="26">
        <f t="shared" si="1"/>
        <v>355.2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</row>
    <row r="14" spans="1:54" s="16" customFormat="1" ht="8.25" customHeight="1">
      <c r="A14" s="25" t="s">
        <v>37</v>
      </c>
      <c r="B14" s="26">
        <f t="shared" si="0"/>
        <v>317.80000000000007</v>
      </c>
      <c r="C14" s="26">
        <v>235.3</v>
      </c>
      <c r="D14" s="26">
        <v>12.9</v>
      </c>
      <c r="E14" s="26">
        <v>57.5</v>
      </c>
      <c r="F14" s="26">
        <v>12.1</v>
      </c>
      <c r="G14" s="26">
        <v>10</v>
      </c>
      <c r="H14" s="26">
        <v>98.6</v>
      </c>
      <c r="I14" s="26">
        <v>0</v>
      </c>
      <c r="J14" s="26">
        <v>20</v>
      </c>
      <c r="K14" s="26">
        <v>13.1</v>
      </c>
      <c r="L14" s="26">
        <f t="shared" si="1"/>
        <v>459.50000000000011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</row>
    <row r="15" spans="1:54" s="16" customFormat="1" ht="8.25" customHeight="1">
      <c r="A15" s="25" t="s">
        <v>38</v>
      </c>
      <c r="B15" s="26">
        <f t="shared" si="0"/>
        <v>382.6</v>
      </c>
      <c r="C15" s="26">
        <v>296.2</v>
      </c>
      <c r="D15" s="26">
        <v>12.1</v>
      </c>
      <c r="E15" s="26">
        <v>63.6</v>
      </c>
      <c r="F15" s="26">
        <v>10.7</v>
      </c>
      <c r="G15" s="26">
        <v>7.3</v>
      </c>
      <c r="H15" s="26">
        <v>117.7</v>
      </c>
      <c r="I15" s="26">
        <v>0</v>
      </c>
      <c r="J15" s="26">
        <v>29</v>
      </c>
      <c r="K15" s="26">
        <v>16.399999999999999</v>
      </c>
      <c r="L15" s="26">
        <f t="shared" si="1"/>
        <v>553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</row>
    <row r="16" spans="1:54" s="16" customFormat="1" ht="8.25" customHeight="1">
      <c r="A16" s="25" t="s">
        <v>39</v>
      </c>
      <c r="B16" s="26">
        <f t="shared" si="0"/>
        <v>462.5</v>
      </c>
      <c r="C16" s="26">
        <v>345.7</v>
      </c>
      <c r="D16" s="26">
        <v>11.5</v>
      </c>
      <c r="E16" s="26">
        <v>100</v>
      </c>
      <c r="F16" s="26">
        <v>5.3</v>
      </c>
      <c r="G16" s="26">
        <v>9.9</v>
      </c>
      <c r="H16" s="26">
        <v>99.8</v>
      </c>
      <c r="I16" s="26">
        <v>0</v>
      </c>
      <c r="J16" s="26">
        <v>37.5</v>
      </c>
      <c r="K16" s="26">
        <v>14.2</v>
      </c>
      <c r="L16" s="26">
        <f t="shared" si="1"/>
        <v>623.9</v>
      </c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</row>
    <row r="17" spans="1:54" s="16" customFormat="1" ht="8.25" customHeight="1">
      <c r="A17" s="25" t="s">
        <v>40</v>
      </c>
      <c r="B17" s="26">
        <f t="shared" si="0"/>
        <v>487.6</v>
      </c>
      <c r="C17" s="26">
        <v>368.6</v>
      </c>
      <c r="D17" s="26">
        <v>13.8</v>
      </c>
      <c r="E17" s="26">
        <v>91.1</v>
      </c>
      <c r="F17" s="26">
        <v>14.1</v>
      </c>
      <c r="G17" s="26">
        <v>8.6</v>
      </c>
      <c r="H17" s="26">
        <v>74.3</v>
      </c>
      <c r="I17" s="26">
        <v>0</v>
      </c>
      <c r="J17" s="26">
        <v>46</v>
      </c>
      <c r="K17" s="26">
        <v>11</v>
      </c>
      <c r="L17" s="26">
        <f t="shared" si="1"/>
        <v>627.5</v>
      </c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</row>
    <row r="18" spans="1:54" s="16" customFormat="1" ht="8.25" customHeight="1">
      <c r="A18" s="25" t="s">
        <v>41</v>
      </c>
      <c r="B18" s="26">
        <f t="shared" si="0"/>
        <v>552.5</v>
      </c>
      <c r="C18" s="26">
        <v>419.1</v>
      </c>
      <c r="D18" s="26">
        <v>15.9</v>
      </c>
      <c r="E18" s="26">
        <v>85.6</v>
      </c>
      <c r="F18" s="26">
        <v>31.9</v>
      </c>
      <c r="G18" s="26">
        <v>14.3</v>
      </c>
      <c r="H18" s="26">
        <v>146.80000000000001</v>
      </c>
      <c r="I18" s="26">
        <v>0</v>
      </c>
      <c r="J18" s="26">
        <v>53</v>
      </c>
      <c r="K18" s="26">
        <v>40.799999999999997</v>
      </c>
      <c r="L18" s="26">
        <f t="shared" si="1"/>
        <v>807.39999999999986</v>
      </c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</row>
    <row r="19" spans="1:54" s="16" customFormat="1" ht="8.25" customHeight="1">
      <c r="A19" s="25" t="s">
        <v>42</v>
      </c>
      <c r="B19" s="26">
        <f t="shared" si="0"/>
        <v>638.29999999999995</v>
      </c>
      <c r="C19" s="26">
        <v>470.1</v>
      </c>
      <c r="D19" s="26">
        <v>20.5</v>
      </c>
      <c r="E19" s="26">
        <v>103.3</v>
      </c>
      <c r="F19" s="26">
        <v>44.4</v>
      </c>
      <c r="G19" s="26">
        <v>18.7</v>
      </c>
      <c r="H19" s="26">
        <v>239.1</v>
      </c>
      <c r="I19" s="26">
        <v>0</v>
      </c>
      <c r="J19" s="26">
        <v>63.7</v>
      </c>
      <c r="K19" s="26">
        <v>29.8</v>
      </c>
      <c r="L19" s="26">
        <f t="shared" si="1"/>
        <v>989.6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</row>
    <row r="20" spans="1:54" s="16" customFormat="1" ht="8.25" customHeight="1">
      <c r="A20" s="25" t="s">
        <v>43</v>
      </c>
      <c r="B20" s="26">
        <f t="shared" si="0"/>
        <v>707.2</v>
      </c>
      <c r="C20" s="26">
        <v>531.4</v>
      </c>
      <c r="D20" s="26">
        <v>20.7</v>
      </c>
      <c r="E20" s="26">
        <v>89.5</v>
      </c>
      <c r="F20" s="26">
        <v>65.599999999999994</v>
      </c>
      <c r="G20" s="26">
        <v>16.600000000000001</v>
      </c>
      <c r="H20" s="26">
        <v>277.60000000000002</v>
      </c>
      <c r="I20" s="26">
        <v>0</v>
      </c>
      <c r="J20" s="26">
        <v>82</v>
      </c>
      <c r="K20" s="26">
        <v>47.3</v>
      </c>
      <c r="L20" s="26">
        <f t="shared" si="1"/>
        <v>1130.7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</row>
    <row r="21" spans="1:54" s="16" customFormat="1" ht="8.25" customHeight="1">
      <c r="A21" s="25" t="s">
        <v>44</v>
      </c>
      <c r="B21" s="26">
        <f t="shared" si="0"/>
        <v>700.30000000000007</v>
      </c>
      <c r="C21" s="26">
        <v>576.1</v>
      </c>
      <c r="D21" s="26">
        <v>26.9</v>
      </c>
      <c r="E21" s="26">
        <v>50.7</v>
      </c>
      <c r="F21" s="26">
        <v>46.6</v>
      </c>
      <c r="G21" s="26">
        <v>9.1</v>
      </c>
      <c r="H21" s="26">
        <v>297.7</v>
      </c>
      <c r="I21" s="26">
        <v>52.9</v>
      </c>
      <c r="J21" s="26">
        <v>106.6</v>
      </c>
      <c r="K21" s="26">
        <v>127</v>
      </c>
      <c r="L21" s="26">
        <f t="shared" si="1"/>
        <v>1293.6000000000001</v>
      </c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</row>
    <row r="22" spans="1:54" s="16" customFormat="1" ht="8.25" customHeight="1">
      <c r="A22" s="25" t="s">
        <v>45</v>
      </c>
      <c r="B22" s="26">
        <f t="shared" si="0"/>
        <v>740.40000000000009</v>
      </c>
      <c r="C22" s="26">
        <v>601.20000000000005</v>
      </c>
      <c r="D22" s="26">
        <v>30.1</v>
      </c>
      <c r="E22" s="26">
        <v>67.400000000000006</v>
      </c>
      <c r="F22" s="26">
        <v>41.7</v>
      </c>
      <c r="G22" s="26">
        <v>11.3</v>
      </c>
      <c r="H22" s="26">
        <v>313.60000000000002</v>
      </c>
      <c r="I22" s="26">
        <v>37.6</v>
      </c>
      <c r="J22" s="26">
        <v>189.7</v>
      </c>
      <c r="K22" s="26">
        <v>112</v>
      </c>
      <c r="L22" s="26">
        <f t="shared" si="1"/>
        <v>1404.6000000000001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</row>
    <row r="23" spans="1:54" s="16" customFormat="1" ht="8.25" customHeight="1">
      <c r="A23" s="25" t="s">
        <v>46</v>
      </c>
      <c r="B23" s="26">
        <f t="shared" si="0"/>
        <v>885.6</v>
      </c>
      <c r="C23" s="26">
        <v>694.7</v>
      </c>
      <c r="D23" s="26">
        <v>32.5</v>
      </c>
      <c r="E23" s="26">
        <v>88.1</v>
      </c>
      <c r="F23" s="26">
        <v>70.3</v>
      </c>
      <c r="G23" s="26">
        <v>13.2</v>
      </c>
      <c r="H23" s="26">
        <v>263.39999999999998</v>
      </c>
      <c r="I23" s="26">
        <v>54.9</v>
      </c>
      <c r="J23" s="26">
        <v>306.5</v>
      </c>
      <c r="K23" s="26">
        <v>138.19999999999999</v>
      </c>
      <c r="L23" s="26">
        <f t="shared" si="1"/>
        <v>1661.8000000000002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</row>
    <row r="24" spans="1:54" s="16" customFormat="1" ht="8.25" customHeight="1">
      <c r="A24" s="25" t="s">
        <v>47</v>
      </c>
      <c r="B24" s="26">
        <f t="shared" si="0"/>
        <v>1117.2</v>
      </c>
      <c r="C24" s="26">
        <v>878.6</v>
      </c>
      <c r="D24" s="26">
        <v>38</v>
      </c>
      <c r="E24" s="26">
        <v>112.2</v>
      </c>
      <c r="F24" s="26">
        <v>88.4</v>
      </c>
      <c r="G24" s="26">
        <v>10.5</v>
      </c>
      <c r="H24" s="26">
        <v>265.5</v>
      </c>
      <c r="I24" s="26">
        <v>102.9</v>
      </c>
      <c r="J24" s="26">
        <v>271</v>
      </c>
      <c r="K24" s="26">
        <v>233.6</v>
      </c>
      <c r="L24" s="26">
        <f t="shared" si="1"/>
        <v>2000.7</v>
      </c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</row>
    <row r="25" spans="1:54" s="16" customFormat="1" ht="8.25" customHeight="1">
      <c r="A25" s="25" t="s">
        <v>48</v>
      </c>
      <c r="B25" s="26">
        <f t="shared" si="0"/>
        <v>1178.9000000000001</v>
      </c>
      <c r="C25" s="26">
        <v>916.5</v>
      </c>
      <c r="D25" s="26">
        <v>47.9</v>
      </c>
      <c r="E25" s="26">
        <v>80.8</v>
      </c>
      <c r="F25" s="26">
        <v>133.69999999999999</v>
      </c>
      <c r="G25" s="26">
        <v>6.7</v>
      </c>
      <c r="H25" s="26">
        <v>240</v>
      </c>
      <c r="I25" s="26">
        <v>275.3</v>
      </c>
      <c r="J25" s="26">
        <v>289.8</v>
      </c>
      <c r="K25" s="26">
        <v>265.3</v>
      </c>
      <c r="L25" s="26">
        <f t="shared" si="1"/>
        <v>2256</v>
      </c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</row>
    <row r="26" spans="1:54" s="16" customFormat="1" ht="8.25" customHeight="1">
      <c r="A26" s="25" t="s">
        <v>49</v>
      </c>
      <c r="B26" s="26">
        <f t="shared" si="0"/>
        <v>1278.5</v>
      </c>
      <c r="C26" s="26">
        <v>963.6</v>
      </c>
      <c r="D26" s="26">
        <v>52</v>
      </c>
      <c r="E26" s="26">
        <v>101.4</v>
      </c>
      <c r="F26" s="26">
        <v>161.5</v>
      </c>
      <c r="G26" s="26">
        <v>8.6</v>
      </c>
      <c r="H26" s="26">
        <v>164.7</v>
      </c>
      <c r="I26" s="26">
        <v>152.6</v>
      </c>
      <c r="J26" s="26">
        <v>409.8</v>
      </c>
      <c r="K26" s="26">
        <f>325.2+13.2</f>
        <v>338.4</v>
      </c>
      <c r="L26" s="26">
        <f t="shared" si="1"/>
        <v>2352.6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</row>
    <row r="27" spans="1:54" s="16" customFormat="1" ht="8.25" customHeight="1">
      <c r="A27" s="25" t="s">
        <v>50</v>
      </c>
      <c r="B27" s="26">
        <f t="shared" si="0"/>
        <v>1594.8000000000002</v>
      </c>
      <c r="C27" s="26">
        <v>1193.2</v>
      </c>
      <c r="D27" s="26">
        <v>58.8</v>
      </c>
      <c r="E27" s="26">
        <v>139.9</v>
      </c>
      <c r="F27" s="26">
        <v>202.9</v>
      </c>
      <c r="G27" s="26">
        <v>4.4000000000000004</v>
      </c>
      <c r="H27" s="26">
        <v>163.4</v>
      </c>
      <c r="I27" s="26">
        <v>111</v>
      </c>
      <c r="J27" s="26">
        <v>459.2</v>
      </c>
      <c r="K27" s="26">
        <f>302.1+16</f>
        <v>318.10000000000002</v>
      </c>
      <c r="L27" s="26">
        <f t="shared" si="1"/>
        <v>2650.9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</row>
    <row r="28" spans="1:54" s="16" customFormat="1" ht="8.25" customHeight="1">
      <c r="A28" s="25" t="s">
        <v>51</v>
      </c>
      <c r="B28" s="26">
        <f t="shared" si="0"/>
        <v>1849.7000000000003</v>
      </c>
      <c r="C28" s="26">
        <v>1351.9</v>
      </c>
      <c r="D28" s="26">
        <v>74.900000000000006</v>
      </c>
      <c r="E28" s="26">
        <v>131.5</v>
      </c>
      <c r="F28" s="26">
        <v>291.39999999999998</v>
      </c>
      <c r="G28" s="26">
        <v>0</v>
      </c>
      <c r="H28" s="26">
        <v>178.7</v>
      </c>
      <c r="I28" s="26">
        <v>107.9</v>
      </c>
      <c r="J28" s="26">
        <v>526</v>
      </c>
      <c r="K28" s="26">
        <f>410.4+51.7</f>
        <v>462.09999999999997</v>
      </c>
      <c r="L28" s="26">
        <f t="shared" si="1"/>
        <v>3124.4</v>
      </c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</row>
    <row r="29" spans="1:54" s="16" customFormat="1" ht="8.25" customHeight="1">
      <c r="A29" s="25" t="s">
        <v>52</v>
      </c>
      <c r="B29" s="26">
        <f t="shared" si="0"/>
        <v>2117.3000000000002</v>
      </c>
      <c r="C29" s="26">
        <v>1615.2</v>
      </c>
      <c r="D29" s="26">
        <v>97</v>
      </c>
      <c r="E29" s="26">
        <v>164</v>
      </c>
      <c r="F29" s="26">
        <v>241.1</v>
      </c>
      <c r="G29" s="26">
        <v>0</v>
      </c>
      <c r="H29" s="26">
        <v>183.8</v>
      </c>
      <c r="I29" s="26">
        <v>345.3</v>
      </c>
      <c r="J29" s="26">
        <v>690</v>
      </c>
      <c r="K29" s="26">
        <f>470.5+15.3</f>
        <v>485.8</v>
      </c>
      <c r="L29" s="26">
        <f t="shared" si="1"/>
        <v>3822.2000000000007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</row>
    <row r="30" spans="1:54" s="16" customFormat="1" ht="8.25" customHeight="1">
      <c r="A30" s="25" t="s">
        <v>53</v>
      </c>
      <c r="B30" s="26">
        <f t="shared" si="0"/>
        <v>2468.6</v>
      </c>
      <c r="C30" s="26">
        <v>1799.3</v>
      </c>
      <c r="D30" s="26">
        <v>109.4</v>
      </c>
      <c r="E30" s="26">
        <v>253.3</v>
      </c>
      <c r="F30" s="26">
        <v>306.60000000000002</v>
      </c>
      <c r="G30" s="26">
        <v>0</v>
      </c>
      <c r="H30" s="26">
        <v>163</v>
      </c>
      <c r="I30" s="26">
        <v>476.6</v>
      </c>
      <c r="J30" s="26">
        <v>789.6</v>
      </c>
      <c r="K30" s="26">
        <f>246.5+7.8</f>
        <v>254.3</v>
      </c>
      <c r="L30" s="26">
        <f t="shared" si="1"/>
        <v>4152.0999999999995</v>
      </c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</row>
    <row r="31" spans="1:54" s="16" customFormat="1" ht="8.25" customHeight="1">
      <c r="A31" s="25" t="s">
        <v>54</v>
      </c>
      <c r="B31" s="26">
        <f t="shared" si="0"/>
        <v>2706.2</v>
      </c>
      <c r="C31" s="26">
        <v>2065.6999999999998</v>
      </c>
      <c r="D31" s="26">
        <v>148.19999999999999</v>
      </c>
      <c r="E31" s="26">
        <v>210.8</v>
      </c>
      <c r="F31" s="26">
        <v>281.5</v>
      </c>
      <c r="G31" s="26">
        <v>0</v>
      </c>
      <c r="H31" s="26">
        <v>71.599999999999994</v>
      </c>
      <c r="I31" s="26">
        <v>599.79999999999995</v>
      </c>
      <c r="J31" s="26">
        <v>694.8</v>
      </c>
      <c r="K31" s="26">
        <v>535</v>
      </c>
      <c r="L31" s="26">
        <f t="shared" si="1"/>
        <v>4607.3999999999996</v>
      </c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</row>
    <row r="32" spans="1:54" s="16" customFormat="1" ht="8.25" customHeight="1">
      <c r="A32" s="25" t="s">
        <v>55</v>
      </c>
      <c r="B32" s="26">
        <f t="shared" si="0"/>
        <v>3375.6</v>
      </c>
      <c r="C32" s="26">
        <v>2436.6999999999998</v>
      </c>
      <c r="D32" s="26">
        <v>180.8</v>
      </c>
      <c r="E32" s="26">
        <v>225</v>
      </c>
      <c r="F32" s="26">
        <v>533.1</v>
      </c>
      <c r="G32" s="26">
        <v>0</v>
      </c>
      <c r="H32" s="26">
        <v>0</v>
      </c>
      <c r="I32" s="26">
        <v>660</v>
      </c>
      <c r="J32" s="26">
        <v>893.4</v>
      </c>
      <c r="K32" s="26">
        <v>497.3</v>
      </c>
      <c r="L32" s="26">
        <f t="shared" si="1"/>
        <v>5426.3</v>
      </c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</row>
    <row r="33" spans="1:54" s="16" customFormat="1" ht="8.25" customHeight="1">
      <c r="A33" s="25" t="s">
        <v>56</v>
      </c>
      <c r="B33" s="26">
        <f t="shared" si="0"/>
        <v>4012.6</v>
      </c>
      <c r="C33" s="26">
        <v>2752</v>
      </c>
      <c r="D33" s="26">
        <v>211.2</v>
      </c>
      <c r="E33" s="26">
        <v>343.8</v>
      </c>
      <c r="F33" s="26">
        <v>705.6</v>
      </c>
      <c r="G33" s="26">
        <v>0</v>
      </c>
      <c r="H33" s="26">
        <v>0</v>
      </c>
      <c r="I33" s="26">
        <v>448.3</v>
      </c>
      <c r="J33" s="26">
        <v>1149.5999999999999</v>
      </c>
      <c r="K33" s="26">
        <v>607.79999999999995</v>
      </c>
      <c r="L33" s="26">
        <f t="shared" si="1"/>
        <v>6218.3</v>
      </c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</row>
    <row r="34" spans="1:54" s="16" customFormat="1" ht="8.25" customHeight="1">
      <c r="A34" s="25" t="s">
        <v>57</v>
      </c>
      <c r="B34" s="26">
        <f t="shared" si="0"/>
        <v>4624.1000000000004</v>
      </c>
      <c r="C34" s="26">
        <v>3273.4</v>
      </c>
      <c r="D34" s="26">
        <v>280.89999999999998</v>
      </c>
      <c r="E34" s="26">
        <v>325.10000000000002</v>
      </c>
      <c r="F34" s="26">
        <v>744.7</v>
      </c>
      <c r="G34" s="26">
        <v>0</v>
      </c>
      <c r="H34" s="26">
        <v>0</v>
      </c>
      <c r="I34" s="26">
        <v>463.5</v>
      </c>
      <c r="J34" s="26">
        <v>1266.4000000000001</v>
      </c>
      <c r="K34" s="26">
        <v>579.6</v>
      </c>
      <c r="L34" s="26">
        <f t="shared" si="1"/>
        <v>6933.6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</row>
    <row r="35" spans="1:54" s="16" customFormat="1" ht="8.25" customHeight="1">
      <c r="A35" s="25" t="s">
        <v>58</v>
      </c>
      <c r="B35" s="26">
        <f t="shared" si="0"/>
        <v>5177.3</v>
      </c>
      <c r="C35" s="26">
        <v>3737.3</v>
      </c>
      <c r="D35" s="26">
        <v>298.3</v>
      </c>
      <c r="E35" s="26">
        <v>308</v>
      </c>
      <c r="F35" s="26">
        <v>833.7</v>
      </c>
      <c r="G35" s="26">
        <v>0</v>
      </c>
      <c r="H35" s="26">
        <v>0</v>
      </c>
      <c r="I35" s="26">
        <v>320.10000000000002</v>
      </c>
      <c r="J35" s="26">
        <v>2431.9</v>
      </c>
      <c r="K35" s="26">
        <v>871</v>
      </c>
      <c r="L35" s="26">
        <f t="shared" si="1"/>
        <v>8800.3000000000011</v>
      </c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</row>
    <row r="36" spans="1:54" s="16" customFormat="1" ht="8.25" customHeight="1">
      <c r="A36" s="25" t="s">
        <v>59</v>
      </c>
      <c r="B36" s="26">
        <f t="shared" si="0"/>
        <v>6587.3</v>
      </c>
      <c r="C36" s="26">
        <v>4842.8999999999996</v>
      </c>
      <c r="D36" s="26">
        <v>391.6</v>
      </c>
      <c r="E36" s="26">
        <v>394.7</v>
      </c>
      <c r="F36" s="26">
        <v>958.1</v>
      </c>
      <c r="G36" s="26">
        <v>0</v>
      </c>
      <c r="H36" s="26">
        <v>0</v>
      </c>
      <c r="I36" s="26">
        <v>643.5</v>
      </c>
      <c r="J36" s="26">
        <v>2846.9</v>
      </c>
      <c r="K36" s="26">
        <v>1301.0999999999999</v>
      </c>
      <c r="L36" s="26">
        <f t="shared" si="1"/>
        <v>11378.800000000001</v>
      </c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</row>
    <row r="37" spans="1:54" s="16" customFormat="1" ht="8.25" customHeight="1">
      <c r="A37" s="25" t="s">
        <v>60</v>
      </c>
      <c r="B37" s="26">
        <f t="shared" si="0"/>
        <v>7600</v>
      </c>
      <c r="C37" s="26">
        <v>5746.1</v>
      </c>
      <c r="D37" s="26">
        <v>437.7</v>
      </c>
      <c r="E37" s="26">
        <v>366.8</v>
      </c>
      <c r="F37" s="26">
        <v>1049.4000000000001</v>
      </c>
      <c r="G37" s="26">
        <v>0</v>
      </c>
      <c r="H37" s="26">
        <v>0</v>
      </c>
      <c r="I37" s="26">
        <v>892.2</v>
      </c>
      <c r="J37" s="26">
        <v>3059.9</v>
      </c>
      <c r="K37" s="26">
        <v>1302.3</v>
      </c>
      <c r="L37" s="26">
        <f t="shared" si="1"/>
        <v>12854.4</v>
      </c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</row>
    <row r="38" spans="1:54" s="16" customFormat="1" ht="8.25" customHeight="1">
      <c r="A38" s="25" t="s">
        <v>61</v>
      </c>
      <c r="B38" s="26">
        <f t="shared" si="0"/>
        <v>8995.9</v>
      </c>
      <c r="C38" s="26">
        <v>6374.6</v>
      </c>
      <c r="D38" s="26">
        <v>587.5</v>
      </c>
      <c r="E38" s="26">
        <v>669.5</v>
      </c>
      <c r="F38" s="26">
        <v>1364.3</v>
      </c>
      <c r="G38" s="26">
        <v>0</v>
      </c>
      <c r="H38" s="26">
        <v>266.89999999999998</v>
      </c>
      <c r="I38" s="26">
        <v>1199.7</v>
      </c>
      <c r="J38" s="26">
        <v>3509</v>
      </c>
      <c r="K38" s="26">
        <v>1953.2</v>
      </c>
      <c r="L38" s="26">
        <f t="shared" si="1"/>
        <v>15924.7</v>
      </c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</row>
    <row r="39" spans="1:54" s="16" customFormat="1" ht="8.25" customHeight="1">
      <c r="A39" s="25" t="s">
        <v>62</v>
      </c>
      <c r="B39" s="26">
        <f t="shared" si="0"/>
        <v>11336.8</v>
      </c>
      <c r="C39" s="26">
        <v>7946.6</v>
      </c>
      <c r="D39" s="26">
        <v>761.3</v>
      </c>
      <c r="E39" s="26">
        <v>596</v>
      </c>
      <c r="F39" s="26">
        <v>2032.9</v>
      </c>
      <c r="G39" s="26">
        <v>0</v>
      </c>
      <c r="H39" s="26">
        <v>0</v>
      </c>
      <c r="I39" s="26">
        <v>1556.6</v>
      </c>
      <c r="J39" s="26">
        <v>4305.8</v>
      </c>
      <c r="K39" s="26">
        <v>2169.8000000000002</v>
      </c>
      <c r="L39" s="26">
        <f t="shared" si="1"/>
        <v>19369</v>
      </c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</row>
    <row r="40" spans="1:54" s="16" customFormat="1" ht="8.25" customHeight="1">
      <c r="A40" s="25" t="s">
        <v>63</v>
      </c>
      <c r="B40" s="26">
        <f t="shared" si="0"/>
        <v>13924.800000000001</v>
      </c>
      <c r="C40" s="26">
        <v>9718.2000000000007</v>
      </c>
      <c r="D40" s="26">
        <v>808.2</v>
      </c>
      <c r="E40" s="26">
        <v>876.4</v>
      </c>
      <c r="F40" s="26">
        <v>2522</v>
      </c>
      <c r="G40" s="26">
        <v>0</v>
      </c>
      <c r="H40" s="26">
        <v>0</v>
      </c>
      <c r="I40" s="26">
        <v>1747.8</v>
      </c>
      <c r="J40" s="26">
        <v>5037.3</v>
      </c>
      <c r="K40" s="26">
        <v>2623.8</v>
      </c>
      <c r="L40" s="26">
        <f t="shared" si="1"/>
        <v>23333.7</v>
      </c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</row>
    <row r="41" spans="1:54" s="16" customFormat="1" ht="8.25" customHeight="1">
      <c r="A41" s="25" t="s">
        <v>64</v>
      </c>
      <c r="B41" s="26">
        <f t="shared" si="0"/>
        <v>16786</v>
      </c>
      <c r="C41" s="26">
        <v>11654.5</v>
      </c>
      <c r="D41" s="26">
        <v>953.9</v>
      </c>
      <c r="E41" s="26">
        <v>648.9</v>
      </c>
      <c r="F41" s="26">
        <v>3528.7</v>
      </c>
      <c r="G41" s="26">
        <v>0</v>
      </c>
      <c r="H41" s="26">
        <v>101.2</v>
      </c>
      <c r="I41" s="26">
        <v>1828.5</v>
      </c>
      <c r="J41" s="26">
        <v>7998.6</v>
      </c>
      <c r="K41" s="26">
        <v>3118.1</v>
      </c>
      <c r="L41" s="26">
        <f t="shared" si="1"/>
        <v>29832.400000000001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</row>
    <row r="42" spans="1:54" s="16" customFormat="1" ht="8.25" customHeight="1">
      <c r="A42" s="25" t="s">
        <v>65</v>
      </c>
      <c r="B42" s="26">
        <f t="shared" si="0"/>
        <v>18863.100000000002</v>
      </c>
      <c r="C42" s="26">
        <v>13639.7</v>
      </c>
      <c r="D42" s="26">
        <v>1147</v>
      </c>
      <c r="E42" s="26">
        <v>937.1</v>
      </c>
      <c r="F42" s="26">
        <v>3139.3</v>
      </c>
      <c r="G42" s="26">
        <v>0</v>
      </c>
      <c r="H42" s="26">
        <v>0</v>
      </c>
      <c r="I42" s="26">
        <v>1844.7</v>
      </c>
      <c r="J42" s="26">
        <v>9822.5</v>
      </c>
      <c r="K42" s="26">
        <v>5036.8999999999996</v>
      </c>
      <c r="L42" s="26">
        <f t="shared" si="1"/>
        <v>35567.200000000004</v>
      </c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</row>
    <row r="43" spans="1:54" s="16" customFormat="1" ht="8.25" customHeight="1">
      <c r="A43" s="25" t="s">
        <v>66</v>
      </c>
      <c r="B43" s="26">
        <f t="shared" si="0"/>
        <v>24443.799999999996</v>
      </c>
      <c r="C43" s="26">
        <v>16313</v>
      </c>
      <c r="D43" s="26">
        <v>1360.1</v>
      </c>
      <c r="E43" s="26">
        <v>1301.5999999999999</v>
      </c>
      <c r="F43" s="26">
        <v>5469.1</v>
      </c>
      <c r="G43" s="26">
        <v>0</v>
      </c>
      <c r="H43" s="26">
        <v>0</v>
      </c>
      <c r="I43" s="26">
        <v>2264.1999999999998</v>
      </c>
      <c r="J43" s="26">
        <v>10837</v>
      </c>
      <c r="K43" s="26">
        <v>10057</v>
      </c>
      <c r="L43" s="26">
        <f t="shared" si="1"/>
        <v>47602</v>
      </c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</row>
    <row r="44" spans="1:54" s="16" customFormat="1" ht="8.25" customHeight="1">
      <c r="A44" s="25" t="s">
        <v>67</v>
      </c>
      <c r="B44" s="26">
        <f t="shared" si="0"/>
        <v>28405.700000000004</v>
      </c>
      <c r="C44" s="26">
        <v>19659.7</v>
      </c>
      <c r="D44" s="26">
        <v>1859.4</v>
      </c>
      <c r="E44" s="26">
        <v>1321.2</v>
      </c>
      <c r="F44" s="26">
        <v>5565.4</v>
      </c>
      <c r="G44" s="26">
        <v>0</v>
      </c>
      <c r="H44" s="26">
        <v>0</v>
      </c>
      <c r="I44" s="26">
        <v>3157.4</v>
      </c>
      <c r="J44" s="26">
        <v>12342.8</v>
      </c>
      <c r="K44" s="26">
        <v>10901.1</v>
      </c>
      <c r="L44" s="26">
        <f t="shared" si="1"/>
        <v>54807.000000000007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</row>
    <row r="45" spans="1:54" s="16" customFormat="1" ht="8.25" customHeight="1">
      <c r="A45" s="25" t="s">
        <v>68</v>
      </c>
      <c r="B45" s="26">
        <f t="shared" si="0"/>
        <v>32686.3</v>
      </c>
      <c r="C45" s="26">
        <v>22493.9</v>
      </c>
      <c r="D45" s="26">
        <v>2037.6</v>
      </c>
      <c r="E45" s="26">
        <v>1138.3</v>
      </c>
      <c r="F45" s="26">
        <v>7016.5</v>
      </c>
      <c r="G45" s="26">
        <v>0</v>
      </c>
      <c r="H45" s="26">
        <v>0</v>
      </c>
      <c r="I45" s="26">
        <v>3084.6</v>
      </c>
      <c r="J45" s="26">
        <v>14214.8</v>
      </c>
      <c r="K45" s="26">
        <v>8835</v>
      </c>
      <c r="L45" s="26">
        <f t="shared" si="1"/>
        <v>58820.7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</row>
    <row r="46" spans="1:54" s="16" customFormat="1" ht="8.25" customHeight="1">
      <c r="A46" s="26" t="s">
        <v>69</v>
      </c>
      <c r="B46" s="70">
        <v>35390</v>
      </c>
      <c r="C46" s="26">
        <v>25046.400000000001</v>
      </c>
      <c r="D46" s="26">
        <v>2446.4</v>
      </c>
      <c r="E46" s="26">
        <v>1198.4000000000001</v>
      </c>
      <c r="F46" s="26">
        <v>6698.8</v>
      </c>
      <c r="G46" s="26">
        <v>0</v>
      </c>
      <c r="H46" s="26">
        <v>0</v>
      </c>
      <c r="I46" s="26">
        <v>2766.6</v>
      </c>
      <c r="J46" s="26">
        <v>16581.2</v>
      </c>
      <c r="K46" s="71">
        <v>7587.8</v>
      </c>
      <c r="L46" s="72">
        <v>62325.599999999999</v>
      </c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</row>
    <row r="47" spans="1:54" s="16" customFormat="1" ht="8.25" customHeight="1">
      <c r="A47" s="27" t="s">
        <v>70</v>
      </c>
      <c r="B47" s="26">
        <v>41027.300000000003</v>
      </c>
      <c r="C47" s="26">
        <v>27333.7</v>
      </c>
      <c r="D47" s="26">
        <v>2837.3</v>
      </c>
      <c r="E47" s="26">
        <v>1583.7</v>
      </c>
      <c r="F47" s="26">
        <v>9272.6</v>
      </c>
      <c r="G47" s="26">
        <v>0</v>
      </c>
      <c r="H47" s="26">
        <v>0</v>
      </c>
      <c r="I47" s="26">
        <v>2436.1999999999998</v>
      </c>
      <c r="J47" s="26">
        <v>16310</v>
      </c>
      <c r="K47" s="71">
        <v>8364.1</v>
      </c>
      <c r="L47" s="26">
        <v>68137.600000000006</v>
      </c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</row>
    <row r="48" spans="1:54" s="16" customFormat="1" ht="8.25" customHeight="1">
      <c r="A48" s="28" t="s">
        <v>71</v>
      </c>
      <c r="B48" s="26">
        <v>45995.5</v>
      </c>
      <c r="C48" s="26">
        <v>30893.200000000001</v>
      </c>
      <c r="D48" s="26">
        <v>2889.7</v>
      </c>
      <c r="E48" s="26">
        <v>1669.5</v>
      </c>
      <c r="F48" s="26">
        <v>10543.1</v>
      </c>
      <c r="G48" s="26">
        <v>0</v>
      </c>
      <c r="H48" s="26">
        <v>0</v>
      </c>
      <c r="I48" s="26">
        <v>2039.6</v>
      </c>
      <c r="J48" s="26">
        <v>20858.400000000001</v>
      </c>
      <c r="K48" s="71">
        <v>10996.4</v>
      </c>
      <c r="L48" s="26">
        <v>79889.899999999994</v>
      </c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</row>
    <row r="49" spans="1:54" s="16" customFormat="1" ht="8.25" customHeight="1">
      <c r="A49" s="27" t="s">
        <v>72</v>
      </c>
      <c r="B49" s="26">
        <v>52225.3</v>
      </c>
      <c r="C49" s="26">
        <v>34984.300000000003</v>
      </c>
      <c r="D49" s="26">
        <v>3310.4</v>
      </c>
      <c r="E49" s="26">
        <v>2072.9</v>
      </c>
      <c r="F49" s="26">
        <v>11857.7</v>
      </c>
      <c r="G49" s="26">
        <v>0</v>
      </c>
      <c r="H49" s="26">
        <v>0</v>
      </c>
      <c r="I49" s="26">
        <v>1531</v>
      </c>
      <c r="J49" s="26">
        <v>22419.5</v>
      </c>
      <c r="K49" s="71">
        <v>11594.7</v>
      </c>
      <c r="L49" s="26">
        <v>87770.5</v>
      </c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</row>
    <row r="50" spans="1:54" s="31" customFormat="1" ht="8.25" customHeight="1">
      <c r="A50" s="29" t="s">
        <v>73</v>
      </c>
      <c r="B50" s="30">
        <v>61003.7</v>
      </c>
      <c r="C50" s="30">
        <v>42143</v>
      </c>
      <c r="D50" s="30">
        <v>3507</v>
      </c>
      <c r="E50" s="30">
        <v>2472.8000000000002</v>
      </c>
      <c r="F50" s="30">
        <v>12880.9</v>
      </c>
      <c r="G50" s="30">
        <v>0</v>
      </c>
      <c r="H50" s="30">
        <v>0</v>
      </c>
      <c r="I50" s="30">
        <v>1363.1</v>
      </c>
      <c r="J50" s="30">
        <v>24370.9</v>
      </c>
      <c r="K50" s="35">
        <v>12358.8</v>
      </c>
      <c r="L50" s="30">
        <v>99096.5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s="31" customFormat="1" ht="8.25" customHeight="1">
      <c r="A51" s="29" t="s">
        <v>74</v>
      </c>
      <c r="B51" s="30">
        <v>70566.600000000006</v>
      </c>
      <c r="C51" s="32">
        <v>48295.1</v>
      </c>
      <c r="D51" s="32">
        <v>4116.8999999999996</v>
      </c>
      <c r="E51" s="30">
        <v>2169.9</v>
      </c>
      <c r="F51" s="30">
        <v>15984.7</v>
      </c>
      <c r="G51" s="30">
        <v>0</v>
      </c>
      <c r="H51" s="30">
        <v>0</v>
      </c>
      <c r="I51" s="30">
        <v>1178.3</v>
      </c>
      <c r="J51" s="30">
        <v>27516.9</v>
      </c>
      <c r="K51" s="35">
        <v>14552.5</v>
      </c>
      <c r="L51" s="30">
        <v>113814.3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s="31" customFormat="1" ht="8.25" customHeight="1">
      <c r="A52" s="29" t="s">
        <v>75</v>
      </c>
      <c r="B52" s="30">
        <v>78969.7</v>
      </c>
      <c r="C52" s="32">
        <v>55658.3</v>
      </c>
      <c r="D52" s="32">
        <v>4908.8999999999996</v>
      </c>
      <c r="E52" s="30">
        <v>2250.4</v>
      </c>
      <c r="F52" s="30">
        <v>16152.1</v>
      </c>
      <c r="G52" s="30">
        <v>0</v>
      </c>
      <c r="H52" s="30">
        <v>0</v>
      </c>
      <c r="I52" s="30">
        <v>700.2</v>
      </c>
      <c r="J52" s="30">
        <v>31932.5</v>
      </c>
      <c r="K52" s="35">
        <v>15189.9</v>
      </c>
      <c r="L52" s="30">
        <v>126792.3</v>
      </c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s="34" customFormat="1" ht="8.25" customHeight="1">
      <c r="A53" s="29" t="s">
        <v>76</v>
      </c>
      <c r="B53" s="30">
        <v>80979.515897999998</v>
      </c>
      <c r="C53" s="32">
        <v>56885.215897999995</v>
      </c>
      <c r="D53" s="32">
        <v>4723.3</v>
      </c>
      <c r="E53" s="30">
        <v>3680.7</v>
      </c>
      <c r="F53" s="30">
        <v>15690.3</v>
      </c>
      <c r="G53" s="30">
        <v>0</v>
      </c>
      <c r="H53" s="30">
        <v>461.7</v>
      </c>
      <c r="I53" s="30">
        <v>376.7</v>
      </c>
      <c r="J53" s="30">
        <v>30704.6</v>
      </c>
      <c r="K53" s="35">
        <v>13785.9</v>
      </c>
      <c r="L53" s="30">
        <v>126308.41589799998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s="34" customFormat="1" ht="8.25" customHeight="1">
      <c r="A54" s="29" t="s">
        <v>77</v>
      </c>
      <c r="B54" s="30">
        <v>94415.2</v>
      </c>
      <c r="C54" s="32">
        <v>63218.9</v>
      </c>
      <c r="D54" s="32">
        <v>4283.8</v>
      </c>
      <c r="E54" s="30">
        <v>2685.5</v>
      </c>
      <c r="F54" s="30">
        <v>24227</v>
      </c>
      <c r="G54" s="30">
        <v>0</v>
      </c>
      <c r="H54" s="30">
        <v>753</v>
      </c>
      <c r="I54" s="30">
        <v>865.3</v>
      </c>
      <c r="J54" s="30">
        <v>32191.1</v>
      </c>
      <c r="K54" s="35">
        <v>16427.900000000001</v>
      </c>
      <c r="L54" s="30">
        <v>144652.5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s="34" customFormat="1" ht="8.25" customHeight="1">
      <c r="A55" s="29" t="s">
        <v>78</v>
      </c>
      <c r="B55" s="35">
        <v>96539.199999999997</v>
      </c>
      <c r="C55" s="36">
        <v>68784.100000000006</v>
      </c>
      <c r="D55" s="36">
        <v>4773</v>
      </c>
      <c r="E55" s="35">
        <v>2748.1</v>
      </c>
      <c r="F55" s="35">
        <v>20234</v>
      </c>
      <c r="G55" s="35">
        <v>0</v>
      </c>
      <c r="H55" s="35">
        <v>0</v>
      </c>
      <c r="I55" s="35">
        <v>1590</v>
      </c>
      <c r="J55" s="35">
        <v>28004.1</v>
      </c>
      <c r="K55" s="35">
        <v>16691.2</v>
      </c>
      <c r="L55" s="35">
        <v>142824.5</v>
      </c>
      <c r="M55" s="39"/>
      <c r="N55" s="39"/>
      <c r="O55" s="39"/>
      <c r="P55" s="39"/>
      <c r="Q55" s="120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s="34" customFormat="1" ht="8.25" customHeight="1">
      <c r="A56" s="37" t="s">
        <v>79</v>
      </c>
      <c r="B56" s="35">
        <v>110898.1</v>
      </c>
      <c r="C56" s="38">
        <v>77926.3</v>
      </c>
      <c r="D56" s="38">
        <v>5908.6</v>
      </c>
      <c r="E56" s="35">
        <v>4155.8999999999996</v>
      </c>
      <c r="F56" s="35">
        <v>22907.3</v>
      </c>
      <c r="G56" s="35">
        <v>0</v>
      </c>
      <c r="H56" s="35">
        <v>0</v>
      </c>
      <c r="I56" s="35">
        <v>1566.6</v>
      </c>
      <c r="J56" s="35">
        <v>36261.4</v>
      </c>
      <c r="K56" s="35">
        <v>19248.3</v>
      </c>
      <c r="L56" s="35">
        <v>167974.39999999999</v>
      </c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s="31" customFormat="1" ht="8.25" customHeight="1">
      <c r="A57" s="37" t="s">
        <v>80</v>
      </c>
      <c r="B57" s="35">
        <v>110898</v>
      </c>
      <c r="C57" s="38">
        <v>77780.399999999994</v>
      </c>
      <c r="D57" s="38">
        <v>6054.4</v>
      </c>
      <c r="E57" s="35">
        <v>4155.8999999999996</v>
      </c>
      <c r="F57" s="35">
        <v>22907.3</v>
      </c>
      <c r="G57" s="35">
        <v>0</v>
      </c>
      <c r="H57" s="35">
        <v>0</v>
      </c>
      <c r="I57" s="35">
        <v>1566.6</v>
      </c>
      <c r="J57" s="35">
        <v>36261.4</v>
      </c>
      <c r="K57" s="35">
        <v>19248.3</v>
      </c>
      <c r="L57" s="35">
        <v>167974.3</v>
      </c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s="31" customFormat="1" ht="8.25" customHeight="1">
      <c r="A58" s="37" t="s">
        <v>81</v>
      </c>
      <c r="B58" s="35">
        <v>119269.26</v>
      </c>
      <c r="C58" s="40">
        <v>83553.3</v>
      </c>
      <c r="D58" s="40">
        <v>7359.76</v>
      </c>
      <c r="E58" s="35">
        <v>5758.5</v>
      </c>
      <c r="F58" s="35">
        <v>22597.7</v>
      </c>
      <c r="G58" s="35">
        <v>0</v>
      </c>
      <c r="H58" s="35">
        <v>3122.54</v>
      </c>
      <c r="I58" s="35">
        <v>3928.34</v>
      </c>
      <c r="J58" s="35">
        <v>25234.3</v>
      </c>
      <c r="K58" s="35">
        <v>21253.7</v>
      </c>
      <c r="L58" s="35">
        <v>172808.14</v>
      </c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s="39" customFormat="1" ht="8.25" customHeight="1">
      <c r="A59" s="41" t="s">
        <v>82</v>
      </c>
      <c r="B59" s="35">
        <v>144591.70000000001</v>
      </c>
      <c r="C59" s="40">
        <v>100175.2</v>
      </c>
      <c r="D59" s="40">
        <v>12651.9</v>
      </c>
      <c r="E59" s="35">
        <v>7907.3</v>
      </c>
      <c r="F59" s="35">
        <v>23857.3</v>
      </c>
      <c r="G59" s="35">
        <v>0</v>
      </c>
      <c r="H59" s="35">
        <v>3929.2</v>
      </c>
      <c r="I59" s="35">
        <v>5657.6</v>
      </c>
      <c r="J59" s="35">
        <v>35730.6</v>
      </c>
      <c r="K59" s="35">
        <v>22540.799999999999</v>
      </c>
      <c r="L59" s="35">
        <v>212449.9</v>
      </c>
    </row>
    <row r="60" spans="1:54" s="45" customFormat="1" ht="8.25" customHeight="1">
      <c r="A60" s="42" t="s">
        <v>83</v>
      </c>
      <c r="B60" s="43">
        <v>195574.80385723</v>
      </c>
      <c r="C60" s="43">
        <v>125758.48538</v>
      </c>
      <c r="D60" s="44">
        <v>15016.052</v>
      </c>
      <c r="E60" s="43">
        <v>8951.5701753700014</v>
      </c>
      <c r="F60" s="43">
        <v>45848.69630186</v>
      </c>
      <c r="G60" s="43">
        <v>0</v>
      </c>
      <c r="H60" s="43">
        <v>0</v>
      </c>
      <c r="I60" s="43">
        <v>5991.7748791799995</v>
      </c>
      <c r="J60" s="43">
        <v>46708.214025969995</v>
      </c>
      <c r="K60" s="43">
        <v>34053.612470089996</v>
      </c>
      <c r="L60" s="43">
        <v>282328.40523247002</v>
      </c>
    </row>
    <row r="61" spans="1:54" s="45" customFormat="1" ht="8.25" customHeight="1">
      <c r="A61" s="42" t="s">
        <v>84</v>
      </c>
      <c r="B61" s="43">
        <v>218547.13747756998</v>
      </c>
      <c r="C61" s="43">
        <v>142114.54343735002</v>
      </c>
      <c r="D61" s="44">
        <v>16863.662199649996</v>
      </c>
      <c r="E61" s="43">
        <v>8455.2113491500004</v>
      </c>
      <c r="F61" s="43">
        <v>51113.720491419997</v>
      </c>
      <c r="G61" s="43">
        <v>0</v>
      </c>
      <c r="H61" s="43">
        <v>0</v>
      </c>
      <c r="I61" s="43">
        <v>8673.7477125199985</v>
      </c>
      <c r="J61" s="43">
        <v>45061.570751799998</v>
      </c>
      <c r="K61" s="43">
        <v>24343.103471280003</v>
      </c>
      <c r="L61" s="43">
        <v>296625.55941317003</v>
      </c>
      <c r="O61" s="121"/>
    </row>
    <row r="62" spans="1:54" s="45" customFormat="1" ht="8.25" customHeight="1">
      <c r="A62" s="42" t="s">
        <v>85</v>
      </c>
      <c r="B62" s="43">
        <v>234188.82034619001</v>
      </c>
      <c r="C62" s="43">
        <v>141931.5</v>
      </c>
      <c r="D62" s="44">
        <v>23431.599999999999</v>
      </c>
      <c r="E62" s="43">
        <v>8490.5290708500015</v>
      </c>
      <c r="F62" s="43">
        <v>60335.191275339996</v>
      </c>
      <c r="G62" s="43">
        <v>0</v>
      </c>
      <c r="H62" s="43">
        <v>0</v>
      </c>
      <c r="I62" s="43">
        <v>8280.2999999999993</v>
      </c>
      <c r="J62" s="43">
        <v>50427.342530180002</v>
      </c>
      <c r="K62" s="43">
        <v>26796.118748849996</v>
      </c>
      <c r="L62" s="43">
        <v>319692.58162522002</v>
      </c>
    </row>
    <row r="63" spans="1:54" s="45" customFormat="1" ht="8.25" customHeight="1">
      <c r="A63" s="42" t="s">
        <v>86</v>
      </c>
      <c r="B63" s="43">
        <v>319323.21070028003</v>
      </c>
      <c r="C63" s="43">
        <v>170491.68687533401</v>
      </c>
      <c r="D63" s="44">
        <v>30353.971786665996</v>
      </c>
      <c r="E63" s="43">
        <v>8453.2555265600022</v>
      </c>
      <c r="F63" s="43">
        <v>110024.29651172001</v>
      </c>
      <c r="G63" s="43">
        <v>0</v>
      </c>
      <c r="H63" s="43">
        <v>2372.7961586000001</v>
      </c>
      <c r="I63" s="43">
        <v>9231.153389719997</v>
      </c>
      <c r="J63" s="43">
        <v>85303.684507280006</v>
      </c>
      <c r="K63" s="43">
        <v>39595.654376699997</v>
      </c>
      <c r="L63" s="43">
        <v>455826.49913258007</v>
      </c>
    </row>
    <row r="64" spans="1:54" s="45" customFormat="1" ht="8.25" customHeight="1">
      <c r="A64" s="42" t="s">
        <v>87</v>
      </c>
      <c r="B64" s="43">
        <v>354220.22007798997</v>
      </c>
      <c r="C64" s="43">
        <v>195874.23590396799</v>
      </c>
      <c r="D64" s="44">
        <v>34872.066018842001</v>
      </c>
      <c r="E64" s="43">
        <v>5744.0965667799992</v>
      </c>
      <c r="F64" s="43">
        <v>117729.82158840002</v>
      </c>
      <c r="G64" s="43">
        <v>0</v>
      </c>
      <c r="H64" s="43">
        <v>184.51521268998874</v>
      </c>
      <c r="I64" s="43">
        <v>8568.979752180001</v>
      </c>
      <c r="J64" s="43">
        <v>105822.57335585001</v>
      </c>
      <c r="K64" s="43">
        <v>66101.569985340087</v>
      </c>
      <c r="L64" s="43">
        <v>534897.85838405008</v>
      </c>
    </row>
    <row r="65" spans="1:12" s="45" customFormat="1" ht="8.25" customHeight="1">
      <c r="A65" s="42" t="s">
        <v>88</v>
      </c>
      <c r="B65" s="43">
        <v>436594.17847192002</v>
      </c>
      <c r="C65" s="43">
        <v>227537.39173336106</v>
      </c>
      <c r="D65" s="44">
        <v>41129.87280457899</v>
      </c>
      <c r="E65" s="43">
        <v>11712.96260484</v>
      </c>
      <c r="F65" s="43">
        <v>156213.95132913999</v>
      </c>
      <c r="G65" s="43">
        <v>0</v>
      </c>
      <c r="H65" s="43">
        <v>23500.847746380023</v>
      </c>
      <c r="I65" s="43">
        <v>7482.5004028800004</v>
      </c>
      <c r="J65" s="43">
        <v>110775.13341710001</v>
      </c>
      <c r="K65" s="43">
        <v>76927.919424819906</v>
      </c>
      <c r="L65" s="43">
        <v>655280.57946309994</v>
      </c>
    </row>
    <row r="66" spans="1:12" s="45" customFormat="1" ht="8.25" customHeight="1">
      <c r="A66" s="42" t="s">
        <v>89</v>
      </c>
      <c r="B66" s="43">
        <v>522898.44350307004</v>
      </c>
      <c r="C66" s="43">
        <v>270080.36128978006</v>
      </c>
      <c r="D66" s="44">
        <v>47292.02360718001</v>
      </c>
      <c r="E66" s="43">
        <v>13286.890430659998</v>
      </c>
      <c r="F66" s="43">
        <v>192239.16817545</v>
      </c>
      <c r="G66" s="43">
        <v>0</v>
      </c>
      <c r="H66" s="43">
        <v>33813.099451639944</v>
      </c>
      <c r="I66" s="43">
        <v>5995.9684025999995</v>
      </c>
      <c r="J66" s="43">
        <v>118248.21110223001</v>
      </c>
      <c r="K66" s="43">
        <v>106026.1380151998</v>
      </c>
      <c r="L66" s="43">
        <v>786981.86047473981</v>
      </c>
    </row>
    <row r="67" spans="1:12" s="45" customFormat="1" ht="8.25" customHeight="1">
      <c r="A67" s="42" t="s">
        <v>90</v>
      </c>
      <c r="B67" s="43">
        <v>547052.99109698995</v>
      </c>
      <c r="C67" s="43">
        <v>327482.67803007999</v>
      </c>
      <c r="D67" s="44">
        <v>55901.051822580012</v>
      </c>
      <c r="E67" s="43">
        <v>9663.1372042500007</v>
      </c>
      <c r="F67" s="43">
        <v>154006.12404008</v>
      </c>
      <c r="G67" s="43">
        <v>0</v>
      </c>
      <c r="H67" s="43">
        <v>115018.4562489799</v>
      </c>
      <c r="I67" s="43">
        <v>4425.2452109500009</v>
      </c>
      <c r="J67" s="43">
        <v>139195.62153613</v>
      </c>
      <c r="K67" s="43">
        <v>175837.39281611014</v>
      </c>
      <c r="L67" s="43">
        <v>981529.70690916001</v>
      </c>
    </row>
    <row r="68" spans="1:12" s="45" customFormat="1" ht="8.25" customHeight="1">
      <c r="A68" s="42" t="s">
        <v>91</v>
      </c>
      <c r="B68" s="43">
        <v>656909.51932897</v>
      </c>
      <c r="C68" s="43">
        <v>361745.91183872998</v>
      </c>
      <c r="D68" s="44">
        <v>63082.488793020013</v>
      </c>
      <c r="E68" s="43">
        <v>20488.022284520001</v>
      </c>
      <c r="F68" s="43">
        <v>211593.09641270005</v>
      </c>
      <c r="G68" s="43">
        <v>0</v>
      </c>
      <c r="H68" s="43">
        <v>106272.09723108003</v>
      </c>
      <c r="I68" s="43">
        <v>2849.0322149899994</v>
      </c>
      <c r="J68" s="43">
        <v>128664.14382493001</v>
      </c>
      <c r="K68" s="43">
        <v>153984.63483900987</v>
      </c>
      <c r="L68" s="43">
        <v>1048679.42743898</v>
      </c>
    </row>
    <row r="69" spans="1:12" s="45" customFormat="1" ht="8.25" customHeight="1">
      <c r="A69" s="42" t="s">
        <v>92</v>
      </c>
      <c r="B69" s="43">
        <v>709884.47333434003</v>
      </c>
      <c r="C69" s="43">
        <v>415985.43141382997</v>
      </c>
      <c r="D69" s="44">
        <v>72207.413901170017</v>
      </c>
      <c r="E69" s="43">
        <v>13556.567151840001</v>
      </c>
      <c r="F69" s="43">
        <v>208135.06086750005</v>
      </c>
      <c r="G69" s="43">
        <v>0</v>
      </c>
      <c r="H69" s="43">
        <v>89497.802038999842</v>
      </c>
      <c r="I69" s="43">
        <v>1825.2256828300001</v>
      </c>
      <c r="J69" s="43">
        <v>173512.20073144999</v>
      </c>
      <c r="K69" s="43">
        <v>178637.65725185</v>
      </c>
      <c r="L69" s="43">
        <v>1153357.3590394701</v>
      </c>
    </row>
    <row r="70" spans="1:12" s="45" customFormat="1" ht="8.25" customHeight="1">
      <c r="A70" s="42" t="s">
        <v>93</v>
      </c>
      <c r="B70" s="43">
        <v>699059.08176795999</v>
      </c>
      <c r="C70" s="43">
        <v>423204.34043245297</v>
      </c>
      <c r="D70" s="44">
        <v>82116.008428296991</v>
      </c>
      <c r="E70" s="43">
        <v>8356.8202531399984</v>
      </c>
      <c r="F70" s="43">
        <v>185381.91265406995</v>
      </c>
      <c r="G70" s="43">
        <v>0</v>
      </c>
      <c r="H70" s="43">
        <v>65653.699967379231</v>
      </c>
      <c r="I70" s="43">
        <v>954.68284978999941</v>
      </c>
      <c r="J70" s="43">
        <v>195281.71081799999</v>
      </c>
      <c r="K70" s="43">
        <v>111918.09133549074</v>
      </c>
      <c r="L70" s="43">
        <v>1072867.2667386199</v>
      </c>
    </row>
    <row r="71" spans="1:12" s="45" customFormat="1" ht="8.25" customHeight="1">
      <c r="A71" s="42" t="s">
        <v>174</v>
      </c>
      <c r="B71" s="44">
        <v>885865.92249227036</v>
      </c>
      <c r="C71" s="44">
        <v>490396.40995969303</v>
      </c>
      <c r="D71" s="44">
        <v>91393.699059056991</v>
      </c>
      <c r="E71" s="44">
        <v>7539.202552680008</v>
      </c>
      <c r="F71" s="44">
        <v>296536.61092084035</v>
      </c>
      <c r="G71" s="44">
        <v>0</v>
      </c>
      <c r="H71" s="44">
        <v>141171.80036667996</v>
      </c>
      <c r="I71" s="44">
        <v>109.63010012999916</v>
      </c>
      <c r="J71" s="44">
        <v>295357.30133679998</v>
      </c>
      <c r="K71" s="44">
        <v>90601.405949720007</v>
      </c>
      <c r="L71" s="44">
        <v>1413106.0602456003</v>
      </c>
    </row>
    <row r="72" spans="1:12" s="45" customFormat="1" ht="8.25" customHeight="1">
      <c r="A72" s="42" t="s">
        <v>173</v>
      </c>
      <c r="B72" s="44">
        <v>931591.38551033009</v>
      </c>
      <c r="C72" s="44">
        <v>571971.76198110427</v>
      </c>
      <c r="D72" s="44">
        <v>99629.185760645763</v>
      </c>
      <c r="E72" s="44">
        <v>11946.660184959997</v>
      </c>
      <c r="F72" s="44">
        <v>248043.77758361999</v>
      </c>
      <c r="G72" s="44">
        <v>0</v>
      </c>
      <c r="H72" s="44">
        <v>194697.80255906042</v>
      </c>
      <c r="I72" s="44">
        <v>132.24762343000032</v>
      </c>
      <c r="J72" s="44">
        <v>348295.49930963991</v>
      </c>
      <c r="K72" s="44">
        <v>81295.815756950062</v>
      </c>
      <c r="L72" s="44">
        <v>1556012.7507594107</v>
      </c>
    </row>
    <row r="73" spans="1:12" s="45" customFormat="1" ht="8.25" customHeight="1">
      <c r="A73" s="42" t="s">
        <v>180</v>
      </c>
      <c r="B73" s="44">
        <v>780591.65218284004</v>
      </c>
      <c r="C73" s="44">
        <v>513399.35755578306</v>
      </c>
      <c r="D73" s="44">
        <v>98006.134152907005</v>
      </c>
      <c r="E73" s="44">
        <v>10554.075037970004</v>
      </c>
      <c r="F73" s="44">
        <v>158632.08543618</v>
      </c>
      <c r="G73" s="44">
        <v>0</v>
      </c>
      <c r="H73" s="44">
        <v>351912.60425698</v>
      </c>
      <c r="I73" s="44">
        <v>36348.69821758</v>
      </c>
      <c r="J73" s="44">
        <v>376088.01447026001</v>
      </c>
      <c r="K73" s="44">
        <v>61199.784503850635</v>
      </c>
      <c r="L73" s="44">
        <v>1606140.7536315108</v>
      </c>
    </row>
    <row r="74" spans="1:12" s="45" customFormat="1" ht="8.25" customHeight="1">
      <c r="A74" s="42" t="s">
        <v>185</v>
      </c>
      <c r="B74" s="44">
        <v>925920.63118133997</v>
      </c>
      <c r="C74" s="44">
        <v>528695.7455993176</v>
      </c>
      <c r="D74" s="44">
        <v>99280.025818432507</v>
      </c>
      <c r="E74" s="44">
        <v>13067.684005859994</v>
      </c>
      <c r="F74" s="44">
        <v>284877.17575772997</v>
      </c>
      <c r="G74" s="44">
        <v>0</v>
      </c>
      <c r="H74" s="44">
        <v>58227.649999999907</v>
      </c>
      <c r="I74" s="44">
        <v>39041.3530620522</v>
      </c>
      <c r="J74" s="44">
        <v>417413.36618844001</v>
      </c>
      <c r="K74" s="44">
        <v>143887.58868291799</v>
      </c>
      <c r="L74" s="44">
        <v>1584490.5891147498</v>
      </c>
    </row>
    <row r="75" spans="1:12" s="45" customFormat="1" ht="8.25" customHeight="1">
      <c r="A75" s="42" t="s">
        <v>189</v>
      </c>
      <c r="B75" s="44">
        <v>997403.77396684</v>
      </c>
      <c r="C75" s="44">
        <v>581729.07789725135</v>
      </c>
      <c r="D75" s="44">
        <v>100578.32480374862</v>
      </c>
      <c r="E75" s="44">
        <v>13699.796645340006</v>
      </c>
      <c r="F75" s="44">
        <v>301396.57462050003</v>
      </c>
      <c r="G75" s="44">
        <v>0</v>
      </c>
      <c r="H75" s="44">
        <v>93955.470541999792</v>
      </c>
      <c r="I75" s="44">
        <v>38867.030213051345</v>
      </c>
      <c r="J75" s="44">
        <v>483753.79179652</v>
      </c>
      <c r="K75" s="44">
        <v>444818.46195840876</v>
      </c>
      <c r="L75" s="44">
        <v>2058798.5284768199</v>
      </c>
    </row>
    <row r="76" spans="1:12" s="45" customFormat="1" ht="8.25" customHeight="1">
      <c r="A76" s="42" t="s">
        <v>191</v>
      </c>
      <c r="B76" s="44">
        <v>1157948.7625035404</v>
      </c>
      <c r="C76" s="44">
        <v>655249.84029168682</v>
      </c>
      <c r="D76" s="44">
        <v>97178.419450563306</v>
      </c>
      <c r="E76" s="44">
        <v>9191.6992997700017</v>
      </c>
      <c r="F76" s="44">
        <v>396328.80346152018</v>
      </c>
      <c r="G76" s="44">
        <v>0</v>
      </c>
      <c r="H76" s="44">
        <v>130730.83966251995</v>
      </c>
      <c r="I76" s="44">
        <v>41049.688027830882</v>
      </c>
      <c r="J76" s="44">
        <v>593897.29079012002</v>
      </c>
      <c r="K76" s="44">
        <v>737821.58993364789</v>
      </c>
      <c r="L76" s="44">
        <v>2661448.1709176591</v>
      </c>
    </row>
    <row r="77" spans="1:12" s="73" customFormat="1" ht="8.25" customHeight="1">
      <c r="A77" s="124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</row>
    <row r="78" spans="1:12" s="50" customFormat="1" ht="11.25">
      <c r="A78" s="47"/>
      <c r="B78" s="48"/>
      <c r="C78" s="49"/>
      <c r="D78" s="49"/>
      <c r="E78" s="48"/>
      <c r="F78" s="48"/>
      <c r="G78" s="48"/>
      <c r="H78" s="48"/>
      <c r="I78" s="48"/>
      <c r="J78" s="48"/>
      <c r="K78" s="48"/>
      <c r="L78" s="48"/>
    </row>
    <row r="79" spans="1:12" ht="10.5" customHeight="1">
      <c r="A79" s="52" t="s">
        <v>111</v>
      </c>
      <c r="B79" s="48"/>
      <c r="C79" s="49"/>
      <c r="D79" s="49"/>
      <c r="E79" s="48"/>
      <c r="F79" s="48"/>
      <c r="G79" s="48"/>
      <c r="H79" s="48"/>
      <c r="I79" s="48"/>
      <c r="J79" s="48"/>
      <c r="K79" s="48"/>
      <c r="L79" s="48"/>
    </row>
    <row r="80" spans="1:12" ht="9.6" customHeight="1">
      <c r="A80" s="52" t="s">
        <v>112</v>
      </c>
      <c r="B80" s="48"/>
      <c r="C80" s="49"/>
      <c r="D80" s="49"/>
      <c r="E80" s="48"/>
      <c r="F80" s="48"/>
      <c r="G80" s="48"/>
      <c r="H80" s="48"/>
      <c r="I80" s="48"/>
      <c r="J80" s="48"/>
      <c r="K80" s="48"/>
      <c r="L80" s="48"/>
    </row>
    <row r="81" spans="1:54" s="53" customFormat="1" ht="9" customHeight="1">
      <c r="A81" s="52" t="s">
        <v>175</v>
      </c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</row>
    <row r="82" spans="1:54" ht="9" customHeight="1">
      <c r="B82" s="48"/>
      <c r="C82" s="74"/>
      <c r="D82" s="74"/>
      <c r="E82" s="48"/>
      <c r="F82" s="48"/>
      <c r="G82" s="48"/>
      <c r="H82" s="48"/>
      <c r="I82" s="48"/>
      <c r="J82" s="48"/>
      <c r="K82" s="48"/>
      <c r="L82" s="48"/>
    </row>
    <row r="84" spans="1:54" ht="9" customHeight="1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</row>
    <row r="85" spans="1:54" ht="9" customHeight="1"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</row>
  </sheetData>
  <mergeCells count="1">
    <mergeCell ref="A5:A9"/>
  </mergeCells>
  <printOptions horizontalCentered="1"/>
  <pageMargins left="0.51181102362204722" right="0.51181102362204722" top="0.70866141732283472" bottom="0" header="0.51181102362204722" footer="0.19685039370078741"/>
  <pageSetup paperSize="9" scale="93" firstPageNumber="6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J86"/>
  <sheetViews>
    <sheetView view="pageBreakPreview" zoomScale="115" zoomScaleNormal="115" zoomScaleSheetLayoutView="115" workbookViewId="0">
      <pane xSplit="1" ySplit="10" topLeftCell="B51" activePane="bottomRight" state="frozen"/>
      <selection pane="topRight" activeCell="B1" sqref="B1"/>
      <selection pane="bottomLeft" activeCell="A11" sqref="A11"/>
      <selection pane="bottomRight" activeCell="U61" sqref="U61"/>
    </sheetView>
  </sheetViews>
  <sheetFormatPr defaultRowHeight="9" customHeight="1"/>
  <cols>
    <col min="1" max="1" width="11.33203125" customWidth="1"/>
    <col min="2" max="2" width="8.6640625" customWidth="1"/>
    <col min="3" max="4" width="8.33203125" customWidth="1"/>
    <col min="5" max="6" width="8.33203125" style="132" customWidth="1"/>
    <col min="7" max="7" width="8.83203125" customWidth="1"/>
    <col min="8" max="8" width="7.83203125" customWidth="1"/>
    <col min="9" max="14" width="8.33203125" customWidth="1"/>
    <col min="15" max="15" width="7.83203125" customWidth="1"/>
    <col min="16" max="16" width="9.5" bestFit="1" customWidth="1"/>
    <col min="17" max="24" width="9.83203125" customWidth="1"/>
    <col min="25" max="27" width="9.1640625" customWidth="1"/>
    <col min="28" max="28" width="11.33203125" customWidth="1"/>
  </cols>
  <sheetData>
    <row r="1" spans="1:28" s="60" customFormat="1" ht="14.1" customHeight="1">
      <c r="A1" s="75" t="s">
        <v>113</v>
      </c>
      <c r="B1" s="54"/>
      <c r="C1" s="54"/>
      <c r="D1" s="54"/>
      <c r="E1" s="125"/>
      <c r="F1" s="125"/>
      <c r="G1" s="54"/>
      <c r="H1" s="54"/>
      <c r="I1" s="54"/>
      <c r="J1" s="54"/>
      <c r="K1" s="54"/>
      <c r="L1" s="54"/>
      <c r="M1" s="54"/>
      <c r="N1" s="54"/>
      <c r="O1" s="55"/>
      <c r="P1" s="75" t="s">
        <v>113</v>
      </c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</row>
    <row r="2" spans="1:28" s="60" customFormat="1" ht="14.1" customHeight="1">
      <c r="A2" s="57" t="s">
        <v>0</v>
      </c>
      <c r="B2" s="58"/>
      <c r="C2" s="58"/>
      <c r="D2" s="58"/>
      <c r="E2" s="126"/>
      <c r="F2" s="126"/>
      <c r="G2" s="58"/>
      <c r="H2" s="58"/>
      <c r="I2" s="58"/>
      <c r="J2" s="58"/>
      <c r="K2" s="58"/>
      <c r="L2" s="58"/>
      <c r="M2" s="58"/>
      <c r="N2" s="58"/>
      <c r="O2" s="59"/>
      <c r="P2" s="57" t="s">
        <v>114</v>
      </c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9"/>
    </row>
    <row r="3" spans="1:28" s="60" customFormat="1" ht="11.25" customHeight="1">
      <c r="A3" s="57"/>
      <c r="B3" s="58"/>
      <c r="C3" s="58"/>
      <c r="D3" s="58"/>
      <c r="E3" s="126"/>
      <c r="F3" s="126"/>
      <c r="G3" s="58"/>
      <c r="H3" s="58"/>
      <c r="I3" s="58"/>
      <c r="J3" s="58"/>
      <c r="K3" s="58"/>
      <c r="L3" s="58"/>
      <c r="M3" s="58"/>
      <c r="N3" s="58"/>
      <c r="O3" s="59"/>
      <c r="P3" s="57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9"/>
    </row>
    <row r="4" spans="1:28" s="60" customFormat="1" ht="14.1" customHeight="1">
      <c r="A4" s="61" t="s">
        <v>1</v>
      </c>
      <c r="B4" s="62"/>
      <c r="C4" s="62"/>
      <c r="D4" s="62"/>
      <c r="E4" s="127"/>
      <c r="F4" s="127"/>
      <c r="G4" s="62"/>
      <c r="H4" s="62"/>
      <c r="I4" s="62"/>
      <c r="J4" s="62"/>
      <c r="K4" s="62"/>
      <c r="L4" s="62"/>
      <c r="M4" s="62"/>
      <c r="N4" s="62"/>
      <c r="O4" s="63"/>
      <c r="P4" s="61"/>
      <c r="Q4" s="62"/>
      <c r="R4" s="62"/>
      <c r="S4" s="62"/>
      <c r="T4" s="62"/>
      <c r="U4" s="76"/>
      <c r="V4" s="62"/>
      <c r="W4" s="62"/>
      <c r="X4" s="62"/>
      <c r="Y4" s="62"/>
      <c r="Z4" s="62"/>
      <c r="AA4" s="62"/>
      <c r="AB4" s="63"/>
    </row>
    <row r="5" spans="1:28" s="16" customFormat="1" ht="9" customHeight="1">
      <c r="A5" s="77"/>
      <c r="B5" s="142" t="s">
        <v>3</v>
      </c>
      <c r="C5" s="143"/>
      <c r="D5" s="143"/>
      <c r="E5" s="143"/>
      <c r="F5" s="143"/>
      <c r="G5" s="143"/>
      <c r="H5" s="143"/>
      <c r="I5" s="144"/>
      <c r="J5" s="142" t="s">
        <v>4</v>
      </c>
      <c r="K5" s="145"/>
      <c r="L5" s="145"/>
      <c r="M5" s="145"/>
      <c r="N5" s="145"/>
      <c r="O5" s="146"/>
      <c r="P5" s="139" t="s">
        <v>2</v>
      </c>
      <c r="Q5" s="142" t="s">
        <v>115</v>
      </c>
      <c r="R5" s="147"/>
      <c r="S5" s="148"/>
      <c r="T5" s="14" t="s">
        <v>5</v>
      </c>
      <c r="U5" s="64" t="s">
        <v>116</v>
      </c>
      <c r="V5" s="64"/>
      <c r="W5" s="64"/>
      <c r="Y5" s="64" t="s">
        <v>117</v>
      </c>
      <c r="Z5" s="64"/>
      <c r="AA5" s="64"/>
      <c r="AB5" s="15"/>
    </row>
    <row r="6" spans="1:28" s="16" customFormat="1" ht="9" customHeight="1">
      <c r="A6" s="78"/>
      <c r="B6" s="79"/>
      <c r="C6" s="79"/>
      <c r="D6" s="79"/>
      <c r="E6" s="128"/>
      <c r="F6" s="128"/>
      <c r="G6" s="79"/>
      <c r="H6" s="79"/>
      <c r="I6" s="79"/>
      <c r="J6" s="79"/>
      <c r="K6" s="79"/>
      <c r="L6" s="11"/>
      <c r="M6" s="79"/>
      <c r="N6" s="21"/>
      <c r="O6" s="80"/>
      <c r="P6" s="140"/>
      <c r="Q6" s="21"/>
      <c r="R6" s="21"/>
      <c r="S6" s="21"/>
      <c r="T6" s="14" t="s">
        <v>8</v>
      </c>
      <c r="U6" s="21"/>
      <c r="V6" s="21" t="s">
        <v>118</v>
      </c>
      <c r="W6" s="21"/>
      <c r="X6" s="21"/>
      <c r="Y6" s="21"/>
      <c r="Z6" s="21"/>
      <c r="AA6" s="21"/>
      <c r="AB6" s="21"/>
    </row>
    <row r="7" spans="1:28" s="16" customFormat="1" ht="9" customHeight="1">
      <c r="A7" s="78"/>
      <c r="B7" s="21"/>
      <c r="C7" s="21" t="s">
        <v>119</v>
      </c>
      <c r="D7" s="21"/>
      <c r="E7" s="14" t="s">
        <v>15</v>
      </c>
      <c r="F7" s="14" t="s">
        <v>120</v>
      </c>
      <c r="G7" s="21"/>
      <c r="H7" s="21"/>
      <c r="I7" s="21" t="s">
        <v>20</v>
      </c>
      <c r="J7" s="21"/>
      <c r="K7" s="21"/>
      <c r="L7" s="81" t="s">
        <v>121</v>
      </c>
      <c r="M7" s="21"/>
      <c r="N7" s="21"/>
      <c r="O7" s="80"/>
      <c r="P7" s="140"/>
      <c r="Q7" s="21"/>
      <c r="R7" s="21"/>
      <c r="S7" s="21"/>
      <c r="T7" s="14" t="s">
        <v>10</v>
      </c>
      <c r="U7" s="21"/>
      <c r="V7" s="21" t="s">
        <v>122</v>
      </c>
      <c r="W7" s="21" t="s">
        <v>20</v>
      </c>
      <c r="X7" s="21" t="s">
        <v>11</v>
      </c>
      <c r="Y7" s="21"/>
      <c r="Z7" s="21"/>
      <c r="AA7" s="21"/>
      <c r="AB7" s="21" t="s">
        <v>12</v>
      </c>
    </row>
    <row r="8" spans="1:28" s="16" customFormat="1" ht="9" customHeight="1">
      <c r="A8" s="78"/>
      <c r="B8" s="21" t="s">
        <v>13</v>
      </c>
      <c r="C8" s="21" t="s">
        <v>23</v>
      </c>
      <c r="D8" s="21"/>
      <c r="E8" s="14" t="s">
        <v>101</v>
      </c>
      <c r="F8" s="14" t="s">
        <v>123</v>
      </c>
      <c r="G8" s="21" t="s">
        <v>15</v>
      </c>
      <c r="H8" s="21" t="s">
        <v>15</v>
      </c>
      <c r="I8" s="21" t="s">
        <v>15</v>
      </c>
      <c r="J8" s="21" t="s">
        <v>13</v>
      </c>
      <c r="K8" s="21" t="s">
        <v>124</v>
      </c>
      <c r="L8" s="81" t="s">
        <v>125</v>
      </c>
      <c r="M8" s="21" t="s">
        <v>126</v>
      </c>
      <c r="N8" s="21" t="s">
        <v>127</v>
      </c>
      <c r="O8" s="80" t="s">
        <v>124</v>
      </c>
      <c r="P8" s="140"/>
      <c r="Q8" s="21" t="s">
        <v>13</v>
      </c>
      <c r="R8" s="21"/>
      <c r="S8" s="21" t="s">
        <v>17</v>
      </c>
      <c r="T8" s="14" t="s">
        <v>18</v>
      </c>
      <c r="U8" s="21" t="s">
        <v>13</v>
      </c>
      <c r="V8" s="21" t="s">
        <v>10</v>
      </c>
      <c r="W8" s="21" t="s">
        <v>127</v>
      </c>
      <c r="X8" s="21" t="s">
        <v>19</v>
      </c>
      <c r="Y8" s="21" t="s">
        <v>13</v>
      </c>
      <c r="Z8" s="21"/>
      <c r="AA8" s="21"/>
      <c r="AB8" s="21" t="s">
        <v>128</v>
      </c>
    </row>
    <row r="9" spans="1:28" s="16" customFormat="1" ht="9" customHeight="1">
      <c r="A9" s="78"/>
      <c r="B9" s="21" t="s">
        <v>129</v>
      </c>
      <c r="C9" s="21" t="s">
        <v>130</v>
      </c>
      <c r="D9" s="21" t="s">
        <v>24</v>
      </c>
      <c r="E9" s="14" t="s">
        <v>131</v>
      </c>
      <c r="F9" s="14" t="s">
        <v>132</v>
      </c>
      <c r="G9" s="21" t="s">
        <v>133</v>
      </c>
      <c r="H9" s="21" t="s">
        <v>134</v>
      </c>
      <c r="I9" s="21" t="s">
        <v>31</v>
      </c>
      <c r="J9" s="21" t="s">
        <v>135</v>
      </c>
      <c r="K9" s="21" t="s">
        <v>134</v>
      </c>
      <c r="L9" s="81" t="s">
        <v>136</v>
      </c>
      <c r="M9" s="21" t="s">
        <v>136</v>
      </c>
      <c r="N9" s="21" t="s">
        <v>137</v>
      </c>
      <c r="O9" s="80" t="s">
        <v>130</v>
      </c>
      <c r="P9" s="140"/>
      <c r="Q9" s="21" t="s">
        <v>138</v>
      </c>
      <c r="R9" s="21" t="s">
        <v>18</v>
      </c>
      <c r="S9" s="21" t="s">
        <v>18</v>
      </c>
      <c r="T9" s="14" t="s">
        <v>29</v>
      </c>
      <c r="U9" s="21" t="s">
        <v>139</v>
      </c>
      <c r="V9" s="21" t="s">
        <v>133</v>
      </c>
      <c r="W9" s="21" t="s">
        <v>137</v>
      </c>
      <c r="X9" s="21" t="s">
        <v>30</v>
      </c>
      <c r="Y9" s="21" t="s">
        <v>140</v>
      </c>
      <c r="Z9" s="21" t="s">
        <v>23</v>
      </c>
      <c r="AA9" s="21" t="s">
        <v>141</v>
      </c>
      <c r="AB9" s="21" t="s">
        <v>142</v>
      </c>
    </row>
    <row r="10" spans="1:28" s="16" customFormat="1" ht="9" customHeight="1">
      <c r="A10" s="82"/>
      <c r="B10" s="24">
        <v>1</v>
      </c>
      <c r="C10" s="24">
        <v>2</v>
      </c>
      <c r="D10" s="24">
        <v>3</v>
      </c>
      <c r="E10" s="69">
        <v>4</v>
      </c>
      <c r="F10" s="69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83">
        <v>11</v>
      </c>
      <c r="M10" s="24">
        <v>12</v>
      </c>
      <c r="N10" s="24">
        <v>13</v>
      </c>
      <c r="O10" s="84">
        <v>14</v>
      </c>
      <c r="P10" s="141"/>
      <c r="Q10" s="24">
        <v>15</v>
      </c>
      <c r="R10" s="24">
        <v>16</v>
      </c>
      <c r="S10" s="24">
        <v>17</v>
      </c>
      <c r="T10" s="24">
        <v>18</v>
      </c>
      <c r="U10" s="24">
        <v>19</v>
      </c>
      <c r="V10" s="24">
        <v>20</v>
      </c>
      <c r="W10" s="24">
        <v>21</v>
      </c>
      <c r="X10" s="24">
        <v>22</v>
      </c>
      <c r="Y10" s="24">
        <v>23</v>
      </c>
      <c r="Z10" s="24">
        <v>24</v>
      </c>
      <c r="AA10" s="24">
        <v>25</v>
      </c>
      <c r="AB10" s="69">
        <v>26</v>
      </c>
    </row>
    <row r="11" spans="1:28" s="16" customFormat="1" ht="8.4499999999999993" customHeight="1">
      <c r="A11" s="85" t="s">
        <v>33</v>
      </c>
      <c r="B11" s="86">
        <v>137.9</v>
      </c>
      <c r="C11" s="86">
        <v>14</v>
      </c>
      <c r="D11" s="86">
        <v>0</v>
      </c>
      <c r="E11" s="129">
        <v>13.1</v>
      </c>
      <c r="F11" s="129">
        <v>9.9</v>
      </c>
      <c r="G11" s="86">
        <v>71.2</v>
      </c>
      <c r="H11" s="86">
        <v>29.7</v>
      </c>
      <c r="I11" s="86">
        <v>0</v>
      </c>
      <c r="J11" s="86">
        <v>63.2</v>
      </c>
      <c r="K11" s="86">
        <v>0.8</v>
      </c>
      <c r="L11" s="87">
        <v>0</v>
      </c>
      <c r="M11" s="86">
        <v>0</v>
      </c>
      <c r="N11" s="88">
        <v>0</v>
      </c>
      <c r="O11" s="89">
        <v>62.4</v>
      </c>
      <c r="P11" s="85" t="s">
        <v>33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0.1</v>
      </c>
      <c r="Y11" s="86">
        <v>26.4</v>
      </c>
      <c r="Z11" s="86">
        <v>0</v>
      </c>
      <c r="AA11" s="86">
        <v>26.4</v>
      </c>
      <c r="AB11" s="86">
        <v>227.6</v>
      </c>
    </row>
    <row r="12" spans="1:28" s="16" customFormat="1" ht="8.4499999999999993" customHeight="1">
      <c r="A12" s="25" t="s">
        <v>34</v>
      </c>
      <c r="B12" s="90">
        <v>185.4</v>
      </c>
      <c r="C12" s="90">
        <v>14</v>
      </c>
      <c r="D12" s="90">
        <v>0</v>
      </c>
      <c r="E12" s="130">
        <v>18.2</v>
      </c>
      <c r="F12" s="130">
        <v>10.8</v>
      </c>
      <c r="G12" s="90">
        <v>135</v>
      </c>
      <c r="H12" s="90">
        <v>7.4</v>
      </c>
      <c r="I12" s="90">
        <v>0</v>
      </c>
      <c r="J12" s="90">
        <v>63.9</v>
      </c>
      <c r="K12" s="90">
        <v>0.8</v>
      </c>
      <c r="L12" s="91">
        <v>0</v>
      </c>
      <c r="M12" s="90">
        <v>0</v>
      </c>
      <c r="N12" s="26">
        <v>0</v>
      </c>
      <c r="O12" s="72">
        <v>63.1</v>
      </c>
      <c r="P12" s="25" t="s">
        <v>34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0.5</v>
      </c>
      <c r="Y12" s="90">
        <v>29.6</v>
      </c>
      <c r="Z12" s="90">
        <v>0</v>
      </c>
      <c r="AA12" s="90">
        <v>29.6</v>
      </c>
      <c r="AB12" s="90">
        <v>279.39999999999998</v>
      </c>
    </row>
    <row r="13" spans="1:28" s="16" customFormat="1" ht="8.4499999999999993" customHeight="1">
      <c r="A13" s="25" t="s">
        <v>35</v>
      </c>
      <c r="B13" s="90">
        <v>215.3</v>
      </c>
      <c r="C13" s="90">
        <v>14</v>
      </c>
      <c r="D13" s="90">
        <v>0</v>
      </c>
      <c r="E13" s="130">
        <v>22</v>
      </c>
      <c r="F13" s="130">
        <v>17.7</v>
      </c>
      <c r="G13" s="90">
        <v>160.1</v>
      </c>
      <c r="H13" s="90">
        <v>1.5</v>
      </c>
      <c r="I13" s="90">
        <v>0</v>
      </c>
      <c r="J13" s="90">
        <v>77.3</v>
      </c>
      <c r="K13" s="90">
        <v>13.8</v>
      </c>
      <c r="L13" s="91">
        <v>0</v>
      </c>
      <c r="M13" s="90">
        <v>0</v>
      </c>
      <c r="N13" s="26">
        <v>0</v>
      </c>
      <c r="O13" s="72">
        <v>63.5</v>
      </c>
      <c r="P13" s="25" t="s">
        <v>35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0.2</v>
      </c>
      <c r="Y13" s="90">
        <v>39</v>
      </c>
      <c r="Z13" s="90">
        <v>0</v>
      </c>
      <c r="AA13" s="90">
        <v>39</v>
      </c>
      <c r="AB13" s="90">
        <v>331.8</v>
      </c>
    </row>
    <row r="14" spans="1:28" s="16" customFormat="1" ht="8.4499999999999993" customHeight="1">
      <c r="A14" s="25" t="s">
        <v>36</v>
      </c>
      <c r="B14" s="90">
        <v>240.2</v>
      </c>
      <c r="C14" s="90">
        <v>23.2</v>
      </c>
      <c r="D14" s="90">
        <v>0</v>
      </c>
      <c r="E14" s="130">
        <v>16.7</v>
      </c>
      <c r="F14" s="130">
        <v>17.7</v>
      </c>
      <c r="G14" s="90">
        <v>182.2</v>
      </c>
      <c r="H14" s="90">
        <v>0.4</v>
      </c>
      <c r="I14" s="90">
        <v>0</v>
      </c>
      <c r="J14" s="90">
        <v>79.8</v>
      </c>
      <c r="K14" s="90">
        <v>15.5</v>
      </c>
      <c r="L14" s="91">
        <v>0</v>
      </c>
      <c r="M14" s="90">
        <v>0</v>
      </c>
      <c r="N14" s="26">
        <v>0</v>
      </c>
      <c r="O14" s="72">
        <v>64.3</v>
      </c>
      <c r="P14" s="25" t="s">
        <v>36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2.9</v>
      </c>
      <c r="Y14" s="90">
        <v>32.299999999999997</v>
      </c>
      <c r="Z14" s="90">
        <v>0</v>
      </c>
      <c r="AA14" s="90">
        <v>32.299999999999997</v>
      </c>
      <c r="AB14" s="90">
        <v>355.2</v>
      </c>
    </row>
    <row r="15" spans="1:28" s="16" customFormat="1" ht="8.4499999999999993" customHeight="1">
      <c r="A15" s="25" t="s">
        <v>37</v>
      </c>
      <c r="B15" s="90">
        <v>361.8</v>
      </c>
      <c r="C15" s="90">
        <v>23.2</v>
      </c>
      <c r="D15" s="90">
        <v>0</v>
      </c>
      <c r="E15" s="130">
        <v>19.3</v>
      </c>
      <c r="F15" s="130">
        <v>25.5</v>
      </c>
      <c r="G15" s="90">
        <v>293.10000000000002</v>
      </c>
      <c r="H15" s="90">
        <v>0.7</v>
      </c>
      <c r="I15" s="90">
        <v>0</v>
      </c>
      <c r="J15" s="90">
        <v>66.5</v>
      </c>
      <c r="K15" s="90">
        <v>0</v>
      </c>
      <c r="L15" s="91">
        <v>0</v>
      </c>
      <c r="M15" s="90">
        <v>0</v>
      </c>
      <c r="N15" s="26">
        <v>0</v>
      </c>
      <c r="O15" s="72">
        <v>66.5</v>
      </c>
      <c r="P15" s="25" t="s">
        <v>37</v>
      </c>
      <c r="Q15" s="90">
        <v>2</v>
      </c>
      <c r="R15" s="90">
        <v>2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1.3</v>
      </c>
      <c r="Y15" s="90">
        <v>27.9</v>
      </c>
      <c r="Z15" s="90">
        <v>0</v>
      </c>
      <c r="AA15" s="90">
        <v>27.9</v>
      </c>
      <c r="AB15" s="90">
        <v>459.5</v>
      </c>
    </row>
    <row r="16" spans="1:28" s="16" customFormat="1" ht="8.4499999999999993" customHeight="1">
      <c r="A16" s="25" t="s">
        <v>38</v>
      </c>
      <c r="B16" s="90">
        <v>429.3</v>
      </c>
      <c r="C16" s="90">
        <v>23.2</v>
      </c>
      <c r="D16" s="90">
        <v>0</v>
      </c>
      <c r="E16" s="130">
        <v>19.899999999999999</v>
      </c>
      <c r="F16" s="130">
        <v>37.299999999999997</v>
      </c>
      <c r="G16" s="90">
        <v>342.1</v>
      </c>
      <c r="H16" s="90">
        <v>6.8</v>
      </c>
      <c r="I16" s="90">
        <v>0</v>
      </c>
      <c r="J16" s="90">
        <v>71.900000000000006</v>
      </c>
      <c r="K16" s="90">
        <v>0</v>
      </c>
      <c r="L16" s="91">
        <v>0.3</v>
      </c>
      <c r="M16" s="90">
        <v>0</v>
      </c>
      <c r="N16" s="26">
        <v>0</v>
      </c>
      <c r="O16" s="72">
        <v>68.900000000000006</v>
      </c>
      <c r="P16" s="25" t="s">
        <v>38</v>
      </c>
      <c r="Q16" s="90">
        <v>14.3</v>
      </c>
      <c r="R16" s="90">
        <v>1.4</v>
      </c>
      <c r="S16" s="90">
        <v>12.9</v>
      </c>
      <c r="T16" s="90">
        <v>0</v>
      </c>
      <c r="U16" s="90">
        <v>3</v>
      </c>
      <c r="V16" s="90">
        <v>0</v>
      </c>
      <c r="W16" s="90">
        <v>3</v>
      </c>
      <c r="X16" s="90">
        <v>3.6</v>
      </c>
      <c r="Y16" s="90">
        <v>30.9</v>
      </c>
      <c r="Z16" s="90">
        <v>0</v>
      </c>
      <c r="AA16" s="90">
        <v>30.9</v>
      </c>
      <c r="AB16" s="90">
        <v>553</v>
      </c>
    </row>
    <row r="17" spans="1:28" s="16" customFormat="1" ht="8.4499999999999993" customHeight="1">
      <c r="A17" s="25" t="s">
        <v>39</v>
      </c>
      <c r="B17" s="90">
        <v>356.4</v>
      </c>
      <c r="C17" s="90">
        <v>25</v>
      </c>
      <c r="D17" s="90">
        <v>0</v>
      </c>
      <c r="E17" s="130">
        <v>23.6</v>
      </c>
      <c r="F17" s="130">
        <v>19.399999999999999</v>
      </c>
      <c r="G17" s="90">
        <v>281.10000000000002</v>
      </c>
      <c r="H17" s="90">
        <v>7.3</v>
      </c>
      <c r="I17" s="90">
        <v>0</v>
      </c>
      <c r="J17" s="90">
        <v>89.1</v>
      </c>
      <c r="K17" s="90">
        <v>0</v>
      </c>
      <c r="L17" s="91">
        <v>3.7</v>
      </c>
      <c r="M17" s="90">
        <v>14.4</v>
      </c>
      <c r="N17" s="26">
        <v>0</v>
      </c>
      <c r="O17" s="72">
        <v>71</v>
      </c>
      <c r="P17" s="25" t="s">
        <v>39</v>
      </c>
      <c r="Q17" s="90">
        <v>24.7</v>
      </c>
      <c r="R17" s="90">
        <v>3.1</v>
      </c>
      <c r="S17" s="90">
        <v>21.6</v>
      </c>
      <c r="T17" s="90">
        <v>0</v>
      </c>
      <c r="U17" s="90">
        <v>29.4</v>
      </c>
      <c r="V17" s="90">
        <v>0</v>
      </c>
      <c r="W17" s="90">
        <v>29.4</v>
      </c>
      <c r="X17" s="90">
        <v>6.2</v>
      </c>
      <c r="Y17" s="90">
        <v>118.1</v>
      </c>
      <c r="Z17" s="90">
        <v>0</v>
      </c>
      <c r="AA17" s="90">
        <v>118.1</v>
      </c>
      <c r="AB17" s="90">
        <v>623.9</v>
      </c>
    </row>
    <row r="18" spans="1:28" s="16" customFormat="1" ht="8.4499999999999993" customHeight="1">
      <c r="A18" s="25" t="s">
        <v>40</v>
      </c>
      <c r="B18" s="90">
        <v>375.3</v>
      </c>
      <c r="C18" s="90">
        <v>25</v>
      </c>
      <c r="D18" s="90">
        <v>0</v>
      </c>
      <c r="E18" s="130">
        <v>22.7</v>
      </c>
      <c r="F18" s="130">
        <v>12.6</v>
      </c>
      <c r="G18" s="90">
        <v>305.39999999999998</v>
      </c>
      <c r="H18" s="90">
        <v>9.6</v>
      </c>
      <c r="I18" s="90">
        <v>0</v>
      </c>
      <c r="J18" s="90">
        <v>92.3</v>
      </c>
      <c r="K18" s="90">
        <v>0</v>
      </c>
      <c r="L18" s="91">
        <v>1</v>
      </c>
      <c r="M18" s="90">
        <v>18.5</v>
      </c>
      <c r="N18" s="26">
        <v>0</v>
      </c>
      <c r="O18" s="72">
        <v>72.8</v>
      </c>
      <c r="P18" s="25" t="s">
        <v>40</v>
      </c>
      <c r="Q18" s="90">
        <v>24.2</v>
      </c>
      <c r="R18" s="90">
        <v>3.1</v>
      </c>
      <c r="S18" s="90">
        <v>21.1</v>
      </c>
      <c r="T18" s="90">
        <v>0</v>
      </c>
      <c r="U18" s="90">
        <v>3.2</v>
      </c>
      <c r="V18" s="90">
        <v>0</v>
      </c>
      <c r="W18" s="90">
        <v>3.2</v>
      </c>
      <c r="X18" s="90">
        <v>3.3</v>
      </c>
      <c r="Y18" s="90">
        <v>129.19999999999999</v>
      </c>
      <c r="Z18" s="90">
        <v>0</v>
      </c>
      <c r="AA18" s="90">
        <v>129.19999999999999</v>
      </c>
      <c r="AB18" s="90">
        <v>627.5</v>
      </c>
    </row>
    <row r="19" spans="1:28" s="16" customFormat="1" ht="8.4499999999999993" customHeight="1">
      <c r="A19" s="25" t="s">
        <v>41</v>
      </c>
      <c r="B19" s="90">
        <v>615.6</v>
      </c>
      <c r="C19" s="90">
        <v>93.8</v>
      </c>
      <c r="D19" s="90">
        <v>0</v>
      </c>
      <c r="E19" s="130">
        <v>30.7</v>
      </c>
      <c r="F19" s="130">
        <v>37</v>
      </c>
      <c r="G19" s="90">
        <v>442.8</v>
      </c>
      <c r="H19" s="90">
        <v>11.3</v>
      </c>
      <c r="I19" s="90">
        <v>0</v>
      </c>
      <c r="J19" s="90">
        <v>76.900000000000006</v>
      </c>
      <c r="K19" s="90">
        <v>0</v>
      </c>
      <c r="L19" s="91">
        <v>2</v>
      </c>
      <c r="M19" s="90">
        <v>1</v>
      </c>
      <c r="N19" s="26">
        <v>0</v>
      </c>
      <c r="O19" s="72">
        <v>73.900000000000006</v>
      </c>
      <c r="P19" s="25" t="s">
        <v>41</v>
      </c>
      <c r="Q19" s="90">
        <v>27.3</v>
      </c>
      <c r="R19" s="90">
        <v>6.2</v>
      </c>
      <c r="S19" s="90">
        <v>21.1</v>
      </c>
      <c r="T19" s="90">
        <v>0</v>
      </c>
      <c r="U19" s="90">
        <v>10</v>
      </c>
      <c r="V19" s="90">
        <v>0.5</v>
      </c>
      <c r="W19" s="90">
        <v>9.5</v>
      </c>
      <c r="X19" s="90">
        <v>3.6</v>
      </c>
      <c r="Y19" s="90">
        <v>74</v>
      </c>
      <c r="Z19" s="90">
        <v>0</v>
      </c>
      <c r="AA19" s="90">
        <v>74</v>
      </c>
      <c r="AB19" s="90">
        <v>807.4</v>
      </c>
    </row>
    <row r="20" spans="1:28" s="16" customFormat="1" ht="8.4499999999999993" customHeight="1">
      <c r="A20" s="25" t="s">
        <v>42</v>
      </c>
      <c r="B20" s="90">
        <v>780.7</v>
      </c>
      <c r="C20" s="90">
        <v>82.6</v>
      </c>
      <c r="D20" s="90">
        <v>0</v>
      </c>
      <c r="E20" s="130">
        <v>38</v>
      </c>
      <c r="F20" s="130">
        <v>50</v>
      </c>
      <c r="G20" s="90">
        <v>600.70000000000005</v>
      </c>
      <c r="H20" s="90">
        <v>9.4</v>
      </c>
      <c r="I20" s="90">
        <v>0</v>
      </c>
      <c r="J20" s="90">
        <v>92.2</v>
      </c>
      <c r="K20" s="90">
        <v>0</v>
      </c>
      <c r="L20" s="91">
        <v>0.2</v>
      </c>
      <c r="M20" s="90">
        <v>16.600000000000001</v>
      </c>
      <c r="N20" s="26">
        <v>0</v>
      </c>
      <c r="O20" s="72">
        <v>75.400000000000006</v>
      </c>
      <c r="P20" s="25" t="s">
        <v>42</v>
      </c>
      <c r="Q20" s="90">
        <v>32.9</v>
      </c>
      <c r="R20" s="90">
        <v>11.8</v>
      </c>
      <c r="S20" s="90">
        <v>21.1</v>
      </c>
      <c r="T20" s="90">
        <v>0</v>
      </c>
      <c r="U20" s="90">
        <v>1.7</v>
      </c>
      <c r="V20" s="90">
        <v>0</v>
      </c>
      <c r="W20" s="90">
        <v>1.7</v>
      </c>
      <c r="X20" s="90">
        <v>5.6</v>
      </c>
      <c r="Y20" s="90">
        <v>76.5</v>
      </c>
      <c r="Z20" s="90">
        <v>0</v>
      </c>
      <c r="AA20" s="90">
        <v>76.5</v>
      </c>
      <c r="AB20" s="90">
        <v>989.6</v>
      </c>
    </row>
    <row r="21" spans="1:28" s="16" customFormat="1" ht="8.4499999999999993" customHeight="1">
      <c r="A21" s="25" t="s">
        <v>43</v>
      </c>
      <c r="B21" s="90">
        <v>899.7</v>
      </c>
      <c r="C21" s="90">
        <v>82.4</v>
      </c>
      <c r="D21" s="90">
        <v>0</v>
      </c>
      <c r="E21" s="130">
        <v>39.299999999999997</v>
      </c>
      <c r="F21" s="130">
        <v>68.900000000000006</v>
      </c>
      <c r="G21" s="90">
        <v>694.3</v>
      </c>
      <c r="H21" s="90">
        <v>14.8</v>
      </c>
      <c r="I21" s="90">
        <v>0</v>
      </c>
      <c r="J21" s="90">
        <v>136.30000000000001</v>
      </c>
      <c r="K21" s="90">
        <v>0</v>
      </c>
      <c r="L21" s="91">
        <v>0.1</v>
      </c>
      <c r="M21" s="90">
        <v>59.8</v>
      </c>
      <c r="N21" s="26">
        <v>0</v>
      </c>
      <c r="O21" s="72">
        <v>76.400000000000006</v>
      </c>
      <c r="P21" s="25" t="s">
        <v>43</v>
      </c>
      <c r="Q21" s="90">
        <v>11.8</v>
      </c>
      <c r="R21" s="90">
        <v>11.8</v>
      </c>
      <c r="S21" s="90">
        <v>0</v>
      </c>
      <c r="T21" s="90">
        <v>0</v>
      </c>
      <c r="U21" s="90">
        <v>21</v>
      </c>
      <c r="V21" s="90">
        <v>0</v>
      </c>
      <c r="W21" s="90">
        <v>21</v>
      </c>
      <c r="X21" s="90">
        <v>7.2</v>
      </c>
      <c r="Y21" s="90">
        <v>54.7</v>
      </c>
      <c r="Z21" s="90">
        <v>0</v>
      </c>
      <c r="AA21" s="90">
        <v>54.7</v>
      </c>
      <c r="AB21" s="90">
        <v>1130.7</v>
      </c>
    </row>
    <row r="22" spans="1:28" s="16" customFormat="1" ht="8.4499999999999993" customHeight="1">
      <c r="A22" s="25" t="s">
        <v>44</v>
      </c>
      <c r="B22" s="90">
        <v>1010.7</v>
      </c>
      <c r="C22" s="90">
        <v>49.6</v>
      </c>
      <c r="D22" s="90">
        <v>10.8</v>
      </c>
      <c r="E22" s="130">
        <v>64.3</v>
      </c>
      <c r="F22" s="130">
        <v>159.6</v>
      </c>
      <c r="G22" s="90">
        <v>703</v>
      </c>
      <c r="H22" s="90">
        <v>23.4</v>
      </c>
      <c r="I22" s="90">
        <v>0</v>
      </c>
      <c r="J22" s="90">
        <v>185.7</v>
      </c>
      <c r="K22" s="90">
        <v>0</v>
      </c>
      <c r="L22" s="91">
        <v>13.6</v>
      </c>
      <c r="M22" s="90">
        <v>94.3</v>
      </c>
      <c r="N22" s="26">
        <v>0</v>
      </c>
      <c r="O22" s="72">
        <v>77.8</v>
      </c>
      <c r="P22" s="25" t="s">
        <v>44</v>
      </c>
      <c r="Q22" s="90">
        <v>18.899999999999999</v>
      </c>
      <c r="R22" s="90">
        <v>18.899999999999999</v>
      </c>
      <c r="S22" s="90">
        <v>0</v>
      </c>
      <c r="T22" s="90">
        <v>0</v>
      </c>
      <c r="U22" s="90">
        <v>10.8</v>
      </c>
      <c r="V22" s="90">
        <v>0</v>
      </c>
      <c r="W22" s="90">
        <v>10.8</v>
      </c>
      <c r="X22" s="90">
        <v>5.3</v>
      </c>
      <c r="Y22" s="90">
        <v>62.2</v>
      </c>
      <c r="Z22" s="90">
        <v>0</v>
      </c>
      <c r="AA22" s="90">
        <v>62.2</v>
      </c>
      <c r="AB22" s="90">
        <v>1293.5999999999999</v>
      </c>
    </row>
    <row r="23" spans="1:28" s="16" customFormat="1" ht="8.4499999999999993" customHeight="1">
      <c r="A23" s="25" t="s">
        <v>45</v>
      </c>
      <c r="B23" s="90">
        <v>1088.2</v>
      </c>
      <c r="C23" s="90">
        <v>52.1</v>
      </c>
      <c r="D23" s="90">
        <v>24.3</v>
      </c>
      <c r="E23" s="130">
        <v>71.7</v>
      </c>
      <c r="F23" s="130">
        <v>223.5</v>
      </c>
      <c r="G23" s="90">
        <v>697.5</v>
      </c>
      <c r="H23" s="90">
        <v>19.100000000000001</v>
      </c>
      <c r="I23" s="90">
        <v>0</v>
      </c>
      <c r="J23" s="90">
        <v>215.2</v>
      </c>
      <c r="K23" s="90">
        <v>0</v>
      </c>
      <c r="L23" s="91">
        <v>8.5</v>
      </c>
      <c r="M23" s="90">
        <v>127.3</v>
      </c>
      <c r="N23" s="26">
        <v>0</v>
      </c>
      <c r="O23" s="72">
        <v>79.400000000000006</v>
      </c>
      <c r="P23" s="25" t="s">
        <v>45</v>
      </c>
      <c r="Q23" s="90">
        <v>34.4</v>
      </c>
      <c r="R23" s="90">
        <v>34.4</v>
      </c>
      <c r="S23" s="90">
        <v>0</v>
      </c>
      <c r="T23" s="90">
        <v>0</v>
      </c>
      <c r="U23" s="90">
        <v>1.3</v>
      </c>
      <c r="V23" s="90">
        <v>0</v>
      </c>
      <c r="W23" s="90">
        <v>1.3</v>
      </c>
      <c r="X23" s="90">
        <v>8.5</v>
      </c>
      <c r="Y23" s="90">
        <v>57</v>
      </c>
      <c r="Z23" s="90">
        <v>0</v>
      </c>
      <c r="AA23" s="90">
        <v>57</v>
      </c>
      <c r="AB23" s="90">
        <v>1404.6</v>
      </c>
    </row>
    <row r="24" spans="1:28" s="16" customFormat="1" ht="8.4499999999999993" customHeight="1">
      <c r="A24" s="25" t="s">
        <v>46</v>
      </c>
      <c r="B24" s="90">
        <v>1254.4000000000001</v>
      </c>
      <c r="C24" s="90">
        <v>57.7</v>
      </c>
      <c r="D24" s="90">
        <v>24.3</v>
      </c>
      <c r="E24" s="130">
        <v>86.9</v>
      </c>
      <c r="F24" s="130">
        <v>367.7</v>
      </c>
      <c r="G24" s="90">
        <v>702.1</v>
      </c>
      <c r="H24" s="90">
        <v>15.7</v>
      </c>
      <c r="I24" s="90">
        <v>0</v>
      </c>
      <c r="J24" s="90">
        <v>252.2</v>
      </c>
      <c r="K24" s="90">
        <v>0</v>
      </c>
      <c r="L24" s="91">
        <v>6.1</v>
      </c>
      <c r="M24" s="90">
        <v>164.4</v>
      </c>
      <c r="N24" s="26">
        <v>0</v>
      </c>
      <c r="O24" s="72">
        <v>81.7</v>
      </c>
      <c r="P24" s="25" t="s">
        <v>46</v>
      </c>
      <c r="Q24" s="90">
        <v>53.8</v>
      </c>
      <c r="R24" s="90">
        <v>53.8</v>
      </c>
      <c r="S24" s="90">
        <v>0</v>
      </c>
      <c r="T24" s="90">
        <v>0</v>
      </c>
      <c r="U24" s="90">
        <v>7.3</v>
      </c>
      <c r="V24" s="90">
        <v>0</v>
      </c>
      <c r="W24" s="90">
        <v>7.3</v>
      </c>
      <c r="X24" s="90">
        <v>9.4</v>
      </c>
      <c r="Y24" s="90">
        <v>84.7</v>
      </c>
      <c r="Z24" s="90">
        <v>0</v>
      </c>
      <c r="AA24" s="90">
        <v>84.7</v>
      </c>
      <c r="AB24" s="90">
        <v>1661.8</v>
      </c>
    </row>
    <row r="25" spans="1:28" s="16" customFormat="1" ht="8.4499999999999993" customHeight="1">
      <c r="A25" s="25" t="s">
        <v>47</v>
      </c>
      <c r="B25" s="90">
        <v>1333.8</v>
      </c>
      <c r="C25" s="90">
        <v>57.7</v>
      </c>
      <c r="D25" s="90">
        <v>24.3</v>
      </c>
      <c r="E25" s="130">
        <v>83.4</v>
      </c>
      <c r="F25" s="130">
        <v>317</v>
      </c>
      <c r="G25" s="90">
        <v>817.9</v>
      </c>
      <c r="H25" s="90">
        <v>33.5</v>
      </c>
      <c r="I25" s="90">
        <v>0</v>
      </c>
      <c r="J25" s="90">
        <v>351.9</v>
      </c>
      <c r="K25" s="90">
        <v>0</v>
      </c>
      <c r="L25" s="91">
        <v>73.400000000000006</v>
      </c>
      <c r="M25" s="90">
        <v>193.4</v>
      </c>
      <c r="N25" s="26">
        <v>0</v>
      </c>
      <c r="O25" s="72">
        <v>85.1</v>
      </c>
      <c r="P25" s="25" t="s">
        <v>47</v>
      </c>
      <c r="Q25" s="90">
        <v>43.7</v>
      </c>
      <c r="R25" s="90">
        <v>43.7</v>
      </c>
      <c r="S25" s="90">
        <v>0</v>
      </c>
      <c r="T25" s="90">
        <v>0</v>
      </c>
      <c r="U25" s="90">
        <v>151</v>
      </c>
      <c r="V25" s="90">
        <v>84.4</v>
      </c>
      <c r="W25" s="90">
        <v>66.599999999999994</v>
      </c>
      <c r="X25" s="90">
        <v>19.7</v>
      </c>
      <c r="Y25" s="90">
        <v>100.6</v>
      </c>
      <c r="Z25" s="90">
        <v>0</v>
      </c>
      <c r="AA25" s="90">
        <v>100.6</v>
      </c>
      <c r="AB25" s="90">
        <v>2000.7</v>
      </c>
    </row>
    <row r="26" spans="1:28" s="16" customFormat="1" ht="8.4499999999999993" customHeight="1">
      <c r="A26" s="25" t="s">
        <v>48</v>
      </c>
      <c r="B26" s="90">
        <v>1138.9000000000001</v>
      </c>
      <c r="C26" s="90">
        <v>57.7</v>
      </c>
      <c r="D26" s="90">
        <v>24.3</v>
      </c>
      <c r="E26" s="130">
        <v>75.8</v>
      </c>
      <c r="F26" s="130">
        <v>294.39999999999998</v>
      </c>
      <c r="G26" s="90">
        <v>648.29999999999995</v>
      </c>
      <c r="H26" s="90">
        <v>38.4</v>
      </c>
      <c r="I26" s="90">
        <v>0</v>
      </c>
      <c r="J26" s="90">
        <v>466.2</v>
      </c>
      <c r="K26" s="90">
        <v>50</v>
      </c>
      <c r="L26" s="91">
        <v>106.3</v>
      </c>
      <c r="M26" s="90">
        <v>221.7</v>
      </c>
      <c r="N26" s="26">
        <v>0</v>
      </c>
      <c r="O26" s="72">
        <v>88.2</v>
      </c>
      <c r="P26" s="25" t="s">
        <v>48</v>
      </c>
      <c r="Q26" s="90">
        <v>136.19999999999999</v>
      </c>
      <c r="R26" s="90">
        <v>134.69999999999999</v>
      </c>
      <c r="S26" s="90">
        <v>1.5</v>
      </c>
      <c r="T26" s="90">
        <v>0</v>
      </c>
      <c r="U26" s="90">
        <v>368.9</v>
      </c>
      <c r="V26" s="90">
        <v>94.7</v>
      </c>
      <c r="W26" s="90">
        <v>274.2</v>
      </c>
      <c r="X26" s="90">
        <v>21.6</v>
      </c>
      <c r="Y26" s="90">
        <v>124.2</v>
      </c>
      <c r="Z26" s="90">
        <v>0</v>
      </c>
      <c r="AA26" s="90">
        <v>124.2</v>
      </c>
      <c r="AB26" s="90">
        <v>2256</v>
      </c>
    </row>
    <row r="27" spans="1:28" s="16" customFormat="1" ht="8.4499999999999993" customHeight="1">
      <c r="A27" s="25" t="s">
        <v>49</v>
      </c>
      <c r="B27" s="90">
        <v>1466.7</v>
      </c>
      <c r="C27" s="90">
        <v>68.400000000000006</v>
      </c>
      <c r="D27" s="90">
        <v>0</v>
      </c>
      <c r="E27" s="130">
        <v>91.2</v>
      </c>
      <c r="F27" s="130">
        <v>390.7</v>
      </c>
      <c r="G27" s="90">
        <v>860.2</v>
      </c>
      <c r="H27" s="90">
        <v>37.700000000000003</v>
      </c>
      <c r="I27" s="90">
        <v>18.5</v>
      </c>
      <c r="J27" s="90">
        <v>578.20000000000005</v>
      </c>
      <c r="K27" s="90">
        <v>150</v>
      </c>
      <c r="L27" s="91">
        <v>119.4</v>
      </c>
      <c r="M27" s="90">
        <v>217.1</v>
      </c>
      <c r="N27" s="26">
        <v>0</v>
      </c>
      <c r="O27" s="72">
        <v>91.7</v>
      </c>
      <c r="P27" s="25" t="s">
        <v>49</v>
      </c>
      <c r="Q27" s="90">
        <v>116.1</v>
      </c>
      <c r="R27" s="90">
        <v>113.1</v>
      </c>
      <c r="S27" s="90">
        <v>3</v>
      </c>
      <c r="T27" s="90">
        <v>0</v>
      </c>
      <c r="U27" s="90">
        <v>24.1</v>
      </c>
      <c r="V27" s="90">
        <v>10</v>
      </c>
      <c r="W27" s="90">
        <v>14.1</v>
      </c>
      <c r="X27" s="90">
        <v>22.6</v>
      </c>
      <c r="Y27" s="90">
        <v>144.9</v>
      </c>
      <c r="Z27" s="90">
        <v>0</v>
      </c>
      <c r="AA27" s="90">
        <v>144.9</v>
      </c>
      <c r="AB27" s="90">
        <v>2352.6</v>
      </c>
    </row>
    <row r="28" spans="1:28" s="16" customFormat="1" ht="8.4499999999999993" customHeight="1">
      <c r="A28" s="25" t="s">
        <v>50</v>
      </c>
      <c r="B28" s="90">
        <v>1780.1</v>
      </c>
      <c r="C28" s="90">
        <v>69.8</v>
      </c>
      <c r="D28" s="90">
        <v>0</v>
      </c>
      <c r="E28" s="130">
        <v>78.5</v>
      </c>
      <c r="F28" s="130">
        <v>341.2</v>
      </c>
      <c r="G28" s="90">
        <v>1189.5999999999999</v>
      </c>
      <c r="H28" s="90">
        <v>89</v>
      </c>
      <c r="I28" s="90">
        <v>12</v>
      </c>
      <c r="J28" s="90">
        <v>482.9</v>
      </c>
      <c r="K28" s="90">
        <v>139</v>
      </c>
      <c r="L28" s="91">
        <v>37.799999999999997</v>
      </c>
      <c r="M28" s="90">
        <v>208.3</v>
      </c>
      <c r="N28" s="26">
        <v>0</v>
      </c>
      <c r="O28" s="72">
        <v>97.8</v>
      </c>
      <c r="P28" s="25" t="s">
        <v>50</v>
      </c>
      <c r="Q28" s="90">
        <v>178.2</v>
      </c>
      <c r="R28" s="90">
        <v>175.2</v>
      </c>
      <c r="S28" s="90">
        <v>3</v>
      </c>
      <c r="T28" s="90">
        <v>0</v>
      </c>
      <c r="U28" s="90">
        <v>55.4</v>
      </c>
      <c r="V28" s="90">
        <v>53.8</v>
      </c>
      <c r="W28" s="90">
        <v>1.6</v>
      </c>
      <c r="X28" s="90">
        <v>39.5</v>
      </c>
      <c r="Y28" s="90">
        <v>114.8</v>
      </c>
      <c r="Z28" s="90">
        <v>0</v>
      </c>
      <c r="AA28" s="90">
        <v>114.8</v>
      </c>
      <c r="AB28" s="90">
        <v>2650.9</v>
      </c>
    </row>
    <row r="29" spans="1:28" s="16" customFormat="1" ht="8.4499999999999993" customHeight="1">
      <c r="A29" s="25" t="s">
        <v>51</v>
      </c>
      <c r="B29" s="90">
        <v>1673</v>
      </c>
      <c r="C29" s="90">
        <v>73.400000000000006</v>
      </c>
      <c r="D29" s="90">
        <v>19.899999999999999</v>
      </c>
      <c r="E29" s="130">
        <v>127.5</v>
      </c>
      <c r="F29" s="130">
        <v>224.7</v>
      </c>
      <c r="G29" s="90">
        <v>1167.2</v>
      </c>
      <c r="H29" s="90">
        <v>32.9</v>
      </c>
      <c r="I29" s="90">
        <v>27.4</v>
      </c>
      <c r="J29" s="90">
        <v>844.4</v>
      </c>
      <c r="K29" s="90">
        <v>489.7</v>
      </c>
      <c r="L29" s="91">
        <v>29.7</v>
      </c>
      <c r="M29" s="90">
        <v>199.1</v>
      </c>
      <c r="N29" s="26">
        <v>0</v>
      </c>
      <c r="O29" s="72">
        <v>125.9</v>
      </c>
      <c r="P29" s="25" t="s">
        <v>51</v>
      </c>
      <c r="Q29" s="90">
        <v>259.39999999999998</v>
      </c>
      <c r="R29" s="90">
        <v>254.4</v>
      </c>
      <c r="S29" s="90">
        <v>5</v>
      </c>
      <c r="T29" s="90">
        <v>0</v>
      </c>
      <c r="U29" s="90">
        <v>174.1</v>
      </c>
      <c r="V29" s="90">
        <v>119</v>
      </c>
      <c r="W29" s="90">
        <v>55.1</v>
      </c>
      <c r="X29" s="90">
        <v>33.5</v>
      </c>
      <c r="Y29" s="90">
        <v>140</v>
      </c>
      <c r="Z29" s="90">
        <v>0</v>
      </c>
      <c r="AA29" s="90">
        <v>140</v>
      </c>
      <c r="AB29" s="90">
        <v>3124.4</v>
      </c>
    </row>
    <row r="30" spans="1:28" s="16" customFormat="1" ht="8.4499999999999993" customHeight="1">
      <c r="A30" s="25" t="s">
        <v>52</v>
      </c>
      <c r="B30" s="90">
        <v>2100.8000000000002</v>
      </c>
      <c r="C30" s="90">
        <v>74.7</v>
      </c>
      <c r="D30" s="90">
        <v>29.3</v>
      </c>
      <c r="E30" s="130">
        <v>213</v>
      </c>
      <c r="F30" s="130">
        <v>541.29999999999995</v>
      </c>
      <c r="G30" s="90">
        <v>1121.5999999999999</v>
      </c>
      <c r="H30" s="90">
        <v>78</v>
      </c>
      <c r="I30" s="90">
        <v>42.9</v>
      </c>
      <c r="J30" s="90">
        <v>994.9</v>
      </c>
      <c r="K30" s="90">
        <v>564.79999999999995</v>
      </c>
      <c r="L30" s="91">
        <v>87.2</v>
      </c>
      <c r="M30" s="90">
        <v>199.6</v>
      </c>
      <c r="N30" s="26">
        <v>0</v>
      </c>
      <c r="O30" s="72">
        <v>143.30000000000001</v>
      </c>
      <c r="P30" s="25" t="s">
        <v>52</v>
      </c>
      <c r="Q30" s="90">
        <v>354.1</v>
      </c>
      <c r="R30" s="90">
        <v>349.1</v>
      </c>
      <c r="S30" s="90">
        <v>5</v>
      </c>
      <c r="T30" s="90">
        <v>0</v>
      </c>
      <c r="U30" s="90">
        <v>168.9</v>
      </c>
      <c r="V30" s="90">
        <v>93.9</v>
      </c>
      <c r="W30" s="90">
        <v>75</v>
      </c>
      <c r="X30" s="90">
        <v>31.7</v>
      </c>
      <c r="Y30" s="90">
        <v>171.8</v>
      </c>
      <c r="Z30" s="90">
        <v>0</v>
      </c>
      <c r="AA30" s="90">
        <v>171.8</v>
      </c>
      <c r="AB30" s="90">
        <v>3822.2</v>
      </c>
    </row>
    <row r="31" spans="1:28" s="16" customFormat="1" ht="8.4499999999999993" customHeight="1">
      <c r="A31" s="25" t="s">
        <v>53</v>
      </c>
      <c r="B31" s="90">
        <v>2176.6</v>
      </c>
      <c r="C31" s="90">
        <v>76</v>
      </c>
      <c r="D31" s="90">
        <v>43.5</v>
      </c>
      <c r="E31" s="130">
        <v>147.1</v>
      </c>
      <c r="F31" s="130">
        <v>509.4</v>
      </c>
      <c r="G31" s="90">
        <v>1255</v>
      </c>
      <c r="H31" s="90">
        <v>66.900000000000006</v>
      </c>
      <c r="I31" s="90">
        <v>78.7</v>
      </c>
      <c r="J31" s="90">
        <v>1104.5999999999999</v>
      </c>
      <c r="K31" s="90">
        <v>646.5</v>
      </c>
      <c r="L31" s="91">
        <v>117</v>
      </c>
      <c r="M31" s="90">
        <v>177.5</v>
      </c>
      <c r="N31" s="90">
        <v>0</v>
      </c>
      <c r="O31" s="72">
        <v>163.6</v>
      </c>
      <c r="P31" s="25" t="s">
        <v>53</v>
      </c>
      <c r="Q31" s="90">
        <v>372.1</v>
      </c>
      <c r="R31" s="90">
        <v>367.1</v>
      </c>
      <c r="S31" s="90">
        <v>5</v>
      </c>
      <c r="T31" s="90">
        <v>0</v>
      </c>
      <c r="U31" s="90">
        <v>264.39999999999998</v>
      </c>
      <c r="V31" s="90">
        <v>146.19999999999999</v>
      </c>
      <c r="W31" s="90">
        <v>118.2</v>
      </c>
      <c r="X31" s="90">
        <v>48.9</v>
      </c>
      <c r="Y31" s="90">
        <v>185.5</v>
      </c>
      <c r="Z31" s="90">
        <v>0</v>
      </c>
      <c r="AA31" s="90">
        <v>185.5</v>
      </c>
      <c r="AB31" s="90">
        <v>4152.1000000000004</v>
      </c>
    </row>
    <row r="32" spans="1:28" s="16" customFormat="1" ht="8.4499999999999993" customHeight="1">
      <c r="A32" s="25" t="s">
        <v>54</v>
      </c>
      <c r="B32" s="90">
        <v>2254.1</v>
      </c>
      <c r="C32" s="90">
        <v>76</v>
      </c>
      <c r="D32" s="90">
        <v>10.5</v>
      </c>
      <c r="E32" s="130">
        <v>304.60000000000002</v>
      </c>
      <c r="F32" s="130">
        <v>265.89999999999998</v>
      </c>
      <c r="G32" s="90">
        <v>1471.5</v>
      </c>
      <c r="H32" s="90">
        <v>62.7</v>
      </c>
      <c r="I32" s="90">
        <v>62.9</v>
      </c>
      <c r="J32" s="90">
        <v>1091.3</v>
      </c>
      <c r="K32" s="90">
        <v>413</v>
      </c>
      <c r="L32" s="91">
        <v>327.7</v>
      </c>
      <c r="M32" s="90">
        <v>168.3</v>
      </c>
      <c r="N32" s="90">
        <v>0</v>
      </c>
      <c r="O32" s="72">
        <v>182.3</v>
      </c>
      <c r="P32" s="25" t="s">
        <v>54</v>
      </c>
      <c r="Q32" s="90">
        <v>398.7</v>
      </c>
      <c r="R32" s="90">
        <v>393.7</v>
      </c>
      <c r="S32" s="90">
        <v>5</v>
      </c>
      <c r="T32" s="90">
        <v>0</v>
      </c>
      <c r="U32" s="90">
        <v>468.1</v>
      </c>
      <c r="V32" s="90">
        <v>235.7</v>
      </c>
      <c r="W32" s="90">
        <v>232.4</v>
      </c>
      <c r="X32" s="90">
        <v>58.8</v>
      </c>
      <c r="Y32" s="90">
        <v>336.4</v>
      </c>
      <c r="Z32" s="90">
        <v>0</v>
      </c>
      <c r="AA32" s="90">
        <v>336.4</v>
      </c>
      <c r="AB32" s="90">
        <v>4607.3999999999996</v>
      </c>
    </row>
    <row r="33" spans="1:28" s="16" customFormat="1" ht="8.4499999999999993" customHeight="1">
      <c r="A33" s="25" t="s">
        <v>55</v>
      </c>
      <c r="B33" s="90">
        <v>2966</v>
      </c>
      <c r="C33" s="90">
        <v>83.7</v>
      </c>
      <c r="D33" s="90">
        <v>7</v>
      </c>
      <c r="E33" s="130">
        <v>285.8</v>
      </c>
      <c r="F33" s="130">
        <v>277.60000000000002</v>
      </c>
      <c r="G33" s="90">
        <v>2243.6</v>
      </c>
      <c r="H33" s="90">
        <v>33.799999999999997</v>
      </c>
      <c r="I33" s="90">
        <v>34.5</v>
      </c>
      <c r="J33" s="90">
        <v>1504.6</v>
      </c>
      <c r="K33" s="90">
        <v>404.6</v>
      </c>
      <c r="L33" s="91">
        <v>443.9</v>
      </c>
      <c r="M33" s="90">
        <v>174.5</v>
      </c>
      <c r="N33" s="90">
        <v>295.7</v>
      </c>
      <c r="O33" s="72">
        <v>185.9</v>
      </c>
      <c r="P33" s="25" t="s">
        <v>55</v>
      </c>
      <c r="Q33" s="90">
        <v>449.8</v>
      </c>
      <c r="R33" s="90">
        <v>444.8</v>
      </c>
      <c r="S33" s="90">
        <v>5</v>
      </c>
      <c r="T33" s="90">
        <v>0</v>
      </c>
      <c r="U33" s="90">
        <v>137.80000000000001</v>
      </c>
      <c r="V33" s="90">
        <v>71.3</v>
      </c>
      <c r="W33" s="90">
        <v>66.5</v>
      </c>
      <c r="X33" s="90">
        <v>61.9</v>
      </c>
      <c r="Y33" s="90">
        <v>306.2</v>
      </c>
      <c r="Z33" s="90">
        <v>0</v>
      </c>
      <c r="AA33" s="90">
        <v>306.2</v>
      </c>
      <c r="AB33" s="90">
        <v>5426.3</v>
      </c>
    </row>
    <row r="34" spans="1:28" s="16" customFormat="1" ht="8.4499999999999993" customHeight="1">
      <c r="A34" s="25" t="s">
        <v>56</v>
      </c>
      <c r="B34" s="90">
        <v>2261.6</v>
      </c>
      <c r="C34" s="90">
        <v>92</v>
      </c>
      <c r="D34" s="90">
        <v>10.3</v>
      </c>
      <c r="E34" s="130">
        <v>346.4</v>
      </c>
      <c r="F34" s="130">
        <v>143.1</v>
      </c>
      <c r="G34" s="90">
        <v>1602.3</v>
      </c>
      <c r="H34" s="90">
        <v>45</v>
      </c>
      <c r="I34" s="90">
        <v>22.5</v>
      </c>
      <c r="J34" s="90">
        <v>3016.7</v>
      </c>
      <c r="K34" s="90">
        <v>839.1</v>
      </c>
      <c r="L34" s="91">
        <v>413</v>
      </c>
      <c r="M34" s="90">
        <v>202.7</v>
      </c>
      <c r="N34" s="90">
        <v>1370</v>
      </c>
      <c r="O34" s="72">
        <v>191.9</v>
      </c>
      <c r="P34" s="25" t="s">
        <v>56</v>
      </c>
      <c r="Q34" s="90">
        <v>489.1</v>
      </c>
      <c r="R34" s="90">
        <v>484.1</v>
      </c>
      <c r="S34" s="90">
        <v>5</v>
      </c>
      <c r="T34" s="90">
        <v>0</v>
      </c>
      <c r="U34" s="90">
        <v>74</v>
      </c>
      <c r="V34" s="90">
        <v>74</v>
      </c>
      <c r="W34" s="90">
        <v>0</v>
      </c>
      <c r="X34" s="90">
        <v>64.3</v>
      </c>
      <c r="Y34" s="90">
        <v>312.60000000000002</v>
      </c>
      <c r="Z34" s="90">
        <v>0</v>
      </c>
      <c r="AA34" s="90">
        <v>312.60000000000002</v>
      </c>
      <c r="AB34" s="90">
        <v>6218.3</v>
      </c>
    </row>
    <row r="35" spans="1:28" s="16" customFormat="1" ht="8.4499999999999993" customHeight="1">
      <c r="A35" s="25" t="s">
        <v>143</v>
      </c>
      <c r="B35" s="90">
        <v>1912.3</v>
      </c>
      <c r="C35" s="90">
        <v>104.1</v>
      </c>
      <c r="D35" s="90">
        <v>2.1</v>
      </c>
      <c r="E35" s="130">
        <v>263</v>
      </c>
      <c r="F35" s="130">
        <v>9.1999999999999993</v>
      </c>
      <c r="G35" s="90">
        <v>1510.5</v>
      </c>
      <c r="H35" s="90">
        <v>8.4</v>
      </c>
      <c r="I35" s="90">
        <v>15</v>
      </c>
      <c r="J35" s="90">
        <v>3639.7</v>
      </c>
      <c r="K35" s="90">
        <v>1912.4</v>
      </c>
      <c r="L35" s="91">
        <v>154</v>
      </c>
      <c r="M35" s="90">
        <v>197.2</v>
      </c>
      <c r="N35" s="90">
        <v>1181.3</v>
      </c>
      <c r="O35" s="72">
        <v>194.8</v>
      </c>
      <c r="P35" s="25" t="s">
        <v>143</v>
      </c>
      <c r="Q35" s="90">
        <v>576.4</v>
      </c>
      <c r="R35" s="90">
        <v>571.4</v>
      </c>
      <c r="S35" s="90">
        <v>5</v>
      </c>
      <c r="T35" s="90">
        <v>0</v>
      </c>
      <c r="U35" s="90">
        <v>152.1</v>
      </c>
      <c r="V35" s="90">
        <v>135</v>
      </c>
      <c r="W35" s="90">
        <v>17.100000000000001</v>
      </c>
      <c r="X35" s="90">
        <v>94.8</v>
      </c>
      <c r="Y35" s="90">
        <v>558.29999999999995</v>
      </c>
      <c r="Z35" s="90">
        <v>47.4</v>
      </c>
      <c r="AA35" s="90">
        <v>510.9</v>
      </c>
      <c r="AB35" s="90">
        <v>6933.6</v>
      </c>
    </row>
    <row r="36" spans="1:28" s="16" customFormat="1" ht="8.4499999999999993" customHeight="1">
      <c r="A36" s="25" t="s">
        <v>58</v>
      </c>
      <c r="B36" s="90">
        <v>1242.9000000000001</v>
      </c>
      <c r="C36" s="90">
        <v>112.4</v>
      </c>
      <c r="D36" s="90">
        <v>0.9</v>
      </c>
      <c r="E36" s="130">
        <v>175.2</v>
      </c>
      <c r="F36" s="130">
        <v>66.099999999999994</v>
      </c>
      <c r="G36" s="90">
        <v>858</v>
      </c>
      <c r="H36" s="90">
        <v>30.3</v>
      </c>
      <c r="I36" s="90">
        <v>0</v>
      </c>
      <c r="J36" s="90">
        <v>4577.3</v>
      </c>
      <c r="K36" s="90">
        <v>2941.2</v>
      </c>
      <c r="L36" s="91">
        <v>0.1</v>
      </c>
      <c r="M36" s="90">
        <v>191.7</v>
      </c>
      <c r="N36" s="90">
        <v>1249.5</v>
      </c>
      <c r="O36" s="72">
        <v>194.8</v>
      </c>
      <c r="P36" s="25" t="s">
        <v>58</v>
      </c>
      <c r="Q36" s="90">
        <v>708</v>
      </c>
      <c r="R36" s="90">
        <v>703</v>
      </c>
      <c r="S36" s="90">
        <v>5</v>
      </c>
      <c r="T36" s="90">
        <v>0</v>
      </c>
      <c r="U36" s="90">
        <v>388</v>
      </c>
      <c r="V36" s="90">
        <v>388</v>
      </c>
      <c r="W36" s="90">
        <v>0</v>
      </c>
      <c r="X36" s="90">
        <v>159.30000000000001</v>
      </c>
      <c r="Y36" s="90">
        <v>1724.8</v>
      </c>
      <c r="Z36" s="90">
        <v>68.099999999999994</v>
      </c>
      <c r="AA36" s="90">
        <v>1656.7</v>
      </c>
      <c r="AB36" s="90">
        <v>8800.2999999999993</v>
      </c>
    </row>
    <row r="37" spans="1:28" s="16" customFormat="1" ht="8.4499999999999993" customHeight="1">
      <c r="A37" s="25" t="s">
        <v>59</v>
      </c>
      <c r="B37" s="90">
        <v>1985.4</v>
      </c>
      <c r="C37" s="90">
        <v>134.80000000000001</v>
      </c>
      <c r="D37" s="90">
        <v>2</v>
      </c>
      <c r="E37" s="130">
        <v>287.8</v>
      </c>
      <c r="F37" s="130">
        <v>45</v>
      </c>
      <c r="G37" s="90">
        <v>1449</v>
      </c>
      <c r="H37" s="90">
        <v>66.8</v>
      </c>
      <c r="I37" s="90">
        <v>0</v>
      </c>
      <c r="J37" s="90">
        <v>5820.2</v>
      </c>
      <c r="K37" s="90">
        <v>3514.3</v>
      </c>
      <c r="L37" s="91">
        <v>326.2</v>
      </c>
      <c r="M37" s="90">
        <v>320.2</v>
      </c>
      <c r="N37" s="90">
        <v>1464.7</v>
      </c>
      <c r="O37" s="72">
        <v>194.8</v>
      </c>
      <c r="P37" s="25" t="s">
        <v>59</v>
      </c>
      <c r="Q37" s="90">
        <v>794.3</v>
      </c>
      <c r="R37" s="90">
        <v>789.3</v>
      </c>
      <c r="S37" s="90">
        <v>5</v>
      </c>
      <c r="T37" s="90">
        <v>0</v>
      </c>
      <c r="U37" s="90">
        <v>533.9</v>
      </c>
      <c r="V37" s="90">
        <v>485.3</v>
      </c>
      <c r="W37" s="90">
        <v>48.6</v>
      </c>
      <c r="X37" s="90">
        <v>123</v>
      </c>
      <c r="Y37" s="90">
        <v>2122</v>
      </c>
      <c r="Z37" s="90">
        <v>155</v>
      </c>
      <c r="AA37" s="90">
        <v>1967</v>
      </c>
      <c r="AB37" s="90">
        <v>11378.8</v>
      </c>
    </row>
    <row r="38" spans="1:28" s="16" customFormat="1" ht="8.4499999999999993" customHeight="1">
      <c r="A38" s="25" t="s">
        <v>60</v>
      </c>
      <c r="B38" s="90">
        <v>2636.7</v>
      </c>
      <c r="C38" s="90">
        <v>139.30000000000001</v>
      </c>
      <c r="D38" s="90">
        <v>2.6</v>
      </c>
      <c r="E38" s="130">
        <v>271.39999999999998</v>
      </c>
      <c r="F38" s="130">
        <v>549.70000000000005</v>
      </c>
      <c r="G38" s="90">
        <v>1643.5</v>
      </c>
      <c r="H38" s="90">
        <v>24.4</v>
      </c>
      <c r="I38" s="90">
        <v>5.8</v>
      </c>
      <c r="J38" s="90">
        <v>6544.6</v>
      </c>
      <c r="K38" s="90">
        <v>3597.5</v>
      </c>
      <c r="L38" s="91">
        <v>615.5</v>
      </c>
      <c r="M38" s="90">
        <v>627.4</v>
      </c>
      <c r="N38" s="90">
        <v>1509.4</v>
      </c>
      <c r="O38" s="72">
        <v>194.8</v>
      </c>
      <c r="P38" s="25" t="s">
        <v>60</v>
      </c>
      <c r="Q38" s="90">
        <v>845.4</v>
      </c>
      <c r="R38" s="90">
        <v>840.4</v>
      </c>
      <c r="S38" s="90">
        <v>5</v>
      </c>
      <c r="T38" s="90">
        <v>0</v>
      </c>
      <c r="U38" s="90">
        <v>520.29999999999995</v>
      </c>
      <c r="V38" s="90">
        <v>427</v>
      </c>
      <c r="W38" s="90">
        <v>93.3</v>
      </c>
      <c r="X38" s="90">
        <v>161.80000000000001</v>
      </c>
      <c r="Y38" s="90">
        <v>2145.6</v>
      </c>
      <c r="Z38" s="90">
        <v>264.39999999999998</v>
      </c>
      <c r="AA38" s="90">
        <v>1881.2</v>
      </c>
      <c r="AB38" s="90">
        <v>12854.4</v>
      </c>
    </row>
    <row r="39" spans="1:28" s="16" customFormat="1" ht="8.4499999999999993" customHeight="1">
      <c r="A39" s="25" t="s">
        <v>61</v>
      </c>
      <c r="B39" s="90">
        <v>5418.4</v>
      </c>
      <c r="C39" s="90">
        <v>150.69999999999999</v>
      </c>
      <c r="D39" s="90">
        <v>4.2</v>
      </c>
      <c r="E39" s="130">
        <v>389.7</v>
      </c>
      <c r="F39" s="130">
        <v>2119.6</v>
      </c>
      <c r="G39" s="90">
        <v>2686.1</v>
      </c>
      <c r="H39" s="90">
        <v>46.5</v>
      </c>
      <c r="I39" s="90">
        <v>21.6</v>
      </c>
      <c r="J39" s="90">
        <v>6479.4</v>
      </c>
      <c r="K39" s="90">
        <v>4073.3</v>
      </c>
      <c r="L39" s="91">
        <v>1513.5</v>
      </c>
      <c r="M39" s="90">
        <v>697.8</v>
      </c>
      <c r="N39" s="90">
        <v>0</v>
      </c>
      <c r="O39" s="72">
        <v>194.8</v>
      </c>
      <c r="P39" s="25" t="s">
        <v>61</v>
      </c>
      <c r="Q39" s="90">
        <v>879.1</v>
      </c>
      <c r="R39" s="90">
        <v>871.6</v>
      </c>
      <c r="S39" s="90">
        <v>7.5</v>
      </c>
      <c r="T39" s="90">
        <v>0</v>
      </c>
      <c r="U39" s="90">
        <v>357.4</v>
      </c>
      <c r="V39" s="90">
        <v>293</v>
      </c>
      <c r="W39" s="90">
        <v>64.400000000000006</v>
      </c>
      <c r="X39" s="90">
        <v>367.5</v>
      </c>
      <c r="Y39" s="90">
        <v>2422.9</v>
      </c>
      <c r="Z39" s="90">
        <v>396.3</v>
      </c>
      <c r="AA39" s="90">
        <v>2026.6</v>
      </c>
      <c r="AB39" s="90">
        <v>15924.7</v>
      </c>
    </row>
    <row r="40" spans="1:28" s="16" customFormat="1" ht="8.4499999999999993" customHeight="1">
      <c r="A40" s="25" t="s">
        <v>62</v>
      </c>
      <c r="B40" s="90">
        <v>6637</v>
      </c>
      <c r="C40" s="90">
        <v>176.8</v>
      </c>
      <c r="D40" s="90">
        <v>3.3</v>
      </c>
      <c r="E40" s="130">
        <v>231.9</v>
      </c>
      <c r="F40" s="130">
        <v>3980.9</v>
      </c>
      <c r="G40" s="90">
        <v>2172.5</v>
      </c>
      <c r="H40" s="90">
        <v>49</v>
      </c>
      <c r="I40" s="90">
        <v>22.6</v>
      </c>
      <c r="J40" s="90">
        <v>8773.9</v>
      </c>
      <c r="K40" s="90">
        <v>3980.9</v>
      </c>
      <c r="L40" s="91">
        <v>2001.9</v>
      </c>
      <c r="M40" s="90">
        <v>762.8</v>
      </c>
      <c r="N40" s="90">
        <v>1833.5</v>
      </c>
      <c r="O40" s="72">
        <v>194.8</v>
      </c>
      <c r="P40" s="25" t="s">
        <v>62</v>
      </c>
      <c r="Q40" s="90">
        <v>809.5</v>
      </c>
      <c r="R40" s="90">
        <v>802</v>
      </c>
      <c r="S40" s="90">
        <v>7.5</v>
      </c>
      <c r="T40" s="90">
        <v>0</v>
      </c>
      <c r="U40" s="90">
        <v>160.1</v>
      </c>
      <c r="V40" s="90">
        <v>108</v>
      </c>
      <c r="W40" s="90">
        <v>52.1</v>
      </c>
      <c r="X40" s="90">
        <v>277.2</v>
      </c>
      <c r="Y40" s="90">
        <v>2711.3</v>
      </c>
      <c r="Z40" s="90">
        <v>528.4</v>
      </c>
      <c r="AA40" s="90">
        <v>2182.9</v>
      </c>
      <c r="AB40" s="90">
        <v>19369</v>
      </c>
    </row>
    <row r="41" spans="1:28" s="16" customFormat="1" ht="8.4499999999999993" customHeight="1">
      <c r="A41" s="25" t="s">
        <v>63</v>
      </c>
      <c r="B41" s="90">
        <v>8753.9</v>
      </c>
      <c r="C41" s="90">
        <v>187.7</v>
      </c>
      <c r="D41" s="90">
        <v>11.5</v>
      </c>
      <c r="E41" s="130">
        <v>634.5</v>
      </c>
      <c r="F41" s="130">
        <v>5850.5</v>
      </c>
      <c r="G41" s="90">
        <v>2039</v>
      </c>
      <c r="H41" s="90">
        <v>12.5</v>
      </c>
      <c r="I41" s="90">
        <v>18.2</v>
      </c>
      <c r="J41" s="90">
        <v>10583.2</v>
      </c>
      <c r="K41" s="90">
        <v>1445.2</v>
      </c>
      <c r="L41" s="91">
        <v>2001.9</v>
      </c>
      <c r="M41" s="90">
        <v>4762</v>
      </c>
      <c r="N41" s="90">
        <v>2179.3000000000002</v>
      </c>
      <c r="O41" s="72">
        <v>194.8</v>
      </c>
      <c r="P41" s="25" t="s">
        <v>63</v>
      </c>
      <c r="Q41" s="90">
        <v>778.9</v>
      </c>
      <c r="R41" s="90">
        <v>771.4</v>
      </c>
      <c r="S41" s="90">
        <v>7.5</v>
      </c>
      <c r="T41" s="90">
        <v>0</v>
      </c>
      <c r="U41" s="90">
        <v>50.5</v>
      </c>
      <c r="V41" s="90">
        <v>0</v>
      </c>
      <c r="W41" s="90">
        <v>50.5</v>
      </c>
      <c r="X41" s="90">
        <v>160.4</v>
      </c>
      <c r="Y41" s="90">
        <v>3006.8</v>
      </c>
      <c r="Z41" s="90">
        <v>709.1</v>
      </c>
      <c r="AA41" s="90">
        <v>2297.6999999999998</v>
      </c>
      <c r="AB41" s="90">
        <v>23333.7</v>
      </c>
    </row>
    <row r="42" spans="1:28" s="16" customFormat="1" ht="8.4499999999999993" customHeight="1">
      <c r="A42" s="25" t="s">
        <v>64</v>
      </c>
      <c r="B42" s="90">
        <v>15068.5</v>
      </c>
      <c r="C42" s="90">
        <v>275.5</v>
      </c>
      <c r="D42" s="90">
        <v>16.399999999999999</v>
      </c>
      <c r="E42" s="130">
        <v>868.5</v>
      </c>
      <c r="F42" s="130">
        <v>9094.1</v>
      </c>
      <c r="G42" s="90">
        <v>4805.3999999999996</v>
      </c>
      <c r="H42" s="90">
        <v>8.6</v>
      </c>
      <c r="I42" s="90">
        <v>0</v>
      </c>
      <c r="J42" s="90">
        <v>9901</v>
      </c>
      <c r="K42" s="90">
        <v>1238.0999999999999</v>
      </c>
      <c r="L42" s="91">
        <v>2001.9</v>
      </c>
      <c r="M42" s="90">
        <v>6466.2</v>
      </c>
      <c r="N42" s="90">
        <v>0</v>
      </c>
      <c r="O42" s="72">
        <v>194.8</v>
      </c>
      <c r="P42" s="25" t="s">
        <v>64</v>
      </c>
      <c r="Q42" s="90">
        <v>730.6</v>
      </c>
      <c r="R42" s="90">
        <v>723.1</v>
      </c>
      <c r="S42" s="90">
        <v>7.5</v>
      </c>
      <c r="T42" s="90">
        <v>0</v>
      </c>
      <c r="U42" s="90">
        <v>37.200000000000003</v>
      </c>
      <c r="V42" s="90">
        <v>0</v>
      </c>
      <c r="W42" s="90">
        <v>37.200000000000003</v>
      </c>
      <c r="X42" s="90">
        <v>555.6</v>
      </c>
      <c r="Y42" s="90">
        <v>3539.5</v>
      </c>
      <c r="Z42" s="90">
        <v>989</v>
      </c>
      <c r="AA42" s="90">
        <v>2550.5</v>
      </c>
      <c r="AB42" s="90">
        <v>29832.400000000001</v>
      </c>
    </row>
    <row r="43" spans="1:28" s="16" customFormat="1" ht="8.4499999999999993" customHeight="1">
      <c r="A43" s="25" t="s">
        <v>65</v>
      </c>
      <c r="B43" s="90">
        <v>19829.8</v>
      </c>
      <c r="C43" s="90">
        <v>274.8</v>
      </c>
      <c r="D43" s="90">
        <v>3.6</v>
      </c>
      <c r="E43" s="130">
        <v>417.5</v>
      </c>
      <c r="F43" s="130">
        <v>16015.1</v>
      </c>
      <c r="G43" s="90">
        <v>3115.4</v>
      </c>
      <c r="H43" s="90">
        <v>3.4</v>
      </c>
      <c r="I43" s="90">
        <v>0</v>
      </c>
      <c r="J43" s="90">
        <v>10155.5</v>
      </c>
      <c r="K43" s="90">
        <v>523.1</v>
      </c>
      <c r="L43" s="91">
        <v>1801.9</v>
      </c>
      <c r="M43" s="90">
        <v>7114.5</v>
      </c>
      <c r="N43" s="90">
        <v>521.20000000000005</v>
      </c>
      <c r="O43" s="72">
        <v>194.8</v>
      </c>
      <c r="P43" s="25" t="s">
        <v>65</v>
      </c>
      <c r="Q43" s="90">
        <v>747.8</v>
      </c>
      <c r="R43" s="90">
        <v>740.3</v>
      </c>
      <c r="S43" s="90">
        <v>7.5</v>
      </c>
      <c r="T43" s="90">
        <v>0</v>
      </c>
      <c r="U43" s="90">
        <v>34</v>
      </c>
      <c r="V43" s="90">
        <v>0</v>
      </c>
      <c r="W43" s="90">
        <v>34</v>
      </c>
      <c r="X43" s="90">
        <v>510.9</v>
      </c>
      <c r="Y43" s="90">
        <v>4289.2</v>
      </c>
      <c r="Z43" s="90">
        <v>1170.0999999999999</v>
      </c>
      <c r="AA43" s="90">
        <v>3119.1</v>
      </c>
      <c r="AB43" s="90">
        <v>35567.199999999997</v>
      </c>
    </row>
    <row r="44" spans="1:28" s="16" customFormat="1" ht="8.4499999999999993" customHeight="1">
      <c r="A44" s="25" t="s">
        <v>66</v>
      </c>
      <c r="B44" s="90">
        <v>28259.3</v>
      </c>
      <c r="C44" s="90">
        <v>316.10000000000002</v>
      </c>
      <c r="D44" s="90">
        <v>10</v>
      </c>
      <c r="E44" s="130">
        <v>1212.8</v>
      </c>
      <c r="F44" s="130">
        <v>16840.099999999999</v>
      </c>
      <c r="G44" s="90">
        <v>9869.6</v>
      </c>
      <c r="H44" s="90">
        <v>10.7</v>
      </c>
      <c r="I44" s="90">
        <v>0</v>
      </c>
      <c r="J44" s="90">
        <v>13836.7</v>
      </c>
      <c r="K44" s="90">
        <v>235.4</v>
      </c>
      <c r="L44" s="91">
        <v>1808.8</v>
      </c>
      <c r="M44" s="90">
        <v>8323.4</v>
      </c>
      <c r="N44" s="90">
        <v>3274.3</v>
      </c>
      <c r="O44" s="72">
        <v>194.8</v>
      </c>
      <c r="P44" s="25" t="s">
        <v>66</v>
      </c>
      <c r="Q44" s="90">
        <v>559.9</v>
      </c>
      <c r="R44" s="90">
        <v>552.4</v>
      </c>
      <c r="S44" s="90">
        <v>7.5</v>
      </c>
      <c r="T44" s="90">
        <v>0</v>
      </c>
      <c r="U44" s="90">
        <v>47.8</v>
      </c>
      <c r="V44" s="90">
        <v>0</v>
      </c>
      <c r="W44" s="90">
        <v>47.8</v>
      </c>
      <c r="X44" s="90">
        <v>514.20000000000005</v>
      </c>
      <c r="Y44" s="90">
        <v>4384.1000000000004</v>
      </c>
      <c r="Z44" s="90">
        <v>1180.9000000000001</v>
      </c>
      <c r="AA44" s="90">
        <v>3203.2</v>
      </c>
      <c r="AB44" s="90">
        <v>47602</v>
      </c>
    </row>
    <row r="45" spans="1:28" s="16" customFormat="1" ht="8.4499999999999993" customHeight="1">
      <c r="A45" s="25" t="s">
        <v>67</v>
      </c>
      <c r="B45" s="90">
        <v>34847</v>
      </c>
      <c r="C45" s="90">
        <v>316.8</v>
      </c>
      <c r="D45" s="90">
        <v>1.5</v>
      </c>
      <c r="E45" s="130">
        <v>2561.3000000000002</v>
      </c>
      <c r="F45" s="130">
        <v>22070.3</v>
      </c>
      <c r="G45" s="90">
        <v>9888.2999999999993</v>
      </c>
      <c r="H45" s="90">
        <v>8.8000000000000007</v>
      </c>
      <c r="I45" s="90">
        <v>0</v>
      </c>
      <c r="J45" s="90">
        <v>15002.2</v>
      </c>
      <c r="K45" s="90">
        <v>260</v>
      </c>
      <c r="L45" s="91">
        <v>1658.7</v>
      </c>
      <c r="M45" s="90">
        <v>12147.1</v>
      </c>
      <c r="N45" s="90">
        <v>741.6</v>
      </c>
      <c r="O45" s="72">
        <v>194.8</v>
      </c>
      <c r="P45" s="25" t="s">
        <v>67</v>
      </c>
      <c r="Q45" s="90">
        <v>495.3</v>
      </c>
      <c r="R45" s="90">
        <v>487.8</v>
      </c>
      <c r="S45" s="90">
        <v>7.5</v>
      </c>
      <c r="T45" s="90">
        <v>0</v>
      </c>
      <c r="U45" s="90">
        <v>29.2</v>
      </c>
      <c r="V45" s="90">
        <v>0</v>
      </c>
      <c r="W45" s="90">
        <v>29.2</v>
      </c>
      <c r="X45" s="90">
        <v>539.29999999999995</v>
      </c>
      <c r="Y45" s="90">
        <v>3894</v>
      </c>
      <c r="Z45" s="90">
        <v>1098.8</v>
      </c>
      <c r="AA45" s="90">
        <v>2795.2</v>
      </c>
      <c r="AB45" s="90">
        <v>54807</v>
      </c>
    </row>
    <row r="46" spans="1:28" s="16" customFormat="1" ht="8.4499999999999993" customHeight="1">
      <c r="A46" s="25" t="s">
        <v>68</v>
      </c>
      <c r="B46" s="90">
        <v>34972.9</v>
      </c>
      <c r="C46" s="90">
        <v>324.39999999999998</v>
      </c>
      <c r="D46" s="90">
        <v>3.7</v>
      </c>
      <c r="E46" s="130">
        <v>6548.1</v>
      </c>
      <c r="F46" s="130">
        <v>18973.3</v>
      </c>
      <c r="G46" s="90">
        <v>9115.6</v>
      </c>
      <c r="H46" s="90">
        <v>7.8</v>
      </c>
      <c r="I46" s="90">
        <v>0</v>
      </c>
      <c r="J46" s="90">
        <v>17443.5</v>
      </c>
      <c r="K46" s="90">
        <v>1410</v>
      </c>
      <c r="L46" s="91">
        <v>1518.6</v>
      </c>
      <c r="M46" s="90">
        <v>12933.7</v>
      </c>
      <c r="N46" s="90">
        <v>1386.4</v>
      </c>
      <c r="O46" s="72">
        <v>194.8</v>
      </c>
      <c r="P46" s="25" t="s">
        <v>68</v>
      </c>
      <c r="Q46" s="90">
        <v>731.7</v>
      </c>
      <c r="R46" s="90">
        <v>724.2</v>
      </c>
      <c r="S46" s="90">
        <v>7.5</v>
      </c>
      <c r="T46" s="90">
        <v>0</v>
      </c>
      <c r="U46" s="90">
        <v>15.4</v>
      </c>
      <c r="V46" s="90">
        <v>0</v>
      </c>
      <c r="W46" s="90">
        <v>15.4</v>
      </c>
      <c r="X46" s="90">
        <v>633.9</v>
      </c>
      <c r="Y46" s="90">
        <v>5023.3</v>
      </c>
      <c r="Z46" s="90">
        <v>1363</v>
      </c>
      <c r="AA46" s="90">
        <v>3660.3</v>
      </c>
      <c r="AB46" s="90">
        <v>58820.7</v>
      </c>
    </row>
    <row r="47" spans="1:28" s="16" customFormat="1" ht="8.4499999999999993" customHeight="1">
      <c r="A47" s="25" t="s">
        <v>69</v>
      </c>
      <c r="B47" s="90">
        <v>33771.599999999999</v>
      </c>
      <c r="C47" s="90">
        <v>362.9</v>
      </c>
      <c r="D47" s="90">
        <v>9.6</v>
      </c>
      <c r="E47" s="130">
        <v>6795.9</v>
      </c>
      <c r="F47" s="130">
        <v>21026.3</v>
      </c>
      <c r="G47" s="90">
        <v>5557.5</v>
      </c>
      <c r="H47" s="90">
        <v>19.399999999999999</v>
      </c>
      <c r="I47" s="90">
        <v>0</v>
      </c>
      <c r="J47" s="90">
        <v>20442.900000000001</v>
      </c>
      <c r="K47" s="90">
        <v>1261.9000000000001</v>
      </c>
      <c r="L47" s="91">
        <v>1518.6</v>
      </c>
      <c r="M47" s="90">
        <v>14457.9</v>
      </c>
      <c r="N47" s="90">
        <v>3009.7</v>
      </c>
      <c r="O47" s="72">
        <v>194.8</v>
      </c>
      <c r="P47" s="25" t="s">
        <v>69</v>
      </c>
      <c r="Q47" s="90">
        <v>1149.3</v>
      </c>
      <c r="R47" s="90">
        <v>1141.8</v>
      </c>
      <c r="S47" s="90">
        <v>7.5</v>
      </c>
      <c r="T47" s="90">
        <v>0</v>
      </c>
      <c r="U47" s="90">
        <v>364.6</v>
      </c>
      <c r="V47" s="90">
        <v>0</v>
      </c>
      <c r="W47" s="90">
        <v>364.6</v>
      </c>
      <c r="X47" s="90">
        <v>940</v>
      </c>
      <c r="Y47" s="90">
        <v>5657.2</v>
      </c>
      <c r="Z47" s="90">
        <v>1413.6</v>
      </c>
      <c r="AA47" s="90">
        <v>4243.6000000000004</v>
      </c>
      <c r="AB47" s="90">
        <v>62325.599999999999</v>
      </c>
    </row>
    <row r="48" spans="1:28" s="16" customFormat="1" ht="8.4499999999999993" customHeight="1">
      <c r="A48" s="28" t="s">
        <v>70</v>
      </c>
      <c r="B48" s="90">
        <v>36458.400000000001</v>
      </c>
      <c r="C48" s="90">
        <v>366.1</v>
      </c>
      <c r="D48" s="90">
        <v>7.6</v>
      </c>
      <c r="E48" s="130">
        <v>5693</v>
      </c>
      <c r="F48" s="130">
        <v>23322.7</v>
      </c>
      <c r="G48" s="90">
        <v>7050.9</v>
      </c>
      <c r="H48" s="90">
        <v>18.100000000000001</v>
      </c>
      <c r="I48" s="90">
        <v>0</v>
      </c>
      <c r="J48" s="90">
        <v>21934.7</v>
      </c>
      <c r="K48" s="90">
        <v>1641.3</v>
      </c>
      <c r="L48" s="91">
        <v>1518.6</v>
      </c>
      <c r="M48" s="90">
        <v>14599.6</v>
      </c>
      <c r="N48" s="90">
        <v>3980.4</v>
      </c>
      <c r="O48" s="72">
        <v>194.8</v>
      </c>
      <c r="P48" s="28" t="s">
        <v>70</v>
      </c>
      <c r="Q48" s="90">
        <v>1495.5</v>
      </c>
      <c r="R48" s="90">
        <v>1488</v>
      </c>
      <c r="S48" s="90">
        <v>7.5</v>
      </c>
      <c r="T48" s="90">
        <v>0</v>
      </c>
      <c r="U48" s="90">
        <v>6.5</v>
      </c>
      <c r="V48" s="90">
        <v>0</v>
      </c>
      <c r="W48" s="90">
        <v>6.5</v>
      </c>
      <c r="X48" s="90">
        <v>1489</v>
      </c>
      <c r="Y48" s="90">
        <v>6753.5</v>
      </c>
      <c r="Z48" s="90">
        <v>1449.4</v>
      </c>
      <c r="AA48" s="90">
        <v>5304.1</v>
      </c>
      <c r="AB48" s="90">
        <v>68137.600000000006</v>
      </c>
    </row>
    <row r="49" spans="1:28" s="16" customFormat="1" ht="8.4499999999999993" customHeight="1">
      <c r="A49" s="28" t="s">
        <v>71</v>
      </c>
      <c r="B49" s="90">
        <v>47878.6</v>
      </c>
      <c r="C49" s="90">
        <v>436.1</v>
      </c>
      <c r="D49" s="90">
        <v>5.7</v>
      </c>
      <c r="E49" s="130">
        <v>5312.9</v>
      </c>
      <c r="F49" s="130">
        <v>32571.5</v>
      </c>
      <c r="G49" s="90">
        <v>9532.4</v>
      </c>
      <c r="H49" s="90">
        <v>20</v>
      </c>
      <c r="I49" s="90">
        <v>0</v>
      </c>
      <c r="J49" s="90">
        <v>21986.9</v>
      </c>
      <c r="K49" s="90">
        <v>0</v>
      </c>
      <c r="L49" s="91">
        <v>1518.6</v>
      </c>
      <c r="M49" s="90">
        <v>14069.1</v>
      </c>
      <c r="N49" s="90">
        <v>6204.4</v>
      </c>
      <c r="O49" s="72">
        <v>194.8</v>
      </c>
      <c r="P49" s="28" t="s">
        <v>71</v>
      </c>
      <c r="Q49" s="90">
        <v>1621.8</v>
      </c>
      <c r="R49" s="90">
        <v>1614.3</v>
      </c>
      <c r="S49" s="90">
        <v>7.5</v>
      </c>
      <c r="T49" s="90">
        <v>0</v>
      </c>
      <c r="U49" s="90">
        <v>5.5</v>
      </c>
      <c r="V49" s="90">
        <v>0</v>
      </c>
      <c r="W49" s="90">
        <v>5.5</v>
      </c>
      <c r="X49" s="90">
        <v>1186.2</v>
      </c>
      <c r="Y49" s="90">
        <v>7210.9</v>
      </c>
      <c r="Z49" s="90">
        <v>1488.9</v>
      </c>
      <c r="AA49" s="90">
        <v>5722</v>
      </c>
      <c r="AB49" s="90">
        <v>79889.899999999994</v>
      </c>
    </row>
    <row r="50" spans="1:28" s="16" customFormat="1" ht="8.4499999999999993" customHeight="1">
      <c r="A50" s="25" t="s">
        <v>72</v>
      </c>
      <c r="B50" s="90">
        <v>53621.5</v>
      </c>
      <c r="C50" s="90">
        <v>439.7</v>
      </c>
      <c r="D50" s="90">
        <v>3.6</v>
      </c>
      <c r="E50" s="130">
        <v>2323.9</v>
      </c>
      <c r="F50" s="130">
        <v>29913.200000000001</v>
      </c>
      <c r="G50" s="90">
        <v>20908</v>
      </c>
      <c r="H50" s="90">
        <v>33.1</v>
      </c>
      <c r="I50" s="90">
        <v>0</v>
      </c>
      <c r="J50" s="90">
        <v>22776.1</v>
      </c>
      <c r="K50" s="90">
        <v>4696.7</v>
      </c>
      <c r="L50" s="91">
        <v>1518.6</v>
      </c>
      <c r="M50" s="90">
        <v>15523.7</v>
      </c>
      <c r="N50" s="90">
        <v>842.3</v>
      </c>
      <c r="O50" s="72">
        <v>194.8</v>
      </c>
      <c r="P50" s="25" t="s">
        <v>72</v>
      </c>
      <c r="Q50" s="90">
        <v>1650.9</v>
      </c>
      <c r="R50" s="90">
        <v>1643.4</v>
      </c>
      <c r="S50" s="90">
        <v>7.5</v>
      </c>
      <c r="T50" s="90">
        <v>0</v>
      </c>
      <c r="U50" s="90">
        <v>5.5</v>
      </c>
      <c r="V50" s="90">
        <v>0</v>
      </c>
      <c r="W50" s="90">
        <v>5.5</v>
      </c>
      <c r="X50" s="90">
        <v>1367.4</v>
      </c>
      <c r="Y50" s="90">
        <v>8349.1</v>
      </c>
      <c r="Z50" s="90">
        <v>1462.9</v>
      </c>
      <c r="AA50" s="90">
        <v>6886.2</v>
      </c>
      <c r="AB50" s="90">
        <v>87770.5</v>
      </c>
    </row>
    <row r="51" spans="1:28" s="16" customFormat="1" ht="8.4499999999999993" customHeight="1">
      <c r="A51" s="28" t="s">
        <v>73</v>
      </c>
      <c r="B51" s="90">
        <v>66115.5</v>
      </c>
      <c r="C51" s="90">
        <v>454.2</v>
      </c>
      <c r="D51" s="90">
        <v>11.1</v>
      </c>
      <c r="E51" s="130">
        <v>5566.1</v>
      </c>
      <c r="F51" s="130">
        <v>32169.5</v>
      </c>
      <c r="G51" s="90">
        <v>27897.5</v>
      </c>
      <c r="H51" s="90">
        <v>17.100000000000001</v>
      </c>
      <c r="I51" s="90">
        <v>0</v>
      </c>
      <c r="J51" s="90">
        <v>20598.3</v>
      </c>
      <c r="K51" s="90">
        <v>2794.9</v>
      </c>
      <c r="L51" s="91">
        <v>1525</v>
      </c>
      <c r="M51" s="90">
        <v>15560.9</v>
      </c>
      <c r="N51" s="90">
        <v>522.70000000000005</v>
      </c>
      <c r="O51" s="72">
        <v>194.8</v>
      </c>
      <c r="P51" s="28" t="s">
        <v>73</v>
      </c>
      <c r="Q51" s="90">
        <v>1626.6</v>
      </c>
      <c r="R51" s="90">
        <v>1619.1</v>
      </c>
      <c r="S51" s="90">
        <v>7.5</v>
      </c>
      <c r="T51" s="90">
        <v>0</v>
      </c>
      <c r="U51" s="90">
        <v>45.1</v>
      </c>
      <c r="V51" s="90">
        <v>0</v>
      </c>
      <c r="W51" s="90">
        <v>45.1</v>
      </c>
      <c r="X51" s="90">
        <v>2104.5</v>
      </c>
      <c r="Y51" s="90">
        <v>8606.5</v>
      </c>
      <c r="Z51" s="90">
        <v>1420.4</v>
      </c>
      <c r="AA51" s="90">
        <v>7186.1</v>
      </c>
      <c r="AB51" s="90">
        <v>99096.5</v>
      </c>
    </row>
    <row r="52" spans="1:28" s="16" customFormat="1" ht="8.4499999999999993" customHeight="1">
      <c r="A52" s="28" t="s">
        <v>74</v>
      </c>
      <c r="B52" s="90">
        <v>75610.100000000006</v>
      </c>
      <c r="C52" s="90">
        <v>481.6</v>
      </c>
      <c r="D52" s="90">
        <v>3.1</v>
      </c>
      <c r="E52" s="130">
        <v>7354</v>
      </c>
      <c r="F52" s="130">
        <v>42598.400000000001</v>
      </c>
      <c r="G52" s="90">
        <v>25148.5</v>
      </c>
      <c r="H52" s="90">
        <v>24.5</v>
      </c>
      <c r="I52" s="90">
        <v>0</v>
      </c>
      <c r="J52" s="90">
        <v>23798.1</v>
      </c>
      <c r="K52" s="90">
        <v>3050.5</v>
      </c>
      <c r="L52" s="91">
        <v>2396</v>
      </c>
      <c r="M52" s="90">
        <v>11610.1</v>
      </c>
      <c r="N52" s="90">
        <v>6546.7</v>
      </c>
      <c r="O52" s="72">
        <v>194.8</v>
      </c>
      <c r="P52" s="28" t="s">
        <v>74</v>
      </c>
      <c r="Q52" s="90">
        <v>1681</v>
      </c>
      <c r="R52" s="90">
        <v>1673.5</v>
      </c>
      <c r="S52" s="90">
        <v>7.5</v>
      </c>
      <c r="T52" s="90">
        <v>0</v>
      </c>
      <c r="U52" s="90">
        <v>5.5</v>
      </c>
      <c r="V52" s="90">
        <v>0</v>
      </c>
      <c r="W52" s="90">
        <v>5.5</v>
      </c>
      <c r="X52" s="90">
        <v>3340.5</v>
      </c>
      <c r="Y52" s="90">
        <v>9379.1</v>
      </c>
      <c r="Z52" s="90">
        <v>1363.1</v>
      </c>
      <c r="AA52" s="90">
        <v>8016</v>
      </c>
      <c r="AB52" s="90">
        <v>113814.3</v>
      </c>
    </row>
    <row r="53" spans="1:28" s="16" customFormat="1" ht="8.4499999999999993" customHeight="1">
      <c r="A53" s="25" t="s">
        <v>75</v>
      </c>
      <c r="B53" s="90">
        <v>81203.5</v>
      </c>
      <c r="C53" s="90">
        <v>503.2</v>
      </c>
      <c r="D53" s="90">
        <v>0.8</v>
      </c>
      <c r="E53" s="130">
        <v>5410.6</v>
      </c>
      <c r="F53" s="130">
        <v>46541.4</v>
      </c>
      <c r="G53" s="90">
        <v>28735.1</v>
      </c>
      <c r="H53" s="90">
        <v>12.4</v>
      </c>
      <c r="I53" s="90">
        <v>0</v>
      </c>
      <c r="J53" s="90">
        <v>30432.7</v>
      </c>
      <c r="K53" s="90">
        <v>15475.9</v>
      </c>
      <c r="L53" s="91">
        <v>2389.9</v>
      </c>
      <c r="M53" s="90">
        <v>6473.8</v>
      </c>
      <c r="N53" s="90">
        <v>5898.3</v>
      </c>
      <c r="O53" s="72">
        <v>194.8</v>
      </c>
      <c r="P53" s="25" t="s">
        <v>75</v>
      </c>
      <c r="Q53" s="90">
        <v>1670.6</v>
      </c>
      <c r="R53" s="90">
        <v>1663.1</v>
      </c>
      <c r="S53" s="90">
        <v>7.5</v>
      </c>
      <c r="T53" s="90">
        <v>0</v>
      </c>
      <c r="U53" s="90">
        <v>1043.7</v>
      </c>
      <c r="V53" s="90">
        <v>0</v>
      </c>
      <c r="W53" s="90">
        <v>1043.7</v>
      </c>
      <c r="X53" s="90">
        <v>3226.9</v>
      </c>
      <c r="Y53" s="90">
        <v>9214.9</v>
      </c>
      <c r="Z53" s="90">
        <v>1343.1</v>
      </c>
      <c r="AA53" s="90">
        <v>7871.8</v>
      </c>
      <c r="AB53" s="90">
        <v>126792.3</v>
      </c>
    </row>
    <row r="54" spans="1:28" s="16" customFormat="1" ht="8.4499999999999993" customHeight="1">
      <c r="A54" s="28" t="s">
        <v>76</v>
      </c>
      <c r="B54" s="90">
        <v>87450.3</v>
      </c>
      <c r="C54" s="90">
        <v>482.2</v>
      </c>
      <c r="D54" s="90">
        <v>2</v>
      </c>
      <c r="E54" s="130">
        <v>4077.6</v>
      </c>
      <c r="F54" s="130">
        <v>34424.6</v>
      </c>
      <c r="G54" s="90">
        <v>48454.3</v>
      </c>
      <c r="H54" s="90">
        <v>9.6</v>
      </c>
      <c r="I54" s="90">
        <v>0</v>
      </c>
      <c r="J54" s="90">
        <v>23817.4</v>
      </c>
      <c r="K54" s="90">
        <v>15816.9</v>
      </c>
      <c r="L54" s="91">
        <v>1796</v>
      </c>
      <c r="M54" s="90">
        <v>6009.7</v>
      </c>
      <c r="N54" s="90">
        <v>0</v>
      </c>
      <c r="O54" s="72">
        <v>194.8</v>
      </c>
      <c r="P54" s="28" t="s">
        <v>76</v>
      </c>
      <c r="Q54" s="90">
        <v>1557.5</v>
      </c>
      <c r="R54" s="90">
        <v>1550</v>
      </c>
      <c r="S54" s="90">
        <v>7.5</v>
      </c>
      <c r="T54" s="90">
        <v>0</v>
      </c>
      <c r="U54" s="90">
        <v>947.4</v>
      </c>
      <c r="V54" s="90">
        <v>0</v>
      </c>
      <c r="W54" s="90">
        <v>947.4</v>
      </c>
      <c r="X54" s="90">
        <v>2883.7</v>
      </c>
      <c r="Y54" s="90">
        <v>9652.1</v>
      </c>
      <c r="Z54" s="90">
        <v>1270.5</v>
      </c>
      <c r="AA54" s="90">
        <v>8381.6</v>
      </c>
      <c r="AB54" s="90">
        <v>126308.4</v>
      </c>
    </row>
    <row r="55" spans="1:28" s="16" customFormat="1" ht="8.4499999999999993" customHeight="1">
      <c r="A55" s="28" t="s">
        <v>77</v>
      </c>
      <c r="B55" s="90">
        <v>108445.25</v>
      </c>
      <c r="C55" s="90">
        <v>478.3</v>
      </c>
      <c r="D55" s="90">
        <v>55</v>
      </c>
      <c r="E55" s="130">
        <v>3816.35</v>
      </c>
      <c r="F55" s="130">
        <v>77747.3</v>
      </c>
      <c r="G55" s="90">
        <v>26340.400000000001</v>
      </c>
      <c r="H55" s="90">
        <v>7.9</v>
      </c>
      <c r="I55" s="90">
        <v>0</v>
      </c>
      <c r="J55" s="90">
        <v>19270.400000000001</v>
      </c>
      <c r="K55" s="90">
        <v>9804.4</v>
      </c>
      <c r="L55" s="91">
        <v>3298.3</v>
      </c>
      <c r="M55" s="90">
        <v>5972.9</v>
      </c>
      <c r="N55" s="90">
        <v>0</v>
      </c>
      <c r="O55" s="72">
        <v>194.8</v>
      </c>
      <c r="P55" s="28" t="s">
        <v>77</v>
      </c>
      <c r="Q55" s="90">
        <v>1568.1</v>
      </c>
      <c r="R55" s="90">
        <v>1560.6</v>
      </c>
      <c r="S55" s="90">
        <v>7.5</v>
      </c>
      <c r="T55" s="90">
        <v>0</v>
      </c>
      <c r="U55" s="90">
        <v>477.9</v>
      </c>
      <c r="V55" s="90">
        <v>0</v>
      </c>
      <c r="W55" s="90">
        <v>477.9</v>
      </c>
      <c r="X55" s="90">
        <v>3824.7</v>
      </c>
      <c r="Y55" s="90">
        <v>11066.3</v>
      </c>
      <c r="Z55" s="90">
        <v>1168.9000000000001</v>
      </c>
      <c r="AA55" s="90">
        <v>9897.4</v>
      </c>
      <c r="AB55" s="90">
        <v>144652.65</v>
      </c>
    </row>
    <row r="56" spans="1:28" s="16" customFormat="1" ht="8.4499999999999993" customHeight="1">
      <c r="A56" s="25" t="s">
        <v>78</v>
      </c>
      <c r="B56" s="90">
        <v>105444.15</v>
      </c>
      <c r="C56" s="90">
        <v>383.4</v>
      </c>
      <c r="D56" s="90">
        <v>637.1</v>
      </c>
      <c r="E56" s="130">
        <v>2106.5500000000002</v>
      </c>
      <c r="F56" s="130">
        <v>64883.5</v>
      </c>
      <c r="G56" s="90">
        <v>37429.300000000003</v>
      </c>
      <c r="H56" s="90">
        <v>4.3</v>
      </c>
      <c r="I56" s="90">
        <v>0</v>
      </c>
      <c r="J56" s="90">
        <v>20260.900000000001</v>
      </c>
      <c r="K56" s="90">
        <v>10921.2</v>
      </c>
      <c r="L56" s="91">
        <v>1518.7</v>
      </c>
      <c r="M56" s="90">
        <v>5003.2</v>
      </c>
      <c r="N56" s="90">
        <v>2623</v>
      </c>
      <c r="O56" s="72">
        <v>194.8</v>
      </c>
      <c r="P56" s="25" t="s">
        <v>78</v>
      </c>
      <c r="Q56" s="90">
        <v>1335.2</v>
      </c>
      <c r="R56" s="90">
        <v>1326.7</v>
      </c>
      <c r="S56" s="90">
        <v>8.5</v>
      </c>
      <c r="T56" s="90">
        <v>0</v>
      </c>
      <c r="U56" s="90">
        <v>1724</v>
      </c>
      <c r="V56" s="90">
        <v>0</v>
      </c>
      <c r="W56" s="90">
        <v>1724</v>
      </c>
      <c r="X56" s="90">
        <v>3746.9</v>
      </c>
      <c r="Y56" s="90">
        <v>10313.4</v>
      </c>
      <c r="Z56" s="90">
        <v>581.1</v>
      </c>
      <c r="AA56" s="90">
        <v>9732.2999999999993</v>
      </c>
      <c r="AB56" s="90">
        <v>142824.54999999999</v>
      </c>
    </row>
    <row r="57" spans="1:28" s="16" customFormat="1" ht="8.4499999999999993" customHeight="1">
      <c r="A57" s="28" t="s">
        <v>79</v>
      </c>
      <c r="B57" s="90">
        <v>133036.28</v>
      </c>
      <c r="C57" s="90">
        <v>405</v>
      </c>
      <c r="D57" s="90">
        <v>663.7</v>
      </c>
      <c r="E57" s="130">
        <v>3661.18</v>
      </c>
      <c r="F57" s="130">
        <v>95940.7</v>
      </c>
      <c r="G57" s="90">
        <v>32363.8</v>
      </c>
      <c r="H57" s="90">
        <v>1.9</v>
      </c>
      <c r="I57" s="90">
        <v>0</v>
      </c>
      <c r="J57" s="90">
        <v>17059.2</v>
      </c>
      <c r="K57" s="90">
        <v>9209.2999999999993</v>
      </c>
      <c r="L57" s="91">
        <v>1518.6</v>
      </c>
      <c r="M57" s="90">
        <v>5065.5</v>
      </c>
      <c r="N57" s="90">
        <v>1071</v>
      </c>
      <c r="O57" s="72">
        <v>194.8</v>
      </c>
      <c r="P57" s="28" t="s">
        <v>79</v>
      </c>
      <c r="Q57" s="90">
        <v>1047</v>
      </c>
      <c r="R57" s="90">
        <v>1038.5</v>
      </c>
      <c r="S57" s="90">
        <v>8.5</v>
      </c>
      <c r="T57" s="90">
        <v>0</v>
      </c>
      <c r="U57" s="90">
        <v>329.2</v>
      </c>
      <c r="V57" s="90">
        <v>0</v>
      </c>
      <c r="W57" s="90">
        <v>329.2</v>
      </c>
      <c r="X57" s="90">
        <v>3208.5</v>
      </c>
      <c r="Y57" s="90">
        <v>13294.2</v>
      </c>
      <c r="Z57" s="90">
        <v>394.5</v>
      </c>
      <c r="AA57" s="90">
        <v>12899.7</v>
      </c>
      <c r="AB57" s="90">
        <v>167974.38</v>
      </c>
    </row>
    <row r="58" spans="1:28" s="16" customFormat="1" ht="8.4499999999999993" customHeight="1">
      <c r="A58" s="28" t="s">
        <v>144</v>
      </c>
      <c r="B58" s="90">
        <v>133036.28</v>
      </c>
      <c r="C58" s="90">
        <v>405</v>
      </c>
      <c r="D58" s="90">
        <v>663.7</v>
      </c>
      <c r="E58" s="130">
        <v>3661.18</v>
      </c>
      <c r="F58" s="130">
        <v>95940.7</v>
      </c>
      <c r="G58" s="90">
        <v>32363.8</v>
      </c>
      <c r="H58" s="90">
        <v>1.9</v>
      </c>
      <c r="I58" s="90">
        <v>0</v>
      </c>
      <c r="J58" s="90">
        <v>17059.2</v>
      </c>
      <c r="K58" s="90">
        <v>9209.2999999999993</v>
      </c>
      <c r="L58" s="91">
        <v>1518.6</v>
      </c>
      <c r="M58" s="90">
        <v>5065.5</v>
      </c>
      <c r="N58" s="90">
        <v>1071</v>
      </c>
      <c r="O58" s="72">
        <v>194.8</v>
      </c>
      <c r="P58" s="28" t="s">
        <v>144</v>
      </c>
      <c r="Q58" s="90">
        <v>987.7</v>
      </c>
      <c r="R58" s="90">
        <v>979.2</v>
      </c>
      <c r="S58" s="90">
        <v>8.5</v>
      </c>
      <c r="T58" s="90">
        <v>59.3</v>
      </c>
      <c r="U58" s="90">
        <v>329.2</v>
      </c>
      <c r="V58" s="90">
        <v>0</v>
      </c>
      <c r="W58" s="90">
        <v>329.2</v>
      </c>
      <c r="X58" s="90">
        <v>3208.5</v>
      </c>
      <c r="Y58" s="90">
        <v>13294.2</v>
      </c>
      <c r="Z58" s="90">
        <v>394.5</v>
      </c>
      <c r="AA58" s="90">
        <v>12899.7</v>
      </c>
      <c r="AB58" s="90">
        <v>167974.38</v>
      </c>
    </row>
    <row r="59" spans="1:28" s="16" customFormat="1" ht="8.4499999999999993" customHeight="1">
      <c r="A59" s="25" t="s">
        <v>81</v>
      </c>
      <c r="B59" s="90">
        <v>130213.81</v>
      </c>
      <c r="C59" s="90">
        <v>0</v>
      </c>
      <c r="D59" s="90">
        <v>587.49</v>
      </c>
      <c r="E59" s="130">
        <v>2819.99</v>
      </c>
      <c r="F59" s="130">
        <v>71272.399999999994</v>
      </c>
      <c r="G59" s="90">
        <v>55527.9</v>
      </c>
      <c r="H59" s="90">
        <v>6.03</v>
      </c>
      <c r="I59" s="90">
        <v>0</v>
      </c>
      <c r="J59" s="90">
        <v>20283.22</v>
      </c>
      <c r="K59" s="90">
        <v>13755.6</v>
      </c>
      <c r="L59" s="91">
        <v>1518.62</v>
      </c>
      <c r="M59" s="90">
        <v>4814.2</v>
      </c>
      <c r="N59" s="90">
        <v>0</v>
      </c>
      <c r="O59" s="72">
        <v>194.8</v>
      </c>
      <c r="P59" s="25" t="s">
        <v>81</v>
      </c>
      <c r="Q59" s="90">
        <v>666.41</v>
      </c>
      <c r="R59" s="90">
        <v>657.91</v>
      </c>
      <c r="S59" s="90">
        <v>8.5</v>
      </c>
      <c r="T59" s="90">
        <v>39</v>
      </c>
      <c r="U59" s="90">
        <v>1870.81</v>
      </c>
      <c r="V59" s="90">
        <v>0</v>
      </c>
      <c r="W59" s="90">
        <v>1870.81</v>
      </c>
      <c r="X59" s="90">
        <v>8116.78</v>
      </c>
      <c r="Y59" s="90">
        <v>11618.4</v>
      </c>
      <c r="Z59" s="90">
        <v>305.10000000000002</v>
      </c>
      <c r="AA59" s="90">
        <v>11313.3</v>
      </c>
      <c r="AB59" s="90">
        <v>172808.43</v>
      </c>
    </row>
    <row r="60" spans="1:28" s="16" customFormat="1" ht="8.4499999999999993" customHeight="1">
      <c r="A60" s="28" t="s">
        <v>82</v>
      </c>
      <c r="B60" s="90">
        <v>170314.17</v>
      </c>
      <c r="C60" s="90">
        <v>0</v>
      </c>
      <c r="D60" s="90">
        <v>630.6</v>
      </c>
      <c r="E60" s="130">
        <v>3833.17</v>
      </c>
      <c r="F60" s="130">
        <v>120133.2</v>
      </c>
      <c r="G60" s="90">
        <v>44331.9</v>
      </c>
      <c r="H60" s="90">
        <v>14</v>
      </c>
      <c r="I60" s="90">
        <v>1371.3</v>
      </c>
      <c r="J60" s="90">
        <v>23920.93</v>
      </c>
      <c r="K60" s="90">
        <v>17555.900000000001</v>
      </c>
      <c r="L60" s="91">
        <v>6.93</v>
      </c>
      <c r="M60" s="90">
        <v>6163.3</v>
      </c>
      <c r="N60" s="90">
        <v>0</v>
      </c>
      <c r="O60" s="72">
        <v>194.8</v>
      </c>
      <c r="P60" s="28" t="s">
        <v>82</v>
      </c>
      <c r="Q60" s="90">
        <v>443.1</v>
      </c>
      <c r="R60" s="90">
        <v>432.1</v>
      </c>
      <c r="S60" s="90">
        <v>11</v>
      </c>
      <c r="T60" s="90">
        <v>32</v>
      </c>
      <c r="U60" s="90">
        <v>660.7</v>
      </c>
      <c r="V60" s="90">
        <v>0</v>
      </c>
      <c r="W60" s="90">
        <v>660.7</v>
      </c>
      <c r="X60" s="90">
        <v>3053.2</v>
      </c>
      <c r="Y60" s="90">
        <v>14025.6</v>
      </c>
      <c r="Z60" s="90">
        <v>287.39999999999998</v>
      </c>
      <c r="AA60" s="90">
        <v>13738.2</v>
      </c>
      <c r="AB60" s="90">
        <v>212449.7</v>
      </c>
    </row>
    <row r="61" spans="1:28" s="16" customFormat="1" ht="8.4499999999999993" customHeight="1">
      <c r="A61" s="28" t="s">
        <v>83</v>
      </c>
      <c r="B61" s="90">
        <v>227849.69912390003</v>
      </c>
      <c r="C61" s="90">
        <v>3104.0977551799997</v>
      </c>
      <c r="D61" s="90">
        <v>555.33498774999998</v>
      </c>
      <c r="E61" s="130">
        <v>3683.4636343699999</v>
      </c>
      <c r="F61" s="130">
        <v>172915.25484135002</v>
      </c>
      <c r="G61" s="90">
        <v>46808.494961550008</v>
      </c>
      <c r="H61" s="90">
        <v>4.1656518199999999</v>
      </c>
      <c r="I61" s="90">
        <v>778.88729188000002</v>
      </c>
      <c r="J61" s="90">
        <v>37913.7703186</v>
      </c>
      <c r="K61" s="90">
        <v>22173.549079299999</v>
      </c>
      <c r="L61" s="91">
        <v>0</v>
      </c>
      <c r="M61" s="90">
        <v>6709.6135039499995</v>
      </c>
      <c r="N61" s="90">
        <v>8835.8077353499975</v>
      </c>
      <c r="O61" s="72">
        <v>194.8</v>
      </c>
      <c r="P61" s="28" t="s">
        <v>83</v>
      </c>
      <c r="Q61" s="90">
        <v>209.87287371000002</v>
      </c>
      <c r="R61" s="90">
        <v>198.42287871000002</v>
      </c>
      <c r="S61" s="90">
        <v>11.449994999999999</v>
      </c>
      <c r="T61" s="90">
        <v>32</v>
      </c>
      <c r="U61" s="90">
        <v>0</v>
      </c>
      <c r="V61" s="90">
        <v>0</v>
      </c>
      <c r="W61" s="90">
        <v>0</v>
      </c>
      <c r="X61" s="90">
        <v>3441.6908481500004</v>
      </c>
      <c r="Y61" s="90">
        <v>12881.413823289999</v>
      </c>
      <c r="Z61" s="90">
        <v>268.27159660000001</v>
      </c>
      <c r="AA61" s="90">
        <v>12613.142226689999</v>
      </c>
      <c r="AB61" s="90">
        <v>282328.44698765001</v>
      </c>
    </row>
    <row r="62" spans="1:28" s="16" customFormat="1" ht="8.4499999999999993" customHeight="1">
      <c r="A62" s="25" t="s">
        <v>84</v>
      </c>
      <c r="B62" s="90">
        <v>215006.12309296202</v>
      </c>
      <c r="C62" s="90">
        <v>3319.45893204</v>
      </c>
      <c r="D62" s="90">
        <v>6315.3349681319996</v>
      </c>
      <c r="E62" s="130">
        <v>2208.2691807900001</v>
      </c>
      <c r="F62" s="130">
        <v>172651.58676114</v>
      </c>
      <c r="G62" s="90">
        <v>29766.899188919997</v>
      </c>
      <c r="H62" s="90">
        <v>1.0502125500000001</v>
      </c>
      <c r="I62" s="90">
        <v>743.52384939000001</v>
      </c>
      <c r="J62" s="90">
        <v>53817.025403200008</v>
      </c>
      <c r="K62" s="90">
        <v>30477.389464250002</v>
      </c>
      <c r="L62" s="91">
        <v>0</v>
      </c>
      <c r="M62" s="90">
        <v>8144.8199412800004</v>
      </c>
      <c r="N62" s="90">
        <v>15000.015997670002</v>
      </c>
      <c r="O62" s="72">
        <v>194.8</v>
      </c>
      <c r="P62" s="25" t="s">
        <v>84</v>
      </c>
      <c r="Q62" s="90">
        <v>715.3833637099998</v>
      </c>
      <c r="R62" s="90">
        <v>703.93336870999985</v>
      </c>
      <c r="S62" s="90">
        <v>11.449994999999999</v>
      </c>
      <c r="T62" s="90">
        <v>16</v>
      </c>
      <c r="U62" s="90">
        <v>4783.2510000000002</v>
      </c>
      <c r="V62" s="90">
        <v>0</v>
      </c>
      <c r="W62" s="90">
        <v>4783.2510000000002</v>
      </c>
      <c r="X62" s="90">
        <v>3510.7378481700002</v>
      </c>
      <c r="Y62" s="90">
        <v>18777.038705128001</v>
      </c>
      <c r="Z62" s="90">
        <v>232.9</v>
      </c>
      <c r="AA62" s="90">
        <v>18544.138705128</v>
      </c>
      <c r="AB62" s="90">
        <v>296625.55941317003</v>
      </c>
    </row>
    <row r="63" spans="1:28" s="16" customFormat="1" ht="8.4499999999999993" customHeight="1">
      <c r="A63" s="28" t="s">
        <v>145</v>
      </c>
      <c r="B63" s="90">
        <v>225052.13692242999</v>
      </c>
      <c r="C63" s="90">
        <v>5226.4369224299999</v>
      </c>
      <c r="D63" s="90">
        <v>6730.6</v>
      </c>
      <c r="E63" s="130">
        <v>1965.2</v>
      </c>
      <c r="F63" s="130">
        <v>178052.4</v>
      </c>
      <c r="G63" s="90">
        <v>32366.3</v>
      </c>
      <c r="H63" s="90">
        <v>2.6</v>
      </c>
      <c r="I63" s="90">
        <v>708.6</v>
      </c>
      <c r="J63" s="90">
        <v>52436.419602840004</v>
      </c>
      <c r="K63" s="90">
        <v>28178.9</v>
      </c>
      <c r="L63" s="91">
        <v>348.2</v>
      </c>
      <c r="M63" s="90">
        <v>3144.308</v>
      </c>
      <c r="N63" s="90">
        <v>20765.011602840004</v>
      </c>
      <c r="O63" s="72">
        <v>194.8</v>
      </c>
      <c r="P63" s="28" t="s">
        <v>145</v>
      </c>
      <c r="Q63" s="90">
        <v>142.84036871000001</v>
      </c>
      <c r="R63" s="90">
        <v>113.98336871000001</v>
      </c>
      <c r="S63" s="90">
        <v>28.856999999999999</v>
      </c>
      <c r="T63" s="90">
        <v>88.1</v>
      </c>
      <c r="U63" s="90">
        <v>8327.7000000000007</v>
      </c>
      <c r="V63" s="90">
        <v>0</v>
      </c>
      <c r="W63" s="90">
        <v>8327.7000000000007</v>
      </c>
      <c r="X63" s="90">
        <v>4422.3</v>
      </c>
      <c r="Y63" s="90">
        <v>29223.033449960079</v>
      </c>
      <c r="Z63" s="90">
        <v>248.1</v>
      </c>
      <c r="AA63" s="90">
        <v>28974.933449960081</v>
      </c>
      <c r="AB63" s="90">
        <v>319692.53034394002</v>
      </c>
    </row>
    <row r="64" spans="1:28" s="45" customFormat="1" ht="8.4499999999999993" customHeight="1">
      <c r="A64" s="42" t="s">
        <v>86</v>
      </c>
      <c r="B64" s="92">
        <v>392044.69230620994</v>
      </c>
      <c r="C64" s="92">
        <v>9151.9822545099996</v>
      </c>
      <c r="D64" s="93">
        <v>7368.1773199999998</v>
      </c>
      <c r="E64" s="92">
        <v>2056.8077472099999</v>
      </c>
      <c r="F64" s="92">
        <v>283802.03119107994</v>
      </c>
      <c r="G64" s="92">
        <v>88776.339695000002</v>
      </c>
      <c r="H64" s="92">
        <v>3.4756558399999999</v>
      </c>
      <c r="I64" s="92">
        <v>885.87844257000006</v>
      </c>
      <c r="J64" s="92">
        <v>28223.24826484</v>
      </c>
      <c r="K64" s="92">
        <v>25072.94426484</v>
      </c>
      <c r="L64" s="92">
        <v>382</v>
      </c>
      <c r="M64" s="92">
        <v>2768.3039999999996</v>
      </c>
      <c r="N64" s="92">
        <v>0</v>
      </c>
      <c r="O64" s="92">
        <v>194.8</v>
      </c>
      <c r="P64" s="42" t="s">
        <v>86</v>
      </c>
      <c r="Q64" s="94">
        <v>142.84036870999998</v>
      </c>
      <c r="R64" s="94">
        <v>113.98336870999998</v>
      </c>
      <c r="S64" s="94">
        <v>28.856999999999999</v>
      </c>
      <c r="T64" s="94">
        <v>16</v>
      </c>
      <c r="U64" s="94">
        <v>473.27786871000001</v>
      </c>
      <c r="V64" s="95">
        <v>0</v>
      </c>
      <c r="W64" s="95">
        <v>473.27786871000001</v>
      </c>
      <c r="X64" s="95">
        <v>4518.3321134899998</v>
      </c>
      <c r="Y64" s="95">
        <v>30408.155337730099</v>
      </c>
      <c r="Z64" s="95">
        <v>244.18269143000001</v>
      </c>
      <c r="AA64" s="95">
        <v>30163.972646300099</v>
      </c>
      <c r="AB64" s="95">
        <v>455826.54625968996</v>
      </c>
    </row>
    <row r="65" spans="1:36" s="45" customFormat="1" ht="8.4499999999999993" customHeight="1">
      <c r="A65" s="42" t="s">
        <v>87</v>
      </c>
      <c r="B65" s="92">
        <v>473791.11717520008</v>
      </c>
      <c r="C65" s="92">
        <v>14201.725638799999</v>
      </c>
      <c r="D65" s="93">
        <v>6594.9228000000003</v>
      </c>
      <c r="E65" s="92">
        <v>6645.7222388300006</v>
      </c>
      <c r="F65" s="92">
        <v>332521.33784743003</v>
      </c>
      <c r="G65" s="92">
        <v>104485.97062472001</v>
      </c>
      <c r="H65" s="92">
        <v>1.7195</v>
      </c>
      <c r="I65" s="92">
        <v>9339.7185254199994</v>
      </c>
      <c r="J65" s="92">
        <v>15716.750488190002</v>
      </c>
      <c r="K65" s="92">
        <v>12968.932488190001</v>
      </c>
      <c r="L65" s="92">
        <v>319.2</v>
      </c>
      <c r="M65" s="92">
        <v>2428.6179999999999</v>
      </c>
      <c r="N65" s="92">
        <v>0</v>
      </c>
      <c r="O65" s="92">
        <v>194.8</v>
      </c>
      <c r="P65" s="42" t="s">
        <v>87</v>
      </c>
      <c r="Q65" s="94">
        <v>264.86490468000005</v>
      </c>
      <c r="R65" s="94">
        <v>233.86490468000005</v>
      </c>
      <c r="S65" s="94">
        <v>31</v>
      </c>
      <c r="T65" s="94">
        <v>16</v>
      </c>
      <c r="U65" s="94">
        <v>2757.6242560300002</v>
      </c>
      <c r="V65" s="95">
        <v>0</v>
      </c>
      <c r="W65" s="95">
        <v>2757.6242560300002</v>
      </c>
      <c r="X65" s="95">
        <v>4587.0006552900004</v>
      </c>
      <c r="Y65" s="95">
        <v>37764.500904660024</v>
      </c>
      <c r="Z65" s="95">
        <v>350.69385806999998</v>
      </c>
      <c r="AA65" s="95">
        <v>37413.807046590024</v>
      </c>
      <c r="AB65" s="95">
        <v>534897.85838405008</v>
      </c>
    </row>
    <row r="66" spans="1:36" s="45" customFormat="1" ht="8.4499999999999993" customHeight="1">
      <c r="A66" s="42" t="s">
        <v>88</v>
      </c>
      <c r="B66" s="92">
        <v>593752.93291056005</v>
      </c>
      <c r="C66" s="92">
        <v>15882.78523922</v>
      </c>
      <c r="D66" s="93">
        <v>5469.2671200000004</v>
      </c>
      <c r="E66" s="92">
        <v>12048.076988740002</v>
      </c>
      <c r="F66" s="92">
        <v>392648.05759727</v>
      </c>
      <c r="G66" s="92">
        <v>158054.51300653999</v>
      </c>
      <c r="H66" s="92">
        <v>0.15618840000000001</v>
      </c>
      <c r="I66" s="92">
        <v>9650.0767703900019</v>
      </c>
      <c r="J66" s="92">
        <v>23332.642714099999</v>
      </c>
      <c r="K66" s="92">
        <v>22048.574714099999</v>
      </c>
      <c r="L66" s="92">
        <v>0</v>
      </c>
      <c r="M66" s="92">
        <v>1284.068</v>
      </c>
      <c r="N66" s="92">
        <v>0</v>
      </c>
      <c r="O66" s="92">
        <v>194.8</v>
      </c>
      <c r="P66" s="42" t="s">
        <v>88</v>
      </c>
      <c r="Q66" s="94">
        <v>521.9935698700001</v>
      </c>
      <c r="R66" s="94">
        <v>490.99356987000004</v>
      </c>
      <c r="S66" s="94">
        <v>31</v>
      </c>
      <c r="T66" s="94">
        <v>16</v>
      </c>
      <c r="U66" s="94">
        <v>1932.9886875899999</v>
      </c>
      <c r="V66" s="95">
        <v>0</v>
      </c>
      <c r="W66" s="95">
        <v>1932.9886875899999</v>
      </c>
      <c r="X66" s="95">
        <v>4125.4055141899998</v>
      </c>
      <c r="Y66" s="95">
        <v>31598.616066789898</v>
      </c>
      <c r="Z66" s="95">
        <v>612.92416113000002</v>
      </c>
      <c r="AA66" s="95">
        <v>30985.6919056599</v>
      </c>
      <c r="AB66" s="95">
        <v>655280.57946309994</v>
      </c>
    </row>
    <row r="67" spans="1:36" s="45" customFormat="1" ht="8.4499999999999993" customHeight="1">
      <c r="A67" s="42" t="s">
        <v>89</v>
      </c>
      <c r="B67" s="92">
        <v>726683.89065699989</v>
      </c>
      <c r="C67" s="92">
        <v>19527.073390609999</v>
      </c>
      <c r="D67" s="93">
        <v>4095.8827999999994</v>
      </c>
      <c r="E67" s="92">
        <v>14303.231269540001</v>
      </c>
      <c r="F67" s="92">
        <v>398017.40042096999</v>
      </c>
      <c r="G67" s="92">
        <v>175599.76881069993</v>
      </c>
      <c r="H67" s="92">
        <v>3.2817980000000004E-2</v>
      </c>
      <c r="I67" s="92">
        <v>115140.5011472</v>
      </c>
      <c r="J67" s="92">
        <v>18526.624474249998</v>
      </c>
      <c r="K67" s="92">
        <v>17968.912474249999</v>
      </c>
      <c r="L67" s="92">
        <v>28.7</v>
      </c>
      <c r="M67" s="92">
        <v>529.01199999999994</v>
      </c>
      <c r="N67" s="92">
        <v>0</v>
      </c>
      <c r="O67" s="92">
        <v>194.8</v>
      </c>
      <c r="P67" s="42" t="s">
        <v>89</v>
      </c>
      <c r="Q67" s="94">
        <v>2438.7671835200003</v>
      </c>
      <c r="R67" s="94">
        <v>2407.7671835200003</v>
      </c>
      <c r="S67" s="94">
        <v>31</v>
      </c>
      <c r="T67" s="94">
        <v>16</v>
      </c>
      <c r="U67" s="94">
        <v>3261.5032812499999</v>
      </c>
      <c r="V67" s="95">
        <v>0</v>
      </c>
      <c r="W67" s="95">
        <v>3261.5032812499999</v>
      </c>
      <c r="X67" s="95">
        <v>4695.79921251</v>
      </c>
      <c r="Y67" s="95">
        <v>31359.275666209913</v>
      </c>
      <c r="Z67" s="95">
        <v>1610.6538754999999</v>
      </c>
      <c r="AA67" s="95">
        <v>29748.621790709913</v>
      </c>
      <c r="AB67" s="95">
        <v>786981.86047473981</v>
      </c>
    </row>
    <row r="68" spans="1:36" s="45" customFormat="1" ht="8.4499999999999993" customHeight="1">
      <c r="A68" s="42" t="s">
        <v>90</v>
      </c>
      <c r="B68" s="92">
        <v>917630.90047061001</v>
      </c>
      <c r="C68" s="92">
        <v>28206.181776740003</v>
      </c>
      <c r="D68" s="93">
        <v>29.838400000000004</v>
      </c>
      <c r="E68" s="92">
        <v>16919.382217589999</v>
      </c>
      <c r="F68" s="92">
        <v>511990.76207625994</v>
      </c>
      <c r="G68" s="92">
        <v>210908.46916077999</v>
      </c>
      <c r="H68" s="92">
        <v>0</v>
      </c>
      <c r="I68" s="92">
        <v>149576.26683924004</v>
      </c>
      <c r="J68" s="92">
        <v>16408.711874249999</v>
      </c>
      <c r="K68" s="92">
        <v>16099.85087425</v>
      </c>
      <c r="L68" s="92">
        <v>0</v>
      </c>
      <c r="M68" s="92">
        <v>308.86099999999999</v>
      </c>
      <c r="N68" s="92">
        <v>0</v>
      </c>
      <c r="O68" s="92">
        <v>194.8</v>
      </c>
      <c r="P68" s="42" t="s">
        <v>90</v>
      </c>
      <c r="Q68" s="94">
        <v>2438.7671835200003</v>
      </c>
      <c r="R68" s="94">
        <v>2407.7671835200003</v>
      </c>
      <c r="S68" s="94">
        <v>31</v>
      </c>
      <c r="T68" s="94">
        <v>16</v>
      </c>
      <c r="U68" s="94">
        <v>6710.1528778900001</v>
      </c>
      <c r="V68" s="95">
        <v>0</v>
      </c>
      <c r="W68" s="95">
        <v>6710.1528778900001</v>
      </c>
      <c r="X68" s="95">
        <v>4449.7970038699996</v>
      </c>
      <c r="Y68" s="95">
        <v>33875.377499019996</v>
      </c>
      <c r="Z68" s="95">
        <v>1566.7915380499999</v>
      </c>
      <c r="AA68" s="95">
        <v>32308.585960969998</v>
      </c>
      <c r="AB68" s="95">
        <v>981529.70690916001</v>
      </c>
    </row>
    <row r="69" spans="1:36" s="45" customFormat="1" ht="8.4499999999999993" customHeight="1">
      <c r="A69" s="42" t="s">
        <v>91</v>
      </c>
      <c r="B69" s="92">
        <v>955657.73971067998</v>
      </c>
      <c r="C69" s="92">
        <v>25929.438226990002</v>
      </c>
      <c r="D69" s="93">
        <v>170.62933999999998</v>
      </c>
      <c r="E69" s="92">
        <v>17603.72959368</v>
      </c>
      <c r="F69" s="92">
        <v>512247.88670449995</v>
      </c>
      <c r="G69" s="92">
        <v>260621.47254554991</v>
      </c>
      <c r="H69" s="92">
        <v>0</v>
      </c>
      <c r="I69" s="92">
        <v>139084.58329996001</v>
      </c>
      <c r="J69" s="92">
        <v>41866.499995250007</v>
      </c>
      <c r="K69" s="92">
        <v>30457.402599250003</v>
      </c>
      <c r="L69" s="92">
        <v>8942</v>
      </c>
      <c r="M69" s="92">
        <v>2467.097396000001</v>
      </c>
      <c r="N69" s="92">
        <v>0</v>
      </c>
      <c r="O69" s="92">
        <v>194.8</v>
      </c>
      <c r="P69" s="42" t="s">
        <v>91</v>
      </c>
      <c r="Q69" s="94">
        <v>3463.5718692200003</v>
      </c>
      <c r="R69" s="94">
        <v>3432.5718692200003</v>
      </c>
      <c r="S69" s="94">
        <v>31</v>
      </c>
      <c r="T69" s="94">
        <v>16</v>
      </c>
      <c r="U69" s="94">
        <v>6937.2709147099995</v>
      </c>
      <c r="V69" s="95">
        <v>0</v>
      </c>
      <c r="W69" s="95">
        <v>6937.2709147099995</v>
      </c>
      <c r="X69" s="95">
        <v>4137.1226891200004</v>
      </c>
      <c r="Y69" s="95">
        <v>36601.222259999988</v>
      </c>
      <c r="Z69" s="95">
        <v>1612.49225847</v>
      </c>
      <c r="AA69" s="95">
        <v>34988.730001529984</v>
      </c>
      <c r="AB69" s="95">
        <v>1048679.42743898</v>
      </c>
    </row>
    <row r="70" spans="1:36" s="45" customFormat="1" ht="8.4499999999999993" customHeight="1">
      <c r="A70" s="42" t="s">
        <v>92</v>
      </c>
      <c r="B70" s="92">
        <v>1020106.31942692</v>
      </c>
      <c r="C70" s="92">
        <v>28078.52314474</v>
      </c>
      <c r="D70" s="93">
        <v>165.14273</v>
      </c>
      <c r="E70" s="92">
        <v>32276.351028070003</v>
      </c>
      <c r="F70" s="92">
        <v>554887.93091052002</v>
      </c>
      <c r="G70" s="92">
        <v>269099.65466484003</v>
      </c>
      <c r="H70" s="92">
        <v>5.4670000000000003E-2</v>
      </c>
      <c r="I70" s="92">
        <v>135598.66227874998</v>
      </c>
      <c r="J70" s="92">
        <v>74587.505888879998</v>
      </c>
      <c r="K70" s="92">
        <v>26119.902674249999</v>
      </c>
      <c r="L70" s="92">
        <v>45287</v>
      </c>
      <c r="M70" s="92">
        <v>3180.6032146299985</v>
      </c>
      <c r="N70" s="92">
        <v>0</v>
      </c>
      <c r="O70" s="92">
        <v>194.8</v>
      </c>
      <c r="P70" s="42" t="s">
        <v>92</v>
      </c>
      <c r="Q70" s="94">
        <v>2810.6894597300002</v>
      </c>
      <c r="R70" s="94">
        <v>2779.6894597300002</v>
      </c>
      <c r="S70" s="94">
        <v>31</v>
      </c>
      <c r="T70" s="94">
        <v>16</v>
      </c>
      <c r="U70" s="94">
        <v>12230.303400999999</v>
      </c>
      <c r="V70" s="95">
        <v>0</v>
      </c>
      <c r="W70" s="95">
        <v>12230.303400999999</v>
      </c>
      <c r="X70" s="95">
        <v>4796.1389131599999</v>
      </c>
      <c r="Y70" s="95">
        <v>38810.401949780062</v>
      </c>
      <c r="Z70" s="95">
        <v>2141.5613551199999</v>
      </c>
      <c r="AA70" s="95">
        <v>36668.840594660061</v>
      </c>
      <c r="AB70" s="95">
        <v>1153357.3590394701</v>
      </c>
    </row>
    <row r="71" spans="1:36" s="45" customFormat="1" ht="8.4499999999999993" customHeight="1">
      <c r="A71" s="42" t="s">
        <v>93</v>
      </c>
      <c r="B71" s="92">
        <v>937051.61449491791</v>
      </c>
      <c r="C71" s="92">
        <v>31837.00129041</v>
      </c>
      <c r="D71" s="93">
        <v>349.93385473200004</v>
      </c>
      <c r="E71" s="92">
        <v>15550.851738789999</v>
      </c>
      <c r="F71" s="92">
        <v>521403.87261098996</v>
      </c>
      <c r="G71" s="92">
        <v>238109.39394674994</v>
      </c>
      <c r="H71" s="92">
        <v>0</v>
      </c>
      <c r="I71" s="92">
        <v>129800.561053246</v>
      </c>
      <c r="J71" s="92">
        <v>65313.205413880001</v>
      </c>
      <c r="K71" s="92">
        <v>18473.102742250001</v>
      </c>
      <c r="L71" s="92">
        <v>44032.5</v>
      </c>
      <c r="M71" s="92">
        <v>2807.6026716299966</v>
      </c>
      <c r="N71" s="92">
        <v>0</v>
      </c>
      <c r="O71" s="92">
        <v>194.8</v>
      </c>
      <c r="P71" s="42" t="s">
        <v>93</v>
      </c>
      <c r="Q71" s="94">
        <v>608.71908449999989</v>
      </c>
      <c r="R71" s="94">
        <v>577.71908449999989</v>
      </c>
      <c r="S71" s="94">
        <v>31</v>
      </c>
      <c r="T71" s="94">
        <v>0</v>
      </c>
      <c r="U71" s="94">
        <v>22904.790410080001</v>
      </c>
      <c r="V71" s="95">
        <v>0</v>
      </c>
      <c r="W71" s="95">
        <v>22904.790410080001</v>
      </c>
      <c r="X71" s="95">
        <v>3638.1308600699999</v>
      </c>
      <c r="Y71" s="95">
        <v>43350.806475171972</v>
      </c>
      <c r="Z71" s="95">
        <v>2870.29748565</v>
      </c>
      <c r="AA71" s="95">
        <v>40480.508989521972</v>
      </c>
      <c r="AB71" s="95">
        <v>1072867.2667386199</v>
      </c>
    </row>
    <row r="72" spans="1:36" s="45" customFormat="1" ht="8.4499999999999993" customHeight="1">
      <c r="A72" s="42" t="s">
        <v>174</v>
      </c>
      <c r="B72" s="92">
        <v>1271539.2641474302</v>
      </c>
      <c r="C72" s="92">
        <v>44996.868751379996</v>
      </c>
      <c r="D72" s="93">
        <v>420.0736</v>
      </c>
      <c r="E72" s="92">
        <v>37902.992585109998</v>
      </c>
      <c r="F72" s="92">
        <v>774655.96376347006</v>
      </c>
      <c r="G72" s="92">
        <v>313125.36985516007</v>
      </c>
      <c r="H72" s="92">
        <v>0</v>
      </c>
      <c r="I72" s="92">
        <v>100437.99559230999</v>
      </c>
      <c r="J72" s="92">
        <v>66822.500005879992</v>
      </c>
      <c r="K72" s="92">
        <v>21319.900004249997</v>
      </c>
      <c r="L72" s="92">
        <v>43556.5</v>
      </c>
      <c r="M72" s="92">
        <v>1946.1000016300022</v>
      </c>
      <c r="N72" s="92">
        <v>0</v>
      </c>
      <c r="O72" s="92">
        <v>194.8</v>
      </c>
      <c r="P72" s="42" t="s">
        <v>176</v>
      </c>
      <c r="Q72" s="94">
        <v>608.71908449999989</v>
      </c>
      <c r="R72" s="94">
        <v>577.71908449999989</v>
      </c>
      <c r="S72" s="94">
        <v>31</v>
      </c>
      <c r="T72" s="94">
        <v>0</v>
      </c>
      <c r="U72" s="94">
        <v>7487.4737027199999</v>
      </c>
      <c r="V72" s="95">
        <v>0</v>
      </c>
      <c r="W72" s="95">
        <v>7487.4737027199999</v>
      </c>
      <c r="X72" s="95">
        <v>3515.6849332799998</v>
      </c>
      <c r="Y72" s="95">
        <v>63132.418371790118</v>
      </c>
      <c r="Z72" s="95">
        <v>20329.901142810002</v>
      </c>
      <c r="AA72" s="95">
        <v>42802.517228980112</v>
      </c>
      <c r="AB72" s="95">
        <v>1413106.0602456003</v>
      </c>
    </row>
    <row r="73" spans="1:36" s="45" customFormat="1" ht="8.4499999999999993" customHeight="1">
      <c r="A73" s="42" t="s">
        <v>173</v>
      </c>
      <c r="B73" s="92">
        <v>1296186.4759350438</v>
      </c>
      <c r="C73" s="92">
        <v>51132.914285190003</v>
      </c>
      <c r="D73" s="93">
        <v>419.92316168399998</v>
      </c>
      <c r="E73" s="92">
        <v>10112.660691700001</v>
      </c>
      <c r="F73" s="92">
        <v>681441.68416177004</v>
      </c>
      <c r="G73" s="92">
        <v>350287.92985279992</v>
      </c>
      <c r="H73" s="92">
        <v>0</v>
      </c>
      <c r="I73" s="92">
        <v>202791.3637819</v>
      </c>
      <c r="J73" s="92">
        <v>56786.517382669997</v>
      </c>
      <c r="K73" s="92">
        <v>15473.322381040001</v>
      </c>
      <c r="L73" s="92">
        <v>41129.025000000001</v>
      </c>
      <c r="M73" s="92">
        <v>184.17000162999466</v>
      </c>
      <c r="N73" s="92">
        <v>0</v>
      </c>
      <c r="O73" s="92">
        <v>194.8</v>
      </c>
      <c r="P73" s="42" t="s">
        <v>182</v>
      </c>
      <c r="Q73" s="94">
        <v>677.33495964080998</v>
      </c>
      <c r="R73" s="94">
        <v>643.68970964080995</v>
      </c>
      <c r="S73" s="94">
        <v>33.645250000000004</v>
      </c>
      <c r="T73" s="94">
        <v>0</v>
      </c>
      <c r="U73" s="94">
        <v>122703.93236575001</v>
      </c>
      <c r="V73" s="95">
        <v>0</v>
      </c>
      <c r="W73" s="95">
        <v>122703.93236575001</v>
      </c>
      <c r="X73" s="95">
        <v>3394.9956323500001</v>
      </c>
      <c r="Y73" s="95">
        <v>76263.494483955874</v>
      </c>
      <c r="Z73" s="95">
        <v>27683.140039779999</v>
      </c>
      <c r="AA73" s="95">
        <v>48580.354444175871</v>
      </c>
      <c r="AB73" s="95">
        <v>1556012.7507594104</v>
      </c>
    </row>
    <row r="74" spans="1:36" s="45" customFormat="1" ht="8.4499999999999993" customHeight="1">
      <c r="A74" s="42" t="s">
        <v>180</v>
      </c>
      <c r="B74" s="92">
        <v>1142005.1802108791</v>
      </c>
      <c r="C74" s="92">
        <v>60042.216956660006</v>
      </c>
      <c r="D74" s="93">
        <v>25568.323386969001</v>
      </c>
      <c r="E74" s="92">
        <v>19809.038240279999</v>
      </c>
      <c r="F74" s="92">
        <v>495646.18853640009</v>
      </c>
      <c r="G74" s="92">
        <v>284689.32690633996</v>
      </c>
      <c r="H74" s="92">
        <v>0</v>
      </c>
      <c r="I74" s="92">
        <v>256250.08618423002</v>
      </c>
      <c r="J74" s="92">
        <v>51589.727260899999</v>
      </c>
      <c r="K74" s="92">
        <v>15128.322260900002</v>
      </c>
      <c r="L74" s="92">
        <v>33457.025000000001</v>
      </c>
      <c r="M74" s="92">
        <v>3004.3799999999974</v>
      </c>
      <c r="N74" s="92">
        <v>0</v>
      </c>
      <c r="O74" s="92">
        <v>194.8</v>
      </c>
      <c r="P74" s="42" t="s">
        <v>181</v>
      </c>
      <c r="Q74" s="94">
        <v>677.33495964080998</v>
      </c>
      <c r="R74" s="94">
        <v>643.68970964080995</v>
      </c>
      <c r="S74" s="94">
        <v>33.645250000000004</v>
      </c>
      <c r="T74" s="94">
        <v>0</v>
      </c>
      <c r="U74" s="94">
        <v>270063.73877529998</v>
      </c>
      <c r="V74" s="95">
        <v>0</v>
      </c>
      <c r="W74" s="95">
        <v>270063.73877529998</v>
      </c>
      <c r="X74" s="95">
        <v>6558.1312961599997</v>
      </c>
      <c r="Y74" s="95">
        <v>64274.332927421026</v>
      </c>
      <c r="Z74" s="95">
        <v>31356.19930135</v>
      </c>
      <c r="AA74" s="95">
        <v>32918.133626071023</v>
      </c>
      <c r="AB74" s="95">
        <v>1535168.4454303007</v>
      </c>
    </row>
    <row r="75" spans="1:36" s="45" customFormat="1" ht="8.4499999999999993" customHeight="1">
      <c r="A75" s="42" t="s">
        <v>185</v>
      </c>
      <c r="B75" s="92">
        <v>1437297.1211621948</v>
      </c>
      <c r="C75" s="92">
        <v>65812.728226309991</v>
      </c>
      <c r="D75" s="93">
        <v>25707.960088874737</v>
      </c>
      <c r="E75" s="92">
        <v>30961.825025990001</v>
      </c>
      <c r="F75" s="92">
        <v>656702.39386189007</v>
      </c>
      <c r="G75" s="92">
        <v>358956.12973495002</v>
      </c>
      <c r="H75" s="92">
        <v>0</v>
      </c>
      <c r="I75" s="92">
        <v>299156.08422417997</v>
      </c>
      <c r="J75" s="92">
        <v>74209.427426089998</v>
      </c>
      <c r="K75" s="92">
        <v>45352.722426090004</v>
      </c>
      <c r="L75" s="92">
        <v>24948.974999999999</v>
      </c>
      <c r="M75" s="92">
        <v>3907.7299999999996</v>
      </c>
      <c r="N75" s="92">
        <v>0</v>
      </c>
      <c r="O75" s="92">
        <v>194.8</v>
      </c>
      <c r="P75" s="42" t="s">
        <v>185</v>
      </c>
      <c r="Q75" s="94">
        <v>677.33495964080998</v>
      </c>
      <c r="R75" s="94">
        <v>643.68970964080995</v>
      </c>
      <c r="S75" s="94">
        <v>33.645250000000004</v>
      </c>
      <c r="T75" s="94">
        <v>0</v>
      </c>
      <c r="U75" s="94">
        <v>1497.8089815999999</v>
      </c>
      <c r="V75" s="95">
        <v>0</v>
      </c>
      <c r="W75" s="95">
        <v>1497.8089815999999</v>
      </c>
      <c r="X75" s="95">
        <v>6532.9254566699983</v>
      </c>
      <c r="Y75" s="95">
        <v>64275.971128554476</v>
      </c>
      <c r="Z75" s="95">
        <v>28928.3933774</v>
      </c>
      <c r="AA75" s="95">
        <v>35347.577751154473</v>
      </c>
      <c r="AB75" s="95">
        <v>1584490.5891147503</v>
      </c>
    </row>
    <row r="76" spans="1:36" s="45" customFormat="1" ht="8.4499999999999993" customHeight="1">
      <c r="A76" s="42" t="s">
        <v>190</v>
      </c>
      <c r="B76" s="92">
        <v>1954858.2642075699</v>
      </c>
      <c r="C76" s="92">
        <v>82431.302171269985</v>
      </c>
      <c r="D76" s="93">
        <v>23872.019420149696</v>
      </c>
      <c r="E76" s="92">
        <v>25243.089888929997</v>
      </c>
      <c r="F76" s="92">
        <v>734711.02324760007</v>
      </c>
      <c r="G76" s="92">
        <v>523584.08084870008</v>
      </c>
      <c r="H76" s="92">
        <v>0</v>
      </c>
      <c r="I76" s="92">
        <v>565016.74863091996</v>
      </c>
      <c r="J76" s="92">
        <v>20396.899999999998</v>
      </c>
      <c r="K76" s="92">
        <v>0</v>
      </c>
      <c r="L76" s="92">
        <v>16484</v>
      </c>
      <c r="M76" s="92">
        <v>3912.8999999999978</v>
      </c>
      <c r="N76" s="92">
        <v>0</v>
      </c>
      <c r="O76" s="92">
        <v>194.8</v>
      </c>
      <c r="P76" s="42" t="s">
        <v>189</v>
      </c>
      <c r="Q76" s="94">
        <v>677.33495964080998</v>
      </c>
      <c r="R76" s="94">
        <v>643.68970964080995</v>
      </c>
      <c r="S76" s="94">
        <v>33.645250000000004</v>
      </c>
      <c r="T76" s="94">
        <v>0</v>
      </c>
      <c r="U76" s="94">
        <v>0</v>
      </c>
      <c r="V76" s="95">
        <v>0</v>
      </c>
      <c r="W76" s="95">
        <v>0</v>
      </c>
      <c r="X76" s="95">
        <v>8937.5412781900013</v>
      </c>
      <c r="Y76" s="95">
        <v>73928.488031419169</v>
      </c>
      <c r="Z76" s="95">
        <v>35098.471745970004</v>
      </c>
      <c r="AA76" s="95">
        <v>38830.016285449165</v>
      </c>
      <c r="AB76" s="95">
        <v>2058798.5284768199</v>
      </c>
      <c r="AI76" s="45">
        <v>0</v>
      </c>
      <c r="AJ76" s="45">
        <v>0</v>
      </c>
    </row>
    <row r="77" spans="1:36" s="45" customFormat="1" ht="8.4499999999999993" customHeight="1">
      <c r="A77" s="42" t="s">
        <v>192</v>
      </c>
      <c r="B77" s="92">
        <v>2555922.0473502153</v>
      </c>
      <c r="C77" s="92">
        <v>117904.93507078</v>
      </c>
      <c r="D77" s="93">
        <v>23373.80917794503</v>
      </c>
      <c r="E77" s="92">
        <v>23999.547422039999</v>
      </c>
      <c r="F77" s="92">
        <v>729933.78475405008</v>
      </c>
      <c r="G77" s="92">
        <v>1056356.6976265102</v>
      </c>
      <c r="H77" s="92">
        <v>0</v>
      </c>
      <c r="I77" s="92">
        <v>604353.27329888986</v>
      </c>
      <c r="J77" s="92">
        <v>12044.9</v>
      </c>
      <c r="K77" s="92">
        <v>250</v>
      </c>
      <c r="L77" s="92">
        <v>8786.2000000000007</v>
      </c>
      <c r="M77" s="92">
        <v>3008.6999999999989</v>
      </c>
      <c r="N77" s="92">
        <v>0</v>
      </c>
      <c r="O77" s="92">
        <v>194.8</v>
      </c>
      <c r="P77" s="42" t="s">
        <v>191</v>
      </c>
      <c r="Q77" s="94">
        <v>642.48025100000007</v>
      </c>
      <c r="R77" s="94">
        <v>611.91500500000006</v>
      </c>
      <c r="S77" s="94">
        <v>30.565245999999998</v>
      </c>
      <c r="T77" s="94">
        <v>0</v>
      </c>
      <c r="U77" s="94">
        <v>0</v>
      </c>
      <c r="V77" s="95">
        <v>0</v>
      </c>
      <c r="W77" s="95">
        <v>0</v>
      </c>
      <c r="X77" s="95">
        <v>7562.0109708999998</v>
      </c>
      <c r="Y77" s="95">
        <v>85276.732345543816</v>
      </c>
      <c r="Z77" s="95">
        <v>45637.04573587</v>
      </c>
      <c r="AA77" s="95">
        <v>39639.686609673816</v>
      </c>
      <c r="AB77" s="95">
        <v>2661448.1709176586</v>
      </c>
      <c r="AI77" s="45">
        <v>0</v>
      </c>
      <c r="AJ77" s="45">
        <v>0</v>
      </c>
    </row>
    <row r="78" spans="1:36" s="73" customFormat="1" ht="8.4499999999999993" customHeight="1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1"/>
      <c r="Q78" s="153"/>
      <c r="R78" s="153"/>
      <c r="S78" s="153"/>
      <c r="T78" s="153"/>
      <c r="U78" s="153"/>
      <c r="V78" s="154"/>
      <c r="W78" s="154"/>
      <c r="X78" s="154"/>
      <c r="Y78" s="154"/>
      <c r="Z78" s="154"/>
      <c r="AA78" s="154"/>
      <c r="AB78" s="154"/>
    </row>
    <row r="79" spans="1:36" ht="9" customHeight="1">
      <c r="A79" s="52" t="s">
        <v>146</v>
      </c>
      <c r="B79" s="48"/>
      <c r="C79" s="49"/>
      <c r="D79" s="49"/>
      <c r="E79" s="49"/>
      <c r="F79" s="49"/>
      <c r="G79" s="49"/>
      <c r="H79" s="49"/>
      <c r="I79" s="48"/>
      <c r="J79" s="48"/>
      <c r="K79" s="49"/>
      <c r="L79" s="49"/>
      <c r="M79" s="49"/>
      <c r="N79" s="49"/>
      <c r="O79" s="49"/>
      <c r="P79" s="52"/>
      <c r="Q79" s="48"/>
      <c r="R79" s="49"/>
      <c r="S79" s="49"/>
      <c r="T79" s="49"/>
      <c r="U79" s="48"/>
      <c r="V79" s="48"/>
      <c r="W79" s="49"/>
      <c r="X79" s="49"/>
      <c r="Y79" s="48"/>
      <c r="Z79" s="49"/>
      <c r="AA79" s="48"/>
      <c r="AB79" s="48"/>
    </row>
    <row r="80" spans="1:36" s="53" customFormat="1" ht="9" customHeight="1">
      <c r="A80" s="52" t="s">
        <v>147</v>
      </c>
      <c r="P80" s="52"/>
    </row>
    <row r="81" spans="2:28" ht="3.75" customHeight="1">
      <c r="B81" s="48"/>
      <c r="C81" s="49"/>
      <c r="D81" s="49"/>
      <c r="E81" s="49"/>
      <c r="F81" s="49"/>
      <c r="G81" s="49"/>
      <c r="H81" s="49"/>
      <c r="I81" s="48"/>
      <c r="J81" s="48"/>
      <c r="K81" s="49"/>
      <c r="L81" s="49"/>
      <c r="M81" s="49"/>
      <c r="N81" s="49"/>
      <c r="O81" s="49"/>
      <c r="Q81" s="48"/>
      <c r="R81" s="49"/>
      <c r="S81" s="49"/>
      <c r="T81" s="49"/>
      <c r="U81" s="48"/>
      <c r="V81" s="48"/>
      <c r="W81" s="49"/>
      <c r="X81" s="49"/>
      <c r="Y81" s="48"/>
      <c r="Z81" s="49"/>
      <c r="AA81" s="48"/>
      <c r="AB81" s="48"/>
    </row>
    <row r="82" spans="2:28" ht="9" customHeight="1">
      <c r="B82" s="53"/>
      <c r="C82" s="53"/>
      <c r="D82" s="53"/>
      <c r="E82" s="53"/>
      <c r="F82" s="53"/>
      <c r="G82" s="53"/>
      <c r="H82" s="53"/>
    </row>
    <row r="85" spans="2:28" ht="9" customHeight="1">
      <c r="B85" s="116"/>
      <c r="C85" s="116"/>
      <c r="D85" s="116"/>
      <c r="E85" s="131"/>
      <c r="F85" s="131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</row>
    <row r="86" spans="2:28" ht="9" customHeight="1">
      <c r="B86" s="116"/>
      <c r="C86" s="116"/>
      <c r="D86" s="116"/>
      <c r="E86" s="131"/>
      <c r="F86" s="131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</row>
  </sheetData>
  <mergeCells count="4">
    <mergeCell ref="B5:I5"/>
    <mergeCell ref="J5:O5"/>
    <mergeCell ref="P5:P10"/>
    <mergeCell ref="Q5:S5"/>
  </mergeCells>
  <printOptions horizontalCentered="1"/>
  <pageMargins left="0.51181102362204722" right="0.51181102362204722" top="0.65" bottom="0" header="0.51181102362204722" footer="0.19685039370078741"/>
  <pageSetup paperSize="9" scale="94" firstPageNumber="7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K83"/>
  <sheetViews>
    <sheetView tabSelected="1" zoomScale="172" zoomScaleNormal="172" zoomScaleSheetLayoutView="115" workbookViewId="0">
      <pane xSplit="1" ySplit="9" topLeftCell="B64" activePane="bottomRight" state="frozen"/>
      <selection pane="topRight" activeCell="B1" sqref="B1"/>
      <selection pane="bottomLeft" activeCell="A10" sqref="A10"/>
      <selection pane="bottomRight" activeCell="T66" sqref="T66"/>
    </sheetView>
  </sheetViews>
  <sheetFormatPr defaultColWidth="9.1640625" defaultRowHeight="9" customHeight="1"/>
  <cols>
    <col min="2" max="2" width="9.33203125" customWidth="1"/>
    <col min="3" max="3" width="8.6640625" customWidth="1"/>
    <col min="4" max="4" width="8" customWidth="1"/>
    <col min="5" max="5" width="8.5" customWidth="1"/>
    <col min="6" max="6" width="7.5" bestFit="1" customWidth="1"/>
    <col min="7" max="7" width="8" bestFit="1" customWidth="1"/>
    <col min="8" max="8" width="7.1640625" customWidth="1"/>
    <col min="9" max="9" width="8.6640625" customWidth="1"/>
    <col min="10" max="10" width="7.5" customWidth="1"/>
    <col min="11" max="11" width="8.1640625" customWidth="1"/>
    <col min="12" max="12" width="9" customWidth="1"/>
    <col min="14" max="14" width="7.5" customWidth="1"/>
    <col min="15" max="15" width="8.83203125" customWidth="1"/>
    <col min="16" max="16" width="10.1640625" customWidth="1"/>
    <col min="17" max="37" width="9.1640625" style="50"/>
  </cols>
  <sheetData>
    <row r="1" spans="1:37" s="60" customFormat="1" ht="14.1" customHeight="1">
      <c r="A1" s="75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</row>
    <row r="2" spans="1:37" s="60" customFormat="1" ht="14.1" customHeight="1">
      <c r="A2" s="57" t="s">
        <v>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1:37" s="60" customFormat="1" ht="14.1" customHeight="1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s="60" customFormat="1" ht="14.1" customHeight="1">
      <c r="A4" s="61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s="100" customFormat="1" ht="9" customHeight="1">
      <c r="A5" s="149" t="s">
        <v>2</v>
      </c>
      <c r="B5" s="96"/>
      <c r="C5" s="97" t="s">
        <v>107</v>
      </c>
      <c r="D5" s="98"/>
      <c r="E5" s="98"/>
      <c r="F5" s="98"/>
      <c r="G5" s="98"/>
      <c r="H5" s="98"/>
      <c r="I5" s="98" t="s">
        <v>148</v>
      </c>
      <c r="J5" s="98"/>
      <c r="K5" s="98"/>
      <c r="L5" s="98"/>
      <c r="M5" s="98" t="s">
        <v>149</v>
      </c>
      <c r="N5" s="98"/>
      <c r="O5" s="98"/>
      <c r="P5" s="99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7" s="100" customFormat="1" ht="9" customHeight="1">
      <c r="A6" s="140"/>
      <c r="B6" s="14" t="s">
        <v>101</v>
      </c>
      <c r="C6" s="14"/>
      <c r="D6" s="14"/>
      <c r="E6" s="14"/>
      <c r="F6" s="14"/>
      <c r="G6" s="14" t="s">
        <v>19</v>
      </c>
      <c r="H6" s="14"/>
      <c r="I6" s="14"/>
      <c r="J6" s="14"/>
      <c r="K6" s="14"/>
      <c r="L6" s="14"/>
      <c r="M6" s="14"/>
      <c r="N6" s="14"/>
      <c r="O6" s="14"/>
      <c r="P6" s="14" t="s">
        <v>13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 s="100" customFormat="1" ht="9" customHeight="1">
      <c r="A7" s="140"/>
      <c r="B7" s="14" t="s">
        <v>150</v>
      </c>
      <c r="C7" s="14" t="s">
        <v>13</v>
      </c>
      <c r="D7" s="14" t="s">
        <v>151</v>
      </c>
      <c r="E7" s="14"/>
      <c r="F7" s="14" t="s">
        <v>15</v>
      </c>
      <c r="G7" s="14" t="s">
        <v>30</v>
      </c>
      <c r="H7" s="14" t="s">
        <v>152</v>
      </c>
      <c r="I7" s="14" t="s">
        <v>13</v>
      </c>
      <c r="J7" s="14"/>
      <c r="K7" s="14" t="s">
        <v>153</v>
      </c>
      <c r="L7" s="14" t="s">
        <v>20</v>
      </c>
      <c r="M7" s="14" t="s">
        <v>13</v>
      </c>
      <c r="N7" s="14"/>
      <c r="O7" s="14" t="s">
        <v>154</v>
      </c>
      <c r="P7" s="14" t="s">
        <v>108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</row>
    <row r="8" spans="1:37" s="100" customFormat="1" ht="9" customHeight="1">
      <c r="A8" s="140"/>
      <c r="B8" s="14" t="s">
        <v>155</v>
      </c>
      <c r="C8" s="14" t="s">
        <v>156</v>
      </c>
      <c r="D8" s="14" t="s">
        <v>125</v>
      </c>
      <c r="E8" s="14" t="s">
        <v>105</v>
      </c>
      <c r="F8" s="14" t="s">
        <v>107</v>
      </c>
      <c r="G8" s="14" t="s">
        <v>107</v>
      </c>
      <c r="H8" s="14" t="s">
        <v>107</v>
      </c>
      <c r="I8" s="14" t="s">
        <v>157</v>
      </c>
      <c r="J8" s="14" t="s">
        <v>158</v>
      </c>
      <c r="K8" s="14" t="s">
        <v>159</v>
      </c>
      <c r="L8" s="14" t="s">
        <v>160</v>
      </c>
      <c r="M8" s="14" t="s">
        <v>161</v>
      </c>
      <c r="N8" s="14" t="s">
        <v>178</v>
      </c>
      <c r="O8" s="14" t="s">
        <v>162</v>
      </c>
      <c r="P8" s="101" t="s">
        <v>163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</row>
    <row r="9" spans="1:37" s="16" customFormat="1" ht="9.6" customHeight="1">
      <c r="A9" s="141"/>
      <c r="B9" s="69">
        <v>1</v>
      </c>
      <c r="C9" s="69">
        <v>2</v>
      </c>
      <c r="D9" s="69">
        <v>3</v>
      </c>
      <c r="E9" s="69">
        <v>4</v>
      </c>
      <c r="F9" s="69">
        <v>5</v>
      </c>
      <c r="G9" s="69">
        <v>6</v>
      </c>
      <c r="H9" s="69">
        <v>7</v>
      </c>
      <c r="I9" s="69">
        <v>8</v>
      </c>
      <c r="J9" s="69">
        <v>9</v>
      </c>
      <c r="K9" s="69">
        <v>10</v>
      </c>
      <c r="L9" s="69">
        <v>11</v>
      </c>
      <c r="M9" s="69">
        <v>12</v>
      </c>
      <c r="N9" s="69">
        <v>13</v>
      </c>
      <c r="O9" s="69">
        <v>14</v>
      </c>
      <c r="P9" s="69">
        <v>15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</row>
    <row r="10" spans="1:37" s="31" customFormat="1" ht="8.25" customHeight="1">
      <c r="A10" s="102" t="s">
        <v>33</v>
      </c>
      <c r="B10" s="40">
        <v>120.3</v>
      </c>
      <c r="C10" s="40">
        <v>91.4</v>
      </c>
      <c r="D10" s="40">
        <v>61.5</v>
      </c>
      <c r="E10" s="40">
        <v>10.9</v>
      </c>
      <c r="F10" s="40">
        <v>0</v>
      </c>
      <c r="G10" s="40">
        <v>19</v>
      </c>
      <c r="H10" s="40">
        <v>0</v>
      </c>
      <c r="I10" s="40">
        <v>11.3</v>
      </c>
      <c r="J10" s="40">
        <v>10</v>
      </c>
      <c r="K10" s="40">
        <v>0.9</v>
      </c>
      <c r="L10" s="40">
        <v>0.4</v>
      </c>
      <c r="M10" s="40">
        <v>4.5999999999999996</v>
      </c>
      <c r="N10" s="40">
        <v>0</v>
      </c>
      <c r="O10" s="40">
        <v>4.5999999999999996</v>
      </c>
      <c r="P10" s="40">
        <v>227.6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s="31" customFormat="1" ht="8.25" customHeight="1">
      <c r="A11" s="102" t="s">
        <v>34</v>
      </c>
      <c r="B11" s="40">
        <v>152.19999999999999</v>
      </c>
      <c r="C11" s="40">
        <v>104.4</v>
      </c>
      <c r="D11" s="40">
        <v>70.7</v>
      </c>
      <c r="E11" s="40">
        <v>15.3</v>
      </c>
      <c r="F11" s="40">
        <v>0</v>
      </c>
      <c r="G11" s="40">
        <v>18.399999999999999</v>
      </c>
      <c r="H11" s="40">
        <v>0</v>
      </c>
      <c r="I11" s="40">
        <v>13.5</v>
      </c>
      <c r="J11" s="40">
        <v>10</v>
      </c>
      <c r="K11" s="40">
        <v>3</v>
      </c>
      <c r="L11" s="40">
        <v>0.5</v>
      </c>
      <c r="M11" s="40">
        <v>9.3000000000000007</v>
      </c>
      <c r="N11" s="40">
        <v>0</v>
      </c>
      <c r="O11" s="40">
        <v>9.3000000000000007</v>
      </c>
      <c r="P11" s="40">
        <v>279.39999999999998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s="31" customFormat="1" ht="8.25" customHeight="1">
      <c r="A12" s="102" t="s">
        <v>35</v>
      </c>
      <c r="B12" s="40">
        <v>165.1</v>
      </c>
      <c r="C12" s="40">
        <v>135.6</v>
      </c>
      <c r="D12" s="40">
        <v>86.5</v>
      </c>
      <c r="E12" s="40">
        <v>4.8</v>
      </c>
      <c r="F12" s="40">
        <v>0</v>
      </c>
      <c r="G12" s="40">
        <v>44.3</v>
      </c>
      <c r="H12" s="40">
        <v>0</v>
      </c>
      <c r="I12" s="40">
        <v>15.8</v>
      </c>
      <c r="J12" s="40">
        <v>10</v>
      </c>
      <c r="K12" s="40">
        <v>5</v>
      </c>
      <c r="L12" s="40">
        <v>0.8</v>
      </c>
      <c r="M12" s="40">
        <v>15.3</v>
      </c>
      <c r="N12" s="40">
        <v>0</v>
      </c>
      <c r="O12" s="40">
        <v>15.3</v>
      </c>
      <c r="P12" s="40">
        <v>331.8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s="31" customFormat="1" ht="8.25" customHeight="1">
      <c r="A13" s="102" t="s">
        <v>36</v>
      </c>
      <c r="B13" s="40">
        <v>178.2</v>
      </c>
      <c r="C13" s="40">
        <v>147.69999999999999</v>
      </c>
      <c r="D13" s="40">
        <v>95.2</v>
      </c>
      <c r="E13" s="40">
        <v>10.8</v>
      </c>
      <c r="F13" s="40">
        <v>0</v>
      </c>
      <c r="G13" s="40">
        <v>41.7</v>
      </c>
      <c r="H13" s="40">
        <v>0</v>
      </c>
      <c r="I13" s="40">
        <v>18.5</v>
      </c>
      <c r="J13" s="40">
        <v>10</v>
      </c>
      <c r="K13" s="40">
        <v>7.7</v>
      </c>
      <c r="L13" s="40">
        <v>0.8</v>
      </c>
      <c r="M13" s="40">
        <v>10.8</v>
      </c>
      <c r="N13" s="40">
        <v>0</v>
      </c>
      <c r="O13" s="40">
        <v>10.8</v>
      </c>
      <c r="P13" s="40">
        <v>355.2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s="31" customFormat="1" ht="8.25" customHeight="1">
      <c r="A14" s="102" t="s">
        <v>37</v>
      </c>
      <c r="B14" s="40">
        <v>258.10000000000002</v>
      </c>
      <c r="C14" s="40">
        <v>168.2</v>
      </c>
      <c r="D14" s="40">
        <v>98.6</v>
      </c>
      <c r="E14" s="40">
        <v>12.1</v>
      </c>
      <c r="F14" s="40">
        <v>0</v>
      </c>
      <c r="G14" s="40">
        <v>57.5</v>
      </c>
      <c r="H14" s="40">
        <v>0</v>
      </c>
      <c r="I14" s="40">
        <v>20</v>
      </c>
      <c r="J14" s="40">
        <v>10</v>
      </c>
      <c r="K14" s="40">
        <v>10</v>
      </c>
      <c r="L14" s="40">
        <v>0</v>
      </c>
      <c r="M14" s="40">
        <v>13.2</v>
      </c>
      <c r="N14" s="40">
        <v>0</v>
      </c>
      <c r="O14" s="40">
        <v>13.2</v>
      </c>
      <c r="P14" s="40">
        <v>459.5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s="31" customFormat="1" ht="8.25" customHeight="1">
      <c r="A15" s="102" t="s">
        <v>38</v>
      </c>
      <c r="B15" s="40">
        <v>315.60000000000002</v>
      </c>
      <c r="C15" s="40">
        <v>192</v>
      </c>
      <c r="D15" s="40">
        <v>117.7</v>
      </c>
      <c r="E15" s="40">
        <v>10.7</v>
      </c>
      <c r="F15" s="40">
        <v>0</v>
      </c>
      <c r="G15" s="40">
        <v>63.6</v>
      </c>
      <c r="H15" s="40">
        <v>0</v>
      </c>
      <c r="I15" s="40">
        <v>29</v>
      </c>
      <c r="J15" s="40">
        <v>10</v>
      </c>
      <c r="K15" s="40">
        <v>15</v>
      </c>
      <c r="L15" s="40">
        <v>4</v>
      </c>
      <c r="M15" s="40">
        <v>16.399999999999999</v>
      </c>
      <c r="N15" s="40">
        <v>0</v>
      </c>
      <c r="O15" s="40">
        <v>16.399999999999999</v>
      </c>
      <c r="P15" s="40">
        <v>553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s="31" customFormat="1" ht="8.25" customHeight="1">
      <c r="A16" s="102" t="s">
        <v>39</v>
      </c>
      <c r="B16" s="40">
        <v>367.2</v>
      </c>
      <c r="C16" s="40">
        <v>205.1</v>
      </c>
      <c r="D16" s="40">
        <v>99.8</v>
      </c>
      <c r="E16" s="40">
        <v>5.3</v>
      </c>
      <c r="F16" s="40">
        <v>0</v>
      </c>
      <c r="G16" s="40">
        <v>100</v>
      </c>
      <c r="H16" s="40">
        <v>0</v>
      </c>
      <c r="I16" s="40">
        <v>37.5</v>
      </c>
      <c r="J16" s="40">
        <v>10</v>
      </c>
      <c r="K16" s="40">
        <v>15</v>
      </c>
      <c r="L16" s="40">
        <v>12.5</v>
      </c>
      <c r="M16" s="40">
        <v>14.1</v>
      </c>
      <c r="N16" s="40">
        <v>0</v>
      </c>
      <c r="O16" s="40">
        <v>14.1</v>
      </c>
      <c r="P16" s="40">
        <v>623.9</v>
      </c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s="31" customFormat="1" ht="8.25" customHeight="1">
      <c r="A17" s="102" t="s">
        <v>40</v>
      </c>
      <c r="B17" s="40">
        <v>391</v>
      </c>
      <c r="C17" s="40">
        <v>179.5</v>
      </c>
      <c r="D17" s="40">
        <v>74.3</v>
      </c>
      <c r="E17" s="40">
        <v>14.1</v>
      </c>
      <c r="F17" s="40">
        <v>0</v>
      </c>
      <c r="G17" s="40">
        <v>91.1</v>
      </c>
      <c r="H17" s="40">
        <v>0</v>
      </c>
      <c r="I17" s="40">
        <v>46</v>
      </c>
      <c r="J17" s="40">
        <v>10</v>
      </c>
      <c r="K17" s="40">
        <v>18</v>
      </c>
      <c r="L17" s="40">
        <v>18</v>
      </c>
      <c r="M17" s="40">
        <v>11</v>
      </c>
      <c r="N17" s="40">
        <v>0</v>
      </c>
      <c r="O17" s="40">
        <v>11</v>
      </c>
      <c r="P17" s="40">
        <v>627.5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s="31" customFormat="1" ht="8.25" customHeight="1">
      <c r="A18" s="102" t="s">
        <v>41</v>
      </c>
      <c r="B18" s="40">
        <v>449.3</v>
      </c>
      <c r="C18" s="40">
        <v>264.3</v>
      </c>
      <c r="D18" s="40">
        <v>146.80000000000001</v>
      </c>
      <c r="E18" s="40">
        <v>31.9</v>
      </c>
      <c r="F18" s="40">
        <v>0</v>
      </c>
      <c r="G18" s="40">
        <v>85.6</v>
      </c>
      <c r="H18" s="40">
        <v>0</v>
      </c>
      <c r="I18" s="40">
        <v>53</v>
      </c>
      <c r="J18" s="40">
        <v>10</v>
      </c>
      <c r="K18" s="40">
        <v>20</v>
      </c>
      <c r="L18" s="40">
        <v>23</v>
      </c>
      <c r="M18" s="40">
        <v>40.799999999999997</v>
      </c>
      <c r="N18" s="40">
        <v>0</v>
      </c>
      <c r="O18" s="40">
        <v>40.799999999999997</v>
      </c>
      <c r="P18" s="40">
        <v>807.4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s="31" customFormat="1" ht="8.25" customHeight="1">
      <c r="A19" s="102" t="s">
        <v>42</v>
      </c>
      <c r="B19" s="40">
        <v>509.5</v>
      </c>
      <c r="C19" s="40">
        <v>386.5</v>
      </c>
      <c r="D19" s="40">
        <v>239</v>
      </c>
      <c r="E19" s="40">
        <v>44.4</v>
      </c>
      <c r="F19" s="40">
        <v>0</v>
      </c>
      <c r="G19" s="40">
        <v>103.1</v>
      </c>
      <c r="H19" s="40">
        <v>0</v>
      </c>
      <c r="I19" s="40">
        <v>63.7</v>
      </c>
      <c r="J19" s="40">
        <v>10</v>
      </c>
      <c r="K19" s="40">
        <v>22</v>
      </c>
      <c r="L19" s="40">
        <v>31.7</v>
      </c>
      <c r="M19" s="40">
        <v>29.9</v>
      </c>
      <c r="N19" s="40">
        <v>0</v>
      </c>
      <c r="O19" s="40">
        <v>29.9</v>
      </c>
      <c r="P19" s="40">
        <v>989.6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s="31" customFormat="1" ht="8.25" customHeight="1">
      <c r="A20" s="102" t="s">
        <v>43</v>
      </c>
      <c r="B20" s="40">
        <v>568.70000000000005</v>
      </c>
      <c r="C20" s="40">
        <v>432.7</v>
      </c>
      <c r="D20" s="40">
        <v>277.60000000000002</v>
      </c>
      <c r="E20" s="40">
        <v>65.599999999999994</v>
      </c>
      <c r="F20" s="40">
        <v>0</v>
      </c>
      <c r="G20" s="40">
        <v>89.5</v>
      </c>
      <c r="H20" s="40">
        <v>0</v>
      </c>
      <c r="I20" s="40">
        <v>82</v>
      </c>
      <c r="J20" s="40">
        <v>10</v>
      </c>
      <c r="K20" s="40">
        <v>22.5</v>
      </c>
      <c r="L20" s="40">
        <v>49.5</v>
      </c>
      <c r="M20" s="40">
        <v>47.3</v>
      </c>
      <c r="N20" s="40">
        <v>0</v>
      </c>
      <c r="O20" s="40">
        <v>47.3</v>
      </c>
      <c r="P20" s="40">
        <v>1130.7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s="31" customFormat="1" ht="8.25" customHeight="1">
      <c r="A21" s="102" t="s">
        <v>44</v>
      </c>
      <c r="B21" s="40">
        <v>612.1</v>
      </c>
      <c r="C21" s="40">
        <v>395</v>
      </c>
      <c r="D21" s="40">
        <v>297.7</v>
      </c>
      <c r="E21" s="40">
        <v>46.6</v>
      </c>
      <c r="F21" s="40">
        <v>0</v>
      </c>
      <c r="G21" s="40">
        <v>50.7</v>
      </c>
      <c r="H21" s="40">
        <v>0</v>
      </c>
      <c r="I21" s="40">
        <v>95.7</v>
      </c>
      <c r="J21" s="40">
        <v>10</v>
      </c>
      <c r="K21" s="40">
        <v>23</v>
      </c>
      <c r="L21" s="40">
        <v>62.7</v>
      </c>
      <c r="M21" s="40">
        <v>190.8</v>
      </c>
      <c r="N21" s="40">
        <v>52.9</v>
      </c>
      <c r="O21" s="40">
        <v>137.9</v>
      </c>
      <c r="P21" s="40">
        <v>1293.5999999999999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s="31" customFormat="1" ht="8.25" customHeight="1">
      <c r="A22" s="102" t="s">
        <v>45</v>
      </c>
      <c r="B22" s="40">
        <v>642.6</v>
      </c>
      <c r="C22" s="40">
        <v>422.7</v>
      </c>
      <c r="D22" s="40">
        <v>313.60000000000002</v>
      </c>
      <c r="E22" s="40">
        <v>41.7</v>
      </c>
      <c r="F22" s="40">
        <v>0</v>
      </c>
      <c r="G22" s="40">
        <v>67.400000000000006</v>
      </c>
      <c r="H22" s="40">
        <v>0</v>
      </c>
      <c r="I22" s="40">
        <v>165.4</v>
      </c>
      <c r="J22" s="40">
        <v>10</v>
      </c>
      <c r="K22" s="40">
        <v>23.7</v>
      </c>
      <c r="L22" s="40">
        <v>131.69999999999999</v>
      </c>
      <c r="M22" s="40">
        <v>173.9</v>
      </c>
      <c r="N22" s="40">
        <v>37.6</v>
      </c>
      <c r="O22" s="40">
        <v>136.30000000000001</v>
      </c>
      <c r="P22" s="40">
        <v>1404.6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s="31" customFormat="1" ht="8.25" customHeight="1">
      <c r="A23" s="102" t="s">
        <v>46</v>
      </c>
      <c r="B23" s="40">
        <v>740.4</v>
      </c>
      <c r="C23" s="40">
        <v>469.2</v>
      </c>
      <c r="D23" s="40">
        <v>263.39999999999998</v>
      </c>
      <c r="E23" s="40">
        <v>70.3</v>
      </c>
      <c r="F23" s="40">
        <v>47.4</v>
      </c>
      <c r="G23" s="40">
        <v>88.1</v>
      </c>
      <c r="H23" s="40">
        <v>0</v>
      </c>
      <c r="I23" s="40">
        <v>282.2</v>
      </c>
      <c r="J23" s="40">
        <v>10</v>
      </c>
      <c r="K23" s="40">
        <v>23.7</v>
      </c>
      <c r="L23" s="40">
        <v>248.5</v>
      </c>
      <c r="M23" s="40">
        <v>170</v>
      </c>
      <c r="N23" s="40">
        <v>7.5</v>
      </c>
      <c r="O23" s="40">
        <v>162.5</v>
      </c>
      <c r="P23" s="40">
        <v>1661.8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s="31" customFormat="1" ht="8.25" customHeight="1">
      <c r="A24" s="102" t="s">
        <v>47</v>
      </c>
      <c r="B24" s="40">
        <v>927.1</v>
      </c>
      <c r="C24" s="40">
        <v>514.1</v>
      </c>
      <c r="D24" s="40">
        <v>265.5</v>
      </c>
      <c r="E24" s="40">
        <v>88.4</v>
      </c>
      <c r="F24" s="40">
        <v>48</v>
      </c>
      <c r="G24" s="40">
        <v>112.2</v>
      </c>
      <c r="H24" s="40">
        <v>0</v>
      </c>
      <c r="I24" s="40">
        <v>246.7</v>
      </c>
      <c r="J24" s="40">
        <v>10</v>
      </c>
      <c r="K24" s="40">
        <v>30</v>
      </c>
      <c r="L24" s="40">
        <v>206.7</v>
      </c>
      <c r="M24" s="40">
        <v>312.8</v>
      </c>
      <c r="N24" s="40">
        <v>54.9</v>
      </c>
      <c r="O24" s="40">
        <v>257.89999999999998</v>
      </c>
      <c r="P24" s="40">
        <v>2000.7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s="31" customFormat="1" ht="8.25" customHeight="1">
      <c r="A25" s="102" t="s">
        <v>48</v>
      </c>
      <c r="B25" s="40">
        <v>971.2</v>
      </c>
      <c r="C25" s="40">
        <v>504.1</v>
      </c>
      <c r="D25" s="40">
        <v>240</v>
      </c>
      <c r="E25" s="40">
        <v>133.69999999999999</v>
      </c>
      <c r="F25" s="40">
        <v>49.6</v>
      </c>
      <c r="G25" s="40">
        <v>80.8</v>
      </c>
      <c r="H25" s="40">
        <v>0</v>
      </c>
      <c r="I25" s="40">
        <v>265.5</v>
      </c>
      <c r="J25" s="40">
        <v>10</v>
      </c>
      <c r="K25" s="40">
        <v>40</v>
      </c>
      <c r="L25" s="40">
        <v>215.5</v>
      </c>
      <c r="M25" s="40">
        <v>515.20000000000005</v>
      </c>
      <c r="N25" s="40">
        <v>225.7</v>
      </c>
      <c r="O25" s="40">
        <v>289.5</v>
      </c>
      <c r="P25" s="40">
        <v>2256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s="31" customFormat="1" ht="8.25" customHeight="1">
      <c r="A26" s="102" t="s">
        <v>49</v>
      </c>
      <c r="B26" s="40">
        <v>1024.0999999999999</v>
      </c>
      <c r="C26" s="40">
        <v>456.7</v>
      </c>
      <c r="D26" s="40">
        <v>164.7</v>
      </c>
      <c r="E26" s="40">
        <v>161.5</v>
      </c>
      <c r="F26" s="40">
        <v>29.1</v>
      </c>
      <c r="G26" s="40">
        <v>101.4</v>
      </c>
      <c r="H26" s="40">
        <v>0</v>
      </c>
      <c r="I26" s="40">
        <v>378</v>
      </c>
      <c r="J26" s="40">
        <v>10</v>
      </c>
      <c r="K26" s="40">
        <v>45</v>
      </c>
      <c r="L26" s="40">
        <v>323</v>
      </c>
      <c r="M26" s="40">
        <v>493.8</v>
      </c>
      <c r="N26" s="40">
        <v>123.5</v>
      </c>
      <c r="O26" s="40">
        <v>370.3</v>
      </c>
      <c r="P26" s="40">
        <v>2352.6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s="31" customFormat="1" ht="8.25" customHeight="1">
      <c r="A27" s="102" t="s">
        <v>50</v>
      </c>
      <c r="B27" s="40">
        <v>1256.4000000000001</v>
      </c>
      <c r="C27" s="40">
        <v>540.9</v>
      </c>
      <c r="D27" s="40">
        <v>163.4</v>
      </c>
      <c r="E27" s="40">
        <v>202.9</v>
      </c>
      <c r="F27" s="40">
        <v>34.700000000000003</v>
      </c>
      <c r="G27" s="40">
        <v>139.9</v>
      </c>
      <c r="H27" s="40">
        <v>0</v>
      </c>
      <c r="I27" s="40">
        <v>427.8</v>
      </c>
      <c r="J27" s="40">
        <v>10</v>
      </c>
      <c r="K27" s="40">
        <v>47.5</v>
      </c>
      <c r="L27" s="40">
        <v>370.3</v>
      </c>
      <c r="M27" s="40">
        <v>425.8</v>
      </c>
      <c r="N27" s="40">
        <v>76.3</v>
      </c>
      <c r="O27" s="40">
        <v>349.5</v>
      </c>
      <c r="P27" s="40">
        <v>2650.9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s="31" customFormat="1" ht="8.25" customHeight="1">
      <c r="A28" s="102" t="s">
        <v>51</v>
      </c>
      <c r="B28" s="40">
        <v>1426.8</v>
      </c>
      <c r="C28" s="40">
        <v>652.5</v>
      </c>
      <c r="D28" s="40">
        <v>178.7</v>
      </c>
      <c r="E28" s="40">
        <v>291.39999999999998</v>
      </c>
      <c r="F28" s="40">
        <v>50.9</v>
      </c>
      <c r="G28" s="40">
        <v>131.5</v>
      </c>
      <c r="H28" s="40">
        <v>0</v>
      </c>
      <c r="I28" s="40">
        <v>526</v>
      </c>
      <c r="J28" s="40">
        <v>10</v>
      </c>
      <c r="K28" s="40">
        <v>50</v>
      </c>
      <c r="L28" s="40">
        <v>466</v>
      </c>
      <c r="M28" s="40">
        <v>519.1</v>
      </c>
      <c r="N28" s="40">
        <v>57</v>
      </c>
      <c r="O28" s="40">
        <v>462.1</v>
      </c>
      <c r="P28" s="40">
        <v>3124.4</v>
      </c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7" s="31" customFormat="1" ht="8.25" customHeight="1">
      <c r="A29" s="102" t="s">
        <v>52</v>
      </c>
      <c r="B29" s="40">
        <v>1712.2</v>
      </c>
      <c r="C29" s="40">
        <v>660.4</v>
      </c>
      <c r="D29" s="40">
        <v>183.8</v>
      </c>
      <c r="E29" s="40">
        <v>241.1</v>
      </c>
      <c r="F29" s="40">
        <v>71.5</v>
      </c>
      <c r="G29" s="40">
        <v>164</v>
      </c>
      <c r="H29" s="40">
        <v>0</v>
      </c>
      <c r="I29" s="40">
        <v>690</v>
      </c>
      <c r="J29" s="40">
        <v>10</v>
      </c>
      <c r="K29" s="40">
        <v>70</v>
      </c>
      <c r="L29" s="40">
        <v>610</v>
      </c>
      <c r="M29" s="40">
        <v>759.6</v>
      </c>
      <c r="N29" s="40">
        <v>273.8</v>
      </c>
      <c r="O29" s="40">
        <v>485.8</v>
      </c>
      <c r="P29" s="40">
        <v>3822.2</v>
      </c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s="31" customFormat="1" ht="8.25" customHeight="1">
      <c r="A30" s="102" t="s">
        <v>53</v>
      </c>
      <c r="B30" s="40">
        <v>1908.7</v>
      </c>
      <c r="C30" s="40">
        <v>791.5</v>
      </c>
      <c r="D30" s="40">
        <v>163</v>
      </c>
      <c r="E30" s="40">
        <v>306.60000000000002</v>
      </c>
      <c r="F30" s="40">
        <v>68.599999999999994</v>
      </c>
      <c r="G30" s="40">
        <v>253.3</v>
      </c>
      <c r="H30" s="40">
        <v>0</v>
      </c>
      <c r="I30" s="40">
        <v>789.6</v>
      </c>
      <c r="J30" s="40">
        <v>10</v>
      </c>
      <c r="K30" s="40">
        <v>85</v>
      </c>
      <c r="L30" s="40">
        <v>694.6</v>
      </c>
      <c r="M30" s="40">
        <v>662.3</v>
      </c>
      <c r="N30" s="40">
        <v>408</v>
      </c>
      <c r="O30" s="40">
        <v>254.3</v>
      </c>
      <c r="P30" s="40">
        <v>4152.1000000000004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s="31" customFormat="1" ht="8.25" customHeight="1">
      <c r="A31" s="102" t="s">
        <v>54</v>
      </c>
      <c r="B31" s="40">
        <v>2213.9</v>
      </c>
      <c r="C31" s="40">
        <v>624.9</v>
      </c>
      <c r="D31" s="40">
        <v>71.599999999999994</v>
      </c>
      <c r="E31" s="40">
        <v>281.5</v>
      </c>
      <c r="F31" s="40">
        <v>61</v>
      </c>
      <c r="G31" s="40">
        <v>210.8</v>
      </c>
      <c r="H31" s="40">
        <v>0</v>
      </c>
      <c r="I31" s="40">
        <v>694.8</v>
      </c>
      <c r="J31" s="40">
        <v>10</v>
      </c>
      <c r="K31" s="40">
        <v>105</v>
      </c>
      <c r="L31" s="40">
        <v>579.79999999999995</v>
      </c>
      <c r="M31" s="40">
        <v>1073.8</v>
      </c>
      <c r="N31" s="40">
        <v>538.79999999999995</v>
      </c>
      <c r="O31" s="40">
        <v>535</v>
      </c>
      <c r="P31" s="40">
        <v>4607.3999999999996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7" s="31" customFormat="1" ht="8.25" customHeight="1">
      <c r="A32" s="102" t="s">
        <v>55</v>
      </c>
      <c r="B32" s="40">
        <v>2617.5</v>
      </c>
      <c r="C32" s="40">
        <v>808.5</v>
      </c>
      <c r="D32" s="40">
        <v>0</v>
      </c>
      <c r="E32" s="40">
        <v>533.1</v>
      </c>
      <c r="F32" s="40">
        <v>50.4</v>
      </c>
      <c r="G32" s="40">
        <v>225</v>
      </c>
      <c r="H32" s="40">
        <v>0</v>
      </c>
      <c r="I32" s="40">
        <v>893.4</v>
      </c>
      <c r="J32" s="40">
        <v>10</v>
      </c>
      <c r="K32" s="40">
        <v>125</v>
      </c>
      <c r="L32" s="40">
        <v>758.4</v>
      </c>
      <c r="M32" s="40">
        <v>1106.9000000000001</v>
      </c>
      <c r="N32" s="40">
        <v>609.6</v>
      </c>
      <c r="O32" s="40">
        <v>497.3</v>
      </c>
      <c r="P32" s="40">
        <v>5426.3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7" s="31" customFormat="1" ht="8.25" customHeight="1">
      <c r="A33" s="102" t="s">
        <v>56</v>
      </c>
      <c r="B33" s="40">
        <v>2963.3</v>
      </c>
      <c r="C33" s="40">
        <v>1108.9000000000001</v>
      </c>
      <c r="D33" s="40">
        <v>0</v>
      </c>
      <c r="E33" s="40">
        <v>705.6</v>
      </c>
      <c r="F33" s="40">
        <v>59.5</v>
      </c>
      <c r="G33" s="40">
        <v>343.8</v>
      </c>
      <c r="H33" s="40">
        <v>0</v>
      </c>
      <c r="I33" s="40">
        <v>1149.5</v>
      </c>
      <c r="J33" s="40">
        <v>10</v>
      </c>
      <c r="K33" s="40">
        <v>142.5</v>
      </c>
      <c r="L33" s="40">
        <v>997</v>
      </c>
      <c r="M33" s="40">
        <v>996.6</v>
      </c>
      <c r="N33" s="40">
        <v>388.8</v>
      </c>
      <c r="O33" s="40">
        <v>607.79999999999995</v>
      </c>
      <c r="P33" s="40">
        <v>6218.3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7" s="31" customFormat="1" ht="8.25" customHeight="1">
      <c r="A34" s="102" t="s">
        <v>57</v>
      </c>
      <c r="B34" s="40">
        <v>3554.4</v>
      </c>
      <c r="C34" s="40">
        <v>1135.0999999999999</v>
      </c>
      <c r="D34" s="40">
        <v>0</v>
      </c>
      <c r="E34" s="40">
        <v>744.7</v>
      </c>
      <c r="F34" s="40">
        <v>65.3</v>
      </c>
      <c r="G34" s="40">
        <v>325.10000000000002</v>
      </c>
      <c r="H34" s="40">
        <v>0</v>
      </c>
      <c r="I34" s="40">
        <v>1266.3</v>
      </c>
      <c r="J34" s="40">
        <v>10</v>
      </c>
      <c r="K34" s="40">
        <v>157.5</v>
      </c>
      <c r="L34" s="40">
        <v>1098.8</v>
      </c>
      <c r="M34" s="40">
        <v>977.8</v>
      </c>
      <c r="N34" s="40">
        <v>398.2</v>
      </c>
      <c r="O34" s="40">
        <v>579.6</v>
      </c>
      <c r="P34" s="40">
        <v>6933.6</v>
      </c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7" s="31" customFormat="1" ht="8.25" customHeight="1">
      <c r="A35" s="102" t="s">
        <v>58</v>
      </c>
      <c r="B35" s="40">
        <v>4035.6</v>
      </c>
      <c r="C35" s="40">
        <v>1227.0999999999999</v>
      </c>
      <c r="D35" s="40">
        <v>0</v>
      </c>
      <c r="E35" s="40">
        <v>833.8</v>
      </c>
      <c r="F35" s="40">
        <v>85.3</v>
      </c>
      <c r="G35" s="40">
        <v>308</v>
      </c>
      <c r="H35" s="40">
        <v>0</v>
      </c>
      <c r="I35" s="40">
        <v>2431.9</v>
      </c>
      <c r="J35" s="40">
        <v>10</v>
      </c>
      <c r="K35" s="40">
        <v>172.5</v>
      </c>
      <c r="L35" s="40">
        <v>2249.4</v>
      </c>
      <c r="M35" s="40">
        <v>1105.7</v>
      </c>
      <c r="N35" s="40">
        <v>234.8</v>
      </c>
      <c r="O35" s="40">
        <v>870.9</v>
      </c>
      <c r="P35" s="40">
        <v>8800.2999999999993</v>
      </c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7" s="31" customFormat="1" ht="8.25" customHeight="1">
      <c r="A36" s="102" t="s">
        <v>59</v>
      </c>
      <c r="B36" s="40">
        <v>5234.5</v>
      </c>
      <c r="C36" s="40">
        <v>1499.4</v>
      </c>
      <c r="D36" s="40">
        <v>0</v>
      </c>
      <c r="E36" s="40">
        <v>958.1</v>
      </c>
      <c r="F36" s="40">
        <v>146.6</v>
      </c>
      <c r="G36" s="40">
        <v>394.7</v>
      </c>
      <c r="H36" s="40">
        <v>0</v>
      </c>
      <c r="I36" s="40">
        <v>2846.9</v>
      </c>
      <c r="J36" s="40">
        <v>10</v>
      </c>
      <c r="K36" s="40">
        <v>187.5</v>
      </c>
      <c r="L36" s="40">
        <v>2649.4</v>
      </c>
      <c r="M36" s="40">
        <v>1798</v>
      </c>
      <c r="N36" s="40">
        <v>496.9</v>
      </c>
      <c r="O36" s="40">
        <v>1301.0999999999999</v>
      </c>
      <c r="P36" s="40">
        <v>11378.8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7" s="31" customFormat="1" ht="8.25" customHeight="1">
      <c r="A37" s="102" t="s">
        <v>60</v>
      </c>
      <c r="B37" s="40">
        <v>6183.8</v>
      </c>
      <c r="C37" s="40">
        <v>1633.9</v>
      </c>
      <c r="D37" s="40">
        <v>0</v>
      </c>
      <c r="E37" s="40">
        <v>1049.4000000000001</v>
      </c>
      <c r="F37" s="40">
        <v>217.7</v>
      </c>
      <c r="G37" s="40">
        <v>366.8</v>
      </c>
      <c r="H37" s="40">
        <v>0</v>
      </c>
      <c r="I37" s="40">
        <v>3060</v>
      </c>
      <c r="J37" s="40">
        <v>10</v>
      </c>
      <c r="K37" s="40">
        <v>202.5</v>
      </c>
      <c r="L37" s="40">
        <v>2847.5</v>
      </c>
      <c r="M37" s="40">
        <v>1976.7</v>
      </c>
      <c r="N37" s="40">
        <v>674.4</v>
      </c>
      <c r="O37" s="40">
        <v>1302.3</v>
      </c>
      <c r="P37" s="40">
        <v>12854.4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7" s="31" customFormat="1" ht="8.25" customHeight="1">
      <c r="A38" s="102" t="s">
        <v>61</v>
      </c>
      <c r="B38" s="40">
        <v>6962.1</v>
      </c>
      <c r="C38" s="40">
        <v>2602.8000000000002</v>
      </c>
      <c r="D38" s="40">
        <v>266.89999999999998</v>
      </c>
      <c r="E38" s="40">
        <v>1364.3</v>
      </c>
      <c r="F38" s="40">
        <v>302.10000000000002</v>
      </c>
      <c r="G38" s="40">
        <v>669.5</v>
      </c>
      <c r="H38" s="40">
        <v>0</v>
      </c>
      <c r="I38" s="40">
        <v>3509</v>
      </c>
      <c r="J38" s="40">
        <v>10</v>
      </c>
      <c r="K38" s="40">
        <v>222.5</v>
      </c>
      <c r="L38" s="40">
        <v>3276.5</v>
      </c>
      <c r="M38" s="40">
        <v>2850.8</v>
      </c>
      <c r="N38" s="40">
        <v>897.6</v>
      </c>
      <c r="O38" s="40">
        <v>1953.2</v>
      </c>
      <c r="P38" s="40">
        <v>15924.7</v>
      </c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s="31" customFormat="1" ht="8.25" customHeight="1">
      <c r="A39" s="102" t="s">
        <v>62</v>
      </c>
      <c r="B39" s="40">
        <v>8707.9</v>
      </c>
      <c r="C39" s="40">
        <v>2938.1</v>
      </c>
      <c r="D39" s="40">
        <v>0</v>
      </c>
      <c r="E39" s="40">
        <v>2032.9</v>
      </c>
      <c r="F39" s="40">
        <v>309.2</v>
      </c>
      <c r="G39" s="40">
        <v>596</v>
      </c>
      <c r="H39" s="40">
        <v>0</v>
      </c>
      <c r="I39" s="40">
        <v>4305.8</v>
      </c>
      <c r="J39" s="40">
        <v>10</v>
      </c>
      <c r="K39" s="40">
        <v>262.5</v>
      </c>
      <c r="L39" s="40">
        <v>4033.3</v>
      </c>
      <c r="M39" s="40">
        <v>3417.2</v>
      </c>
      <c r="N39" s="40">
        <v>1247.4000000000001</v>
      </c>
      <c r="O39" s="40">
        <v>2169.8000000000002</v>
      </c>
      <c r="P39" s="40">
        <v>19369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7" s="31" customFormat="1" ht="8.25" customHeight="1">
      <c r="A40" s="102" t="s">
        <v>63</v>
      </c>
      <c r="B40" s="40">
        <v>10526.4</v>
      </c>
      <c r="C40" s="40">
        <v>3705.3</v>
      </c>
      <c r="D40" s="40">
        <v>0</v>
      </c>
      <c r="E40" s="40">
        <v>2522</v>
      </c>
      <c r="F40" s="40">
        <v>306.89999999999998</v>
      </c>
      <c r="G40" s="40">
        <v>876.4</v>
      </c>
      <c r="H40" s="40">
        <v>0</v>
      </c>
      <c r="I40" s="40">
        <v>5037.3</v>
      </c>
      <c r="J40" s="40">
        <v>10</v>
      </c>
      <c r="K40" s="40">
        <v>372.5</v>
      </c>
      <c r="L40" s="40">
        <v>4654.8</v>
      </c>
      <c r="M40" s="40">
        <v>4064.7</v>
      </c>
      <c r="N40" s="40">
        <v>1440.9</v>
      </c>
      <c r="O40" s="40">
        <v>2623.8</v>
      </c>
      <c r="P40" s="40">
        <v>23333.7</v>
      </c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7" s="31" customFormat="1" ht="8.25" customHeight="1">
      <c r="A41" s="102" t="s">
        <v>64</v>
      </c>
      <c r="B41" s="40">
        <v>12608.4</v>
      </c>
      <c r="C41" s="40">
        <v>4514.7</v>
      </c>
      <c r="D41" s="40">
        <v>101.2</v>
      </c>
      <c r="E41" s="40">
        <v>3528.7</v>
      </c>
      <c r="F41" s="40">
        <v>235.9</v>
      </c>
      <c r="G41" s="40">
        <v>648.9</v>
      </c>
      <c r="H41" s="40">
        <v>0</v>
      </c>
      <c r="I41" s="40">
        <v>7998.6</v>
      </c>
      <c r="J41" s="40">
        <v>10</v>
      </c>
      <c r="K41" s="40">
        <v>520</v>
      </c>
      <c r="L41" s="40">
        <v>7468.6</v>
      </c>
      <c r="M41" s="40">
        <v>4710.7</v>
      </c>
      <c r="N41" s="40">
        <v>1592.6</v>
      </c>
      <c r="O41" s="40">
        <v>3118.1</v>
      </c>
      <c r="P41" s="40">
        <v>29832.400000000001</v>
      </c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37" s="31" customFormat="1" ht="8.25" customHeight="1">
      <c r="A42" s="102" t="s">
        <v>65</v>
      </c>
      <c r="B42" s="40">
        <v>14786.7</v>
      </c>
      <c r="C42" s="40">
        <v>4306.5</v>
      </c>
      <c r="D42" s="40">
        <v>0</v>
      </c>
      <c r="E42" s="40">
        <v>3139.3</v>
      </c>
      <c r="F42" s="40">
        <v>230.1</v>
      </c>
      <c r="G42" s="40">
        <v>937.1</v>
      </c>
      <c r="H42" s="40">
        <v>0</v>
      </c>
      <c r="I42" s="40">
        <v>9822.5</v>
      </c>
      <c r="J42" s="40">
        <v>10</v>
      </c>
      <c r="K42" s="40">
        <v>720</v>
      </c>
      <c r="L42" s="40">
        <v>9092.5</v>
      </c>
      <c r="M42" s="40">
        <v>6651.5</v>
      </c>
      <c r="N42" s="40">
        <v>1614.6</v>
      </c>
      <c r="O42" s="40">
        <v>5036.8999999999996</v>
      </c>
      <c r="P42" s="40">
        <v>35567.199999999997</v>
      </c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7" s="31" customFormat="1" ht="8.25" customHeight="1">
      <c r="A43" s="102" t="s">
        <v>66</v>
      </c>
      <c r="B43" s="40">
        <v>17673.099999999999</v>
      </c>
      <c r="C43" s="40">
        <v>6924.5</v>
      </c>
      <c r="D43" s="40">
        <v>0</v>
      </c>
      <c r="E43" s="40">
        <v>5469.1</v>
      </c>
      <c r="F43" s="40">
        <v>153.80000000000001</v>
      </c>
      <c r="G43" s="40">
        <v>1301.5999999999999</v>
      </c>
      <c r="H43" s="40">
        <v>0</v>
      </c>
      <c r="I43" s="40">
        <v>10837</v>
      </c>
      <c r="J43" s="40">
        <v>10</v>
      </c>
      <c r="K43" s="40">
        <v>920</v>
      </c>
      <c r="L43" s="40">
        <v>9907</v>
      </c>
      <c r="M43" s="40">
        <v>12167.4</v>
      </c>
      <c r="N43" s="40">
        <v>2110.3000000000002</v>
      </c>
      <c r="O43" s="40">
        <v>10057.1</v>
      </c>
      <c r="P43" s="40">
        <v>47602</v>
      </c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</row>
    <row r="44" spans="1:37" s="31" customFormat="1" ht="8.25" customHeight="1">
      <c r="A44" s="102" t="s">
        <v>67</v>
      </c>
      <c r="B44" s="40">
        <v>21519.1</v>
      </c>
      <c r="C44" s="40">
        <v>7037</v>
      </c>
      <c r="D44" s="40">
        <v>0</v>
      </c>
      <c r="E44" s="40">
        <v>5565.4</v>
      </c>
      <c r="F44" s="40">
        <v>150.4</v>
      </c>
      <c r="G44" s="40">
        <v>1321.2</v>
      </c>
      <c r="H44" s="40">
        <v>0</v>
      </c>
      <c r="I44" s="40">
        <v>12342.8</v>
      </c>
      <c r="J44" s="40">
        <v>10</v>
      </c>
      <c r="K44" s="40">
        <v>1220</v>
      </c>
      <c r="L44" s="40">
        <v>11112.8</v>
      </c>
      <c r="M44" s="40">
        <v>13908.1</v>
      </c>
      <c r="N44" s="40">
        <v>3007</v>
      </c>
      <c r="O44" s="40">
        <v>10901.1</v>
      </c>
      <c r="P44" s="40">
        <v>54807</v>
      </c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7" s="31" customFormat="1" ht="8.25" customHeight="1">
      <c r="A45" s="102" t="s">
        <v>68</v>
      </c>
      <c r="B45" s="40">
        <v>24531.5</v>
      </c>
      <c r="C45" s="40">
        <v>8344.7999999999993</v>
      </c>
      <c r="D45" s="40">
        <v>0</v>
      </c>
      <c r="E45" s="40">
        <v>7016.5</v>
      </c>
      <c r="F45" s="40">
        <v>190</v>
      </c>
      <c r="G45" s="40">
        <v>1138.3</v>
      </c>
      <c r="H45" s="40">
        <v>0</v>
      </c>
      <c r="I45" s="40">
        <v>14214.8</v>
      </c>
      <c r="J45" s="40">
        <v>10</v>
      </c>
      <c r="K45" s="40">
        <v>1420</v>
      </c>
      <c r="L45" s="40">
        <v>12784.8</v>
      </c>
      <c r="M45" s="40">
        <v>11729.6</v>
      </c>
      <c r="N45" s="40">
        <v>2894.6</v>
      </c>
      <c r="O45" s="40">
        <v>8835</v>
      </c>
      <c r="P45" s="40">
        <v>58820.7</v>
      </c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s="31" customFormat="1" ht="8.25" customHeight="1">
      <c r="A46" s="102" t="s">
        <v>69</v>
      </c>
      <c r="B46" s="40">
        <v>27492.799999999999</v>
      </c>
      <c r="C46" s="40">
        <v>8135.1</v>
      </c>
      <c r="D46" s="40">
        <v>0</v>
      </c>
      <c r="E46" s="40">
        <v>6698.8</v>
      </c>
      <c r="F46" s="40">
        <v>237.9</v>
      </c>
      <c r="G46" s="40">
        <v>1198.4000000000001</v>
      </c>
      <c r="H46" s="40">
        <v>0</v>
      </c>
      <c r="I46" s="40">
        <v>16581.2</v>
      </c>
      <c r="J46" s="40">
        <v>10</v>
      </c>
      <c r="K46" s="40">
        <v>1490</v>
      </c>
      <c r="L46" s="40">
        <v>15081.2</v>
      </c>
      <c r="M46" s="40">
        <v>10116.5</v>
      </c>
      <c r="N46" s="40">
        <v>2528.6999999999998</v>
      </c>
      <c r="O46" s="40">
        <v>7587.8</v>
      </c>
      <c r="P46" s="40">
        <v>62325.599999999999</v>
      </c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s="31" customFormat="1" ht="8.25" customHeight="1">
      <c r="A47" s="37" t="s">
        <v>70</v>
      </c>
      <c r="B47" s="40">
        <v>30171</v>
      </c>
      <c r="C47" s="40">
        <v>11231.5</v>
      </c>
      <c r="D47" s="40">
        <v>0</v>
      </c>
      <c r="E47" s="40">
        <v>9272.6</v>
      </c>
      <c r="F47" s="40">
        <v>375.2</v>
      </c>
      <c r="G47" s="40">
        <v>1583.7</v>
      </c>
      <c r="H47" s="40">
        <v>0</v>
      </c>
      <c r="I47" s="40">
        <v>16310</v>
      </c>
      <c r="J47" s="40">
        <v>10</v>
      </c>
      <c r="K47" s="40">
        <v>1690</v>
      </c>
      <c r="L47" s="40">
        <v>14610</v>
      </c>
      <c r="M47" s="40">
        <v>10425.1</v>
      </c>
      <c r="N47" s="40">
        <v>2061</v>
      </c>
      <c r="O47" s="40">
        <v>8364.1</v>
      </c>
      <c r="P47" s="40">
        <v>68137.600000000006</v>
      </c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s="39" customFormat="1" ht="8.25" customHeight="1">
      <c r="A48" s="37" t="s">
        <v>71</v>
      </c>
      <c r="B48" s="40">
        <v>33782.9</v>
      </c>
      <c r="C48" s="40">
        <v>12384.3</v>
      </c>
      <c r="D48" s="40">
        <v>0</v>
      </c>
      <c r="E48" s="40">
        <v>10543.1</v>
      </c>
      <c r="F48" s="40">
        <v>171.7</v>
      </c>
      <c r="G48" s="40">
        <v>1669.5</v>
      </c>
      <c r="H48" s="40">
        <v>0</v>
      </c>
      <c r="I48" s="40">
        <v>21563.4</v>
      </c>
      <c r="J48" s="40">
        <v>10</v>
      </c>
      <c r="K48" s="40">
        <v>2057.5</v>
      </c>
      <c r="L48" s="40">
        <v>19495.900000000001</v>
      </c>
      <c r="M48" s="40">
        <v>12159.2</v>
      </c>
      <c r="N48" s="40">
        <v>1867.9</v>
      </c>
      <c r="O48" s="40">
        <v>10291.299999999999</v>
      </c>
      <c r="P48" s="40">
        <v>79889.8</v>
      </c>
    </row>
    <row r="49" spans="1:37" s="31" customFormat="1" ht="8.25" customHeight="1">
      <c r="A49" s="37" t="s">
        <v>72</v>
      </c>
      <c r="B49" s="40">
        <v>38294.699999999997</v>
      </c>
      <c r="C49" s="40">
        <v>13985.4</v>
      </c>
      <c r="D49" s="40">
        <v>0</v>
      </c>
      <c r="E49" s="40">
        <v>11857.7</v>
      </c>
      <c r="F49" s="40">
        <v>54.8</v>
      </c>
      <c r="G49" s="40">
        <v>2072.9</v>
      </c>
      <c r="H49" s="40">
        <v>0</v>
      </c>
      <c r="I49" s="40">
        <v>22419.5</v>
      </c>
      <c r="J49" s="40">
        <v>10</v>
      </c>
      <c r="K49" s="40">
        <v>2557.5</v>
      </c>
      <c r="L49" s="40">
        <v>19852</v>
      </c>
      <c r="M49" s="40">
        <v>13070.9</v>
      </c>
      <c r="N49" s="40">
        <v>1476.2</v>
      </c>
      <c r="O49" s="40">
        <v>11594.7</v>
      </c>
      <c r="P49" s="40">
        <v>87770.5</v>
      </c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7" s="31" customFormat="1" ht="8.25" customHeight="1">
      <c r="A50" s="37" t="s">
        <v>73</v>
      </c>
      <c r="B50" s="40">
        <v>45650</v>
      </c>
      <c r="C50" s="40">
        <v>15593.7</v>
      </c>
      <c r="D50" s="40">
        <v>0</v>
      </c>
      <c r="E50" s="40">
        <v>12880.9</v>
      </c>
      <c r="F50" s="40">
        <v>240</v>
      </c>
      <c r="G50" s="40">
        <v>2472.8000000000002</v>
      </c>
      <c r="H50" s="40">
        <v>0</v>
      </c>
      <c r="I50" s="40">
        <v>24370.9</v>
      </c>
      <c r="J50" s="40">
        <v>10</v>
      </c>
      <c r="K50" s="40">
        <v>2967.5</v>
      </c>
      <c r="L50" s="40">
        <v>21393.4</v>
      </c>
      <c r="M50" s="40">
        <v>13481.9</v>
      </c>
      <c r="N50" s="40">
        <v>1123.0999999999999</v>
      </c>
      <c r="O50" s="40">
        <v>12358.8</v>
      </c>
      <c r="P50" s="40">
        <v>99096.5</v>
      </c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7" s="31" customFormat="1" ht="8.25" customHeight="1">
      <c r="A51" s="37" t="s">
        <v>164</v>
      </c>
      <c r="B51" s="40">
        <v>52412</v>
      </c>
      <c r="C51" s="40">
        <v>18533</v>
      </c>
      <c r="D51" s="40">
        <v>0</v>
      </c>
      <c r="E51" s="40">
        <v>15984.7</v>
      </c>
      <c r="F51" s="40">
        <v>378.4</v>
      </c>
      <c r="G51" s="103">
        <v>2169.9</v>
      </c>
      <c r="H51" s="40">
        <v>0</v>
      </c>
      <c r="I51" s="40">
        <v>27516.9</v>
      </c>
      <c r="J51" s="40">
        <v>10</v>
      </c>
      <c r="K51" s="103">
        <v>3621.7</v>
      </c>
      <c r="L51" s="40">
        <v>23885.200000000001</v>
      </c>
      <c r="M51" s="40">
        <v>15352.4</v>
      </c>
      <c r="N51" s="40">
        <v>799.9</v>
      </c>
      <c r="O51" s="103">
        <v>14552.5</v>
      </c>
      <c r="P51" s="40">
        <v>113814.3</v>
      </c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7" s="31" customFormat="1" ht="8.25" customHeight="1">
      <c r="A52" s="37" t="s">
        <v>165</v>
      </c>
      <c r="B52" s="40">
        <v>60567.199999999997</v>
      </c>
      <c r="C52" s="40">
        <v>18583.5</v>
      </c>
      <c r="D52" s="104">
        <v>0</v>
      </c>
      <c r="E52" s="105">
        <v>16152.1</v>
      </c>
      <c r="F52" s="105">
        <v>181</v>
      </c>
      <c r="G52" s="106">
        <v>2250.4</v>
      </c>
      <c r="H52" s="40">
        <v>0</v>
      </c>
      <c r="I52" s="40">
        <v>31932.5</v>
      </c>
      <c r="J52" s="105">
        <v>3000</v>
      </c>
      <c r="K52" s="106">
        <v>904.6</v>
      </c>
      <c r="L52" s="40">
        <v>28027.9</v>
      </c>
      <c r="M52" s="40">
        <v>15709.1</v>
      </c>
      <c r="N52" s="40">
        <v>519.20000000000005</v>
      </c>
      <c r="O52" s="106">
        <v>15189.9</v>
      </c>
      <c r="P52" s="40">
        <v>126792.3</v>
      </c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s="31" customFormat="1" ht="8.25" customHeight="1">
      <c r="A53" s="37" t="s">
        <v>166</v>
      </c>
      <c r="B53" s="40">
        <v>61608.515897999998</v>
      </c>
      <c r="C53" s="40">
        <v>19990.3</v>
      </c>
      <c r="D53" s="104">
        <v>461.7</v>
      </c>
      <c r="E53" s="105">
        <v>15690.3</v>
      </c>
      <c r="F53" s="105">
        <v>157.6</v>
      </c>
      <c r="G53" s="106">
        <v>3680.7</v>
      </c>
      <c r="H53" s="40">
        <v>0</v>
      </c>
      <c r="I53" s="40">
        <v>30704.6</v>
      </c>
      <c r="J53" s="105">
        <v>3000</v>
      </c>
      <c r="K53" s="106">
        <v>1054.0999999999999</v>
      </c>
      <c r="L53" s="40">
        <v>26650.5</v>
      </c>
      <c r="M53" s="40">
        <v>14005</v>
      </c>
      <c r="N53" s="40">
        <v>219.1</v>
      </c>
      <c r="O53" s="106">
        <v>13785.9</v>
      </c>
      <c r="P53" s="40">
        <v>126308.41589800001</v>
      </c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7" s="31" customFormat="1" ht="8.25" customHeight="1">
      <c r="A54" s="37" t="s">
        <v>167</v>
      </c>
      <c r="B54" s="40">
        <v>67502.7</v>
      </c>
      <c r="C54" s="40">
        <v>27745.7</v>
      </c>
      <c r="D54" s="104">
        <v>753</v>
      </c>
      <c r="E54" s="105">
        <v>24227</v>
      </c>
      <c r="F54" s="105">
        <v>80.2</v>
      </c>
      <c r="G54" s="106">
        <v>2685.5</v>
      </c>
      <c r="H54" s="40">
        <v>0</v>
      </c>
      <c r="I54" s="40">
        <v>32191.1</v>
      </c>
      <c r="J54" s="105">
        <v>3000</v>
      </c>
      <c r="K54" s="106">
        <v>1114.5999999999999</v>
      </c>
      <c r="L54" s="40">
        <v>28076.5</v>
      </c>
      <c r="M54" s="40">
        <v>17213</v>
      </c>
      <c r="N54" s="40">
        <v>785.1</v>
      </c>
      <c r="O54" s="106">
        <v>16427.900000000001</v>
      </c>
      <c r="P54" s="40">
        <v>144652.5</v>
      </c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7" s="31" customFormat="1" ht="8.25" customHeight="1">
      <c r="A55" s="37" t="s">
        <v>78</v>
      </c>
      <c r="B55" s="40">
        <v>73557.100000000006</v>
      </c>
      <c r="C55" s="40">
        <v>23108.5</v>
      </c>
      <c r="D55" s="104">
        <v>0</v>
      </c>
      <c r="E55" s="105">
        <v>20234</v>
      </c>
      <c r="F55" s="105">
        <v>126.4</v>
      </c>
      <c r="G55" s="106">
        <v>2748.1</v>
      </c>
      <c r="H55" s="40">
        <v>0</v>
      </c>
      <c r="I55" s="40">
        <v>28004.1</v>
      </c>
      <c r="J55" s="105">
        <v>3000</v>
      </c>
      <c r="K55" s="106">
        <v>1487.4</v>
      </c>
      <c r="L55" s="40">
        <v>23516.7</v>
      </c>
      <c r="M55" s="40">
        <v>18154.8</v>
      </c>
      <c r="N55" s="40">
        <v>1463.6</v>
      </c>
      <c r="O55" s="106">
        <v>16691.2</v>
      </c>
      <c r="P55" s="40">
        <v>142824.5</v>
      </c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1:37" s="31" customFormat="1" ht="8.25" customHeight="1">
      <c r="A56" s="37" t="s">
        <v>79</v>
      </c>
      <c r="B56" s="40">
        <v>83834.899999999994</v>
      </c>
      <c r="C56" s="40">
        <v>27073.1</v>
      </c>
      <c r="D56" s="104">
        <v>0</v>
      </c>
      <c r="E56" s="105">
        <v>22907.3</v>
      </c>
      <c r="F56" s="105">
        <v>9.9</v>
      </c>
      <c r="G56" s="106">
        <v>4155.8999999999996</v>
      </c>
      <c r="H56" s="40">
        <v>0</v>
      </c>
      <c r="I56" s="40">
        <v>36261.4</v>
      </c>
      <c r="J56" s="105">
        <v>3000</v>
      </c>
      <c r="K56" s="106">
        <v>1920.3</v>
      </c>
      <c r="L56" s="40">
        <v>31341.1</v>
      </c>
      <c r="M56" s="40">
        <v>20805</v>
      </c>
      <c r="N56" s="40">
        <v>1556.7</v>
      </c>
      <c r="O56" s="106">
        <v>19248.3</v>
      </c>
      <c r="P56" s="40">
        <v>167974.39999999999</v>
      </c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7" s="31" customFormat="1" ht="8.25" customHeight="1">
      <c r="A57" s="37" t="s">
        <v>80</v>
      </c>
      <c r="B57" s="40">
        <v>83834.8</v>
      </c>
      <c r="C57" s="40">
        <v>27073.1</v>
      </c>
      <c r="D57" s="104">
        <v>0</v>
      </c>
      <c r="E57" s="105">
        <v>22907.3</v>
      </c>
      <c r="F57" s="105">
        <v>9.9</v>
      </c>
      <c r="G57" s="106">
        <v>4155.8999999999996</v>
      </c>
      <c r="H57" s="40">
        <v>0</v>
      </c>
      <c r="I57" s="40">
        <v>36261.4</v>
      </c>
      <c r="J57" s="105">
        <v>3000</v>
      </c>
      <c r="K57" s="106">
        <v>1920.3</v>
      </c>
      <c r="L57" s="40">
        <v>31341.1</v>
      </c>
      <c r="M57" s="40">
        <v>20805</v>
      </c>
      <c r="N57" s="40">
        <v>1556.7</v>
      </c>
      <c r="O57" s="106">
        <v>19248.3</v>
      </c>
      <c r="P57" s="40">
        <v>167974.3</v>
      </c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7" s="31" customFormat="1" ht="8.25" customHeight="1">
      <c r="A58" s="37" t="s">
        <v>168</v>
      </c>
      <c r="B58" s="40">
        <v>90913.06</v>
      </c>
      <c r="C58" s="40">
        <v>31491.05</v>
      </c>
      <c r="D58" s="104">
        <v>3122.54</v>
      </c>
      <c r="E58" s="105">
        <v>22597.7</v>
      </c>
      <c r="F58" s="105">
        <v>12.31</v>
      </c>
      <c r="G58" s="105">
        <v>5758.5</v>
      </c>
      <c r="H58" s="40">
        <v>0</v>
      </c>
      <c r="I58" s="40">
        <v>25234.3</v>
      </c>
      <c r="J58" s="105">
        <v>3000</v>
      </c>
      <c r="K58" s="105">
        <v>11343.7</v>
      </c>
      <c r="L58" s="40">
        <v>10890.6</v>
      </c>
      <c r="M58" s="40">
        <v>25169.73</v>
      </c>
      <c r="N58" s="40">
        <v>3916.03</v>
      </c>
      <c r="O58" s="105">
        <v>21253.7</v>
      </c>
      <c r="P58" s="40">
        <v>172808.14</v>
      </c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s="31" customFormat="1" ht="8.25" customHeight="1">
      <c r="A59" s="41" t="s">
        <v>82</v>
      </c>
      <c r="B59" s="40">
        <v>112827.1</v>
      </c>
      <c r="C59" s="40">
        <v>35700.5</v>
      </c>
      <c r="D59" s="104">
        <v>3929.2</v>
      </c>
      <c r="E59" s="105">
        <v>23857.3</v>
      </c>
      <c r="F59" s="105">
        <v>6.7</v>
      </c>
      <c r="G59" s="105">
        <v>7907.3</v>
      </c>
      <c r="H59" s="40">
        <v>0</v>
      </c>
      <c r="I59" s="40">
        <v>35730.6</v>
      </c>
      <c r="J59" s="105">
        <v>3000</v>
      </c>
      <c r="K59" s="105">
        <v>11576.7</v>
      </c>
      <c r="L59" s="40">
        <v>21153.9</v>
      </c>
      <c r="M59" s="40">
        <v>28191.7</v>
      </c>
      <c r="N59" s="40">
        <v>5650.9</v>
      </c>
      <c r="O59" s="105">
        <v>22540.799999999999</v>
      </c>
      <c r="P59" s="40">
        <v>212449.9</v>
      </c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s="45" customFormat="1" ht="8.25" customHeight="1">
      <c r="A60" s="42" t="s">
        <v>83</v>
      </c>
      <c r="B60" s="43">
        <v>140774.53737999999</v>
      </c>
      <c r="C60" s="43">
        <v>54803.524106409997</v>
      </c>
      <c r="D60" s="44">
        <v>0</v>
      </c>
      <c r="E60" s="43">
        <v>45848.69630186</v>
      </c>
      <c r="F60" s="43">
        <v>3.2576291799993515</v>
      </c>
      <c r="G60" s="43">
        <v>8951.5701753700014</v>
      </c>
      <c r="H60" s="43">
        <v>0</v>
      </c>
      <c r="I60" s="43">
        <v>46708.214025969995</v>
      </c>
      <c r="J60" s="43">
        <v>3000</v>
      </c>
      <c r="K60" s="43">
        <v>12042.027004489999</v>
      </c>
      <c r="L60" s="43">
        <v>31666.18702148</v>
      </c>
      <c r="M60" s="43">
        <v>40042.129720089993</v>
      </c>
      <c r="N60" s="43">
        <v>5988.5172499999999</v>
      </c>
      <c r="O60" s="43">
        <v>34053.612470089996</v>
      </c>
      <c r="P60" s="43">
        <v>282328.40523246996</v>
      </c>
    </row>
    <row r="61" spans="1:37" s="45" customFormat="1" ht="8.25" customHeight="1">
      <c r="A61" s="42" t="s">
        <v>84</v>
      </c>
      <c r="B61" s="43">
        <v>158978.20563700001</v>
      </c>
      <c r="C61" s="43">
        <v>59617.129197089998</v>
      </c>
      <c r="D61" s="44">
        <v>0</v>
      </c>
      <c r="E61" s="43">
        <v>51113.720491419997</v>
      </c>
      <c r="F61" s="43">
        <v>48.197356519999502</v>
      </c>
      <c r="G61" s="43">
        <v>8455.2113491500004</v>
      </c>
      <c r="H61" s="43">
        <v>0</v>
      </c>
      <c r="I61" s="43">
        <v>45061.570751799998</v>
      </c>
      <c r="J61" s="43">
        <v>3000</v>
      </c>
      <c r="K61" s="43">
        <v>12361.32700449</v>
      </c>
      <c r="L61" s="43">
        <v>29700.24374731</v>
      </c>
      <c r="M61" s="42">
        <v>32968.653827280003</v>
      </c>
      <c r="N61" s="42">
        <v>8625.5503559999997</v>
      </c>
      <c r="O61" s="42">
        <v>24343.103471280003</v>
      </c>
      <c r="P61" s="42">
        <v>296625.55941316998</v>
      </c>
    </row>
    <row r="62" spans="1:37" s="40" customFormat="1" ht="8.25" customHeight="1">
      <c r="A62" s="42" t="s">
        <v>145</v>
      </c>
      <c r="B62" s="104">
        <v>165363.1</v>
      </c>
      <c r="C62" s="104">
        <v>68866.12034619</v>
      </c>
      <c r="D62" s="105">
        <v>0</v>
      </c>
      <c r="E62" s="104">
        <v>60335.191275339996</v>
      </c>
      <c r="F62" s="104">
        <v>40.4</v>
      </c>
      <c r="G62" s="104">
        <v>8490.5290708500015</v>
      </c>
      <c r="H62" s="104">
        <v>0</v>
      </c>
      <c r="I62" s="104">
        <v>50427.342530180002</v>
      </c>
      <c r="J62" s="104">
        <v>3000</v>
      </c>
      <c r="K62" s="104">
        <v>13815.242530179999</v>
      </c>
      <c r="L62" s="104">
        <v>33612.1</v>
      </c>
      <c r="M62" s="104">
        <v>35036.018748849994</v>
      </c>
      <c r="N62" s="104">
        <v>8239.9</v>
      </c>
      <c r="O62" s="104">
        <v>26796.118748849996</v>
      </c>
      <c r="P62" s="104">
        <v>319692.58162522002</v>
      </c>
      <c r="Q62" s="107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</row>
    <row r="63" spans="1:37" s="45" customFormat="1" ht="8.25" customHeight="1">
      <c r="A63" s="42" t="s">
        <v>86</v>
      </c>
      <c r="B63" s="109">
        <v>200845.658662</v>
      </c>
      <c r="C63" s="109">
        <v>120927.7884666</v>
      </c>
      <c r="D63" s="110">
        <v>2372.7961586000001</v>
      </c>
      <c r="E63" s="109">
        <v>110024.29651172001</v>
      </c>
      <c r="F63" s="109">
        <v>77.440269719999307</v>
      </c>
      <c r="G63" s="109">
        <v>8453.2555265600022</v>
      </c>
      <c r="H63" s="109">
        <v>0</v>
      </c>
      <c r="I63" s="109">
        <v>85303.684507280006</v>
      </c>
      <c r="J63" s="109">
        <v>3000</v>
      </c>
      <c r="K63" s="109">
        <v>15665.61011043</v>
      </c>
      <c r="L63" s="109">
        <v>66638.074396850003</v>
      </c>
      <c r="M63" s="109">
        <v>48749.367496699997</v>
      </c>
      <c r="N63" s="109">
        <v>9153.7131199999985</v>
      </c>
      <c r="O63" s="109">
        <v>39595.654376699997</v>
      </c>
      <c r="P63" s="109">
        <v>455826.49913258001</v>
      </c>
    </row>
    <row r="64" spans="1:37" s="45" customFormat="1" ht="8.25" customHeight="1">
      <c r="A64" s="42" t="s">
        <v>87</v>
      </c>
      <c r="B64" s="43">
        <v>230746.30192280997</v>
      </c>
      <c r="C64" s="43">
        <v>123724.14792005002</v>
      </c>
      <c r="D64" s="44">
        <v>184.51521268998874</v>
      </c>
      <c r="E64" s="43">
        <v>117729.82158840002</v>
      </c>
      <c r="F64" s="43">
        <v>65.714552180000311</v>
      </c>
      <c r="G64" s="43">
        <v>5744.0965667799992</v>
      </c>
      <c r="H64" s="43">
        <v>0</v>
      </c>
      <c r="I64" s="43">
        <v>105822.57335585001</v>
      </c>
      <c r="J64" s="43">
        <v>3000</v>
      </c>
      <c r="K64" s="43">
        <v>16492.20377806</v>
      </c>
      <c r="L64" s="43">
        <v>86330.369577789999</v>
      </c>
      <c r="M64" s="43">
        <v>74604.835185340082</v>
      </c>
      <c r="N64" s="43">
        <v>8503.2651999999998</v>
      </c>
      <c r="O64" s="43">
        <v>66101.569985340087</v>
      </c>
      <c r="P64" s="43">
        <v>534897.85838405008</v>
      </c>
    </row>
    <row r="65" spans="1:37" s="45" customFormat="1" ht="8.25" customHeight="1">
      <c r="A65" s="42" t="s">
        <v>88</v>
      </c>
      <c r="B65" s="92">
        <v>268667.26453794003</v>
      </c>
      <c r="C65" s="92">
        <v>191456.75434324</v>
      </c>
      <c r="D65" s="93">
        <v>23500.847746380023</v>
      </c>
      <c r="E65" s="92">
        <v>156213.95132913999</v>
      </c>
      <c r="F65" s="92">
        <v>28.992662880000115</v>
      </c>
      <c r="G65" s="92">
        <v>11712.96260484</v>
      </c>
      <c r="H65" s="92">
        <v>0</v>
      </c>
      <c r="I65" s="92">
        <v>110775.13341710001</v>
      </c>
      <c r="J65" s="92">
        <v>3000</v>
      </c>
      <c r="K65" s="92">
        <v>18999.509398060003</v>
      </c>
      <c r="L65" s="92">
        <v>88775.624019039999</v>
      </c>
      <c r="M65" s="92">
        <v>84381.427164819906</v>
      </c>
      <c r="N65" s="92">
        <v>7453.50774</v>
      </c>
      <c r="O65" s="92">
        <v>76927.919424819906</v>
      </c>
      <c r="P65" s="92">
        <v>655280.57946309994</v>
      </c>
    </row>
    <row r="66" spans="1:37" s="45" customFormat="1" ht="8.25" customHeight="1">
      <c r="A66" s="42" t="s">
        <v>89</v>
      </c>
      <c r="B66" s="92">
        <v>317372.38489696005</v>
      </c>
      <c r="C66" s="92">
        <v>239347.96766034994</v>
      </c>
      <c r="D66" s="93">
        <v>33813.099451639944</v>
      </c>
      <c r="E66" s="92">
        <v>192239.16817545</v>
      </c>
      <c r="F66" s="92">
        <v>8.8096026000003818</v>
      </c>
      <c r="G66" s="92">
        <v>13286.890430659998</v>
      </c>
      <c r="H66" s="92">
        <v>0</v>
      </c>
      <c r="I66" s="92">
        <v>118248.21110223001</v>
      </c>
      <c r="J66" s="92">
        <v>3000</v>
      </c>
      <c r="K66" s="92">
        <v>20544.84985006</v>
      </c>
      <c r="L66" s="92">
        <v>94703.361252170012</v>
      </c>
      <c r="M66" s="92">
        <v>112013.29681519981</v>
      </c>
      <c r="N66" s="92">
        <v>5987.1587999999992</v>
      </c>
      <c r="O66" s="92">
        <v>106026.1380151998</v>
      </c>
      <c r="P66" s="92">
        <v>786981.86047473981</v>
      </c>
    </row>
    <row r="67" spans="1:37" s="45" customFormat="1" ht="8.25" customHeight="1">
      <c r="A67" s="42" t="s">
        <v>90</v>
      </c>
      <c r="B67" s="92">
        <v>383383.72985265998</v>
      </c>
      <c r="C67" s="92">
        <v>278690.91182425991</v>
      </c>
      <c r="D67" s="93">
        <v>115018.4562489799</v>
      </c>
      <c r="E67" s="92">
        <v>154006.12404008</v>
      </c>
      <c r="F67" s="92">
        <v>3.1943309500007628</v>
      </c>
      <c r="G67" s="92">
        <v>9663.1372042500007</v>
      </c>
      <c r="H67" s="92">
        <v>0</v>
      </c>
      <c r="I67" s="92">
        <v>139195.62153613</v>
      </c>
      <c r="J67" s="92">
        <v>3000</v>
      </c>
      <c r="K67" s="92">
        <v>21668.832750060003</v>
      </c>
      <c r="L67" s="92">
        <v>114526.78878607</v>
      </c>
      <c r="M67" s="92">
        <v>180259.44369611013</v>
      </c>
      <c r="N67" s="92">
        <v>4422.0508799999998</v>
      </c>
      <c r="O67" s="92">
        <v>175837.39281611014</v>
      </c>
      <c r="P67" s="92">
        <v>981529.70690916001</v>
      </c>
    </row>
    <row r="68" spans="1:37" s="45" customFormat="1" ht="8.25" customHeight="1">
      <c r="A68" s="42" t="s">
        <v>91</v>
      </c>
      <c r="B68" s="92">
        <v>424828.40063175</v>
      </c>
      <c r="C68" s="92">
        <v>338588.32136329007</v>
      </c>
      <c r="D68" s="93">
        <v>106272.09723108003</v>
      </c>
      <c r="E68" s="92">
        <v>211593.09641270005</v>
      </c>
      <c r="F68" s="92">
        <v>235.10543498999976</v>
      </c>
      <c r="G68" s="92">
        <v>20488.022284520001</v>
      </c>
      <c r="H68" s="92">
        <v>0</v>
      </c>
      <c r="I68" s="92">
        <v>128664.14382493001</v>
      </c>
      <c r="J68" s="92">
        <v>5000</v>
      </c>
      <c r="K68" s="92">
        <v>21734.999884830002</v>
      </c>
      <c r="L68" s="92">
        <v>101929.14394010001</v>
      </c>
      <c r="M68" s="92">
        <v>156598.56161900988</v>
      </c>
      <c r="N68" s="92">
        <v>2613.9267799999998</v>
      </c>
      <c r="O68" s="92">
        <v>153984.63483900987</v>
      </c>
      <c r="P68" s="92">
        <v>1048679.42743898</v>
      </c>
    </row>
    <row r="69" spans="1:37" s="45" customFormat="1" ht="8.25" customHeight="1">
      <c r="A69" s="42" t="s">
        <v>92</v>
      </c>
      <c r="B69" s="92">
        <v>488192.84531499998</v>
      </c>
      <c r="C69" s="92">
        <v>311245.93080116989</v>
      </c>
      <c r="D69" s="93">
        <v>89497.802038999842</v>
      </c>
      <c r="E69" s="92">
        <v>208135.06086750005</v>
      </c>
      <c r="F69" s="92">
        <v>56.500742829999922</v>
      </c>
      <c r="G69" s="92">
        <v>13556.567151840001</v>
      </c>
      <c r="H69" s="92">
        <v>0</v>
      </c>
      <c r="I69" s="92">
        <v>173512.20073144999</v>
      </c>
      <c r="J69" s="92">
        <v>5000</v>
      </c>
      <c r="K69" s="92">
        <v>25974.792904830003</v>
      </c>
      <c r="L69" s="92">
        <v>142537.40782661998</v>
      </c>
      <c r="M69" s="92">
        <v>180406.38219185016</v>
      </c>
      <c r="N69" s="92">
        <v>1768.7249400000001</v>
      </c>
      <c r="O69" s="92">
        <v>178637.65725185018</v>
      </c>
      <c r="P69" s="92">
        <v>1153357.3590394701</v>
      </c>
    </row>
    <row r="70" spans="1:37" s="45" customFormat="1" ht="8.25" customHeight="1">
      <c r="A70" s="42" t="s">
        <v>93</v>
      </c>
      <c r="B70" s="92">
        <v>505320.34886074997</v>
      </c>
      <c r="C70" s="92">
        <v>259476.06825047918</v>
      </c>
      <c r="D70" s="93">
        <v>65653.699967379231</v>
      </c>
      <c r="E70" s="92">
        <v>185381.91265406995</v>
      </c>
      <c r="F70" s="92">
        <v>83.635375889999395</v>
      </c>
      <c r="G70" s="92">
        <v>8356.8202531399984</v>
      </c>
      <c r="H70" s="92">
        <v>0</v>
      </c>
      <c r="I70" s="92">
        <v>195281.71081799999</v>
      </c>
      <c r="J70" s="92">
        <v>5000</v>
      </c>
      <c r="K70" s="92">
        <v>32769.744923830003</v>
      </c>
      <c r="L70" s="92">
        <v>157511.96589416999</v>
      </c>
      <c r="M70" s="92">
        <v>112789.13880939074</v>
      </c>
      <c r="N70" s="92">
        <v>871.0474739</v>
      </c>
      <c r="O70" s="92">
        <v>111918.09133549074</v>
      </c>
      <c r="P70" s="92">
        <v>1072867.2667386199</v>
      </c>
    </row>
    <row r="71" spans="1:37" s="45" customFormat="1" ht="8.25" customHeight="1">
      <c r="A71" s="46" t="s">
        <v>174</v>
      </c>
      <c r="B71" s="93">
        <v>581790.10901875002</v>
      </c>
      <c r="C71" s="93">
        <v>444997.4439403303</v>
      </c>
      <c r="D71" s="93">
        <v>140812.00036667997</v>
      </c>
      <c r="E71" s="93">
        <v>296536.61092084035</v>
      </c>
      <c r="F71" s="93">
        <v>109.63010012999916</v>
      </c>
      <c r="G71" s="93">
        <v>7539.202552680008</v>
      </c>
      <c r="H71" s="93">
        <v>0</v>
      </c>
      <c r="I71" s="93">
        <v>295357.30133679998</v>
      </c>
      <c r="J71" s="93">
        <v>5000</v>
      </c>
      <c r="K71" s="93">
        <v>40798.302294640001</v>
      </c>
      <c r="L71" s="93">
        <v>249558.99904215999</v>
      </c>
      <c r="M71" s="93">
        <v>90961.205949719995</v>
      </c>
      <c r="N71" s="93">
        <v>0</v>
      </c>
      <c r="O71" s="93">
        <v>90961.205949719995</v>
      </c>
      <c r="P71" s="93">
        <v>1413106.0602456003</v>
      </c>
    </row>
    <row r="72" spans="1:37" s="45" customFormat="1" ht="8.25" customHeight="1">
      <c r="A72" s="46" t="s">
        <v>182</v>
      </c>
      <c r="B72" s="93">
        <v>671600.94774175005</v>
      </c>
      <c r="C72" s="93">
        <v>458883.98795107042</v>
      </c>
      <c r="D72" s="93">
        <v>198761.30255906042</v>
      </c>
      <c r="E72" s="93">
        <v>248043.77758361999</v>
      </c>
      <c r="F72" s="93">
        <v>132.24762343000032</v>
      </c>
      <c r="G72" s="93">
        <v>11946.660184959997</v>
      </c>
      <c r="H72" s="93">
        <v>0</v>
      </c>
      <c r="I72" s="93">
        <v>348295.49930963991</v>
      </c>
      <c r="J72" s="93">
        <v>5000</v>
      </c>
      <c r="K72" s="93">
        <v>49125.292716830001</v>
      </c>
      <c r="L72" s="93">
        <v>294170.20659280993</v>
      </c>
      <c r="M72" s="93">
        <v>77232.315756950062</v>
      </c>
      <c r="N72" s="93">
        <v>0</v>
      </c>
      <c r="O72" s="93">
        <v>77232.315756950062</v>
      </c>
      <c r="P72" s="93">
        <v>1556012.7507594104</v>
      </c>
    </row>
    <row r="73" spans="1:37" s="73" customFormat="1" ht="8.65" customHeight="1">
      <c r="A73" s="115" t="s">
        <v>183</v>
      </c>
      <c r="B73" s="93">
        <v>614153.07585775002</v>
      </c>
      <c r="C73" s="93">
        <v>439325.69408988993</v>
      </c>
      <c r="D73" s="93">
        <v>227694.30470353001</v>
      </c>
      <c r="E73" s="93">
        <v>197713.56540164998</v>
      </c>
      <c r="F73" s="93">
        <v>88.531746639999383</v>
      </c>
      <c r="G73" s="93">
        <v>13829.292238070004</v>
      </c>
      <c r="H73" s="93">
        <v>0</v>
      </c>
      <c r="I73" s="93">
        <v>390656.87591142999</v>
      </c>
      <c r="J73" s="93">
        <v>5000</v>
      </c>
      <c r="K73" s="93">
        <v>55734.193250830001</v>
      </c>
      <c r="L73" s="93">
        <v>329922.6826606</v>
      </c>
      <c r="M73" s="93">
        <v>91032.799571230949</v>
      </c>
      <c r="N73" s="93">
        <v>36561.042669280003</v>
      </c>
      <c r="O73" s="93">
        <v>54471.756901950946</v>
      </c>
      <c r="P73" s="93">
        <v>1535168.4454303009</v>
      </c>
      <c r="Q73" s="119"/>
    </row>
    <row r="74" spans="1:37" s="73" customFormat="1" ht="8.65" customHeight="1">
      <c r="A74" s="115" t="s">
        <v>186</v>
      </c>
      <c r="B74" s="93">
        <v>627975.77141775005</v>
      </c>
      <c r="C74" s="93">
        <v>356307.29371648986</v>
      </c>
      <c r="D74" s="93">
        <v>58227.649999999907</v>
      </c>
      <c r="E74" s="93">
        <v>284877.17575772997</v>
      </c>
      <c r="F74" s="93">
        <v>134.7839528999996</v>
      </c>
      <c r="G74" s="93">
        <v>13067.684005859994</v>
      </c>
      <c r="H74" s="93">
        <v>0</v>
      </c>
      <c r="I74" s="93">
        <v>417413.36618844001</v>
      </c>
      <c r="J74" s="93">
        <v>5000</v>
      </c>
      <c r="K74" s="93">
        <v>64088.445376989999</v>
      </c>
      <c r="L74" s="93">
        <v>348324.92081144999</v>
      </c>
      <c r="M74" s="93">
        <v>182794.15779207018</v>
      </c>
      <c r="N74" s="93">
        <v>38906.569109152202</v>
      </c>
      <c r="O74" s="93">
        <v>143887.58868291799</v>
      </c>
      <c r="P74" s="93">
        <v>1584490.58911475</v>
      </c>
      <c r="Q74" s="119"/>
    </row>
    <row r="75" spans="1:37" s="73" customFormat="1" ht="8.65" customHeight="1">
      <c r="A75" s="115" t="s">
        <v>187</v>
      </c>
      <c r="B75" s="93">
        <v>682307.40270099998</v>
      </c>
      <c r="C75" s="93">
        <v>409159.96519504982</v>
      </c>
      <c r="D75" s="93">
        <v>93955.470541999792</v>
      </c>
      <c r="E75" s="93">
        <v>301396.57462050003</v>
      </c>
      <c r="F75" s="93">
        <v>108.12338720999908</v>
      </c>
      <c r="G75" s="93">
        <v>13699.796645340006</v>
      </c>
      <c r="H75" s="93">
        <v>0</v>
      </c>
      <c r="I75" s="93">
        <v>483753.79179652</v>
      </c>
      <c r="J75" s="93">
        <v>5000</v>
      </c>
      <c r="K75" s="93">
        <v>76120.12594730001</v>
      </c>
      <c r="L75" s="93">
        <v>402633.66584922001</v>
      </c>
      <c r="M75" s="93">
        <v>483577.36878425011</v>
      </c>
      <c r="N75" s="93">
        <v>38758.906825841346</v>
      </c>
      <c r="O75" s="93">
        <v>444818.46195840876</v>
      </c>
      <c r="P75" s="93">
        <v>2058798.5284768199</v>
      </c>
      <c r="Q75" s="119"/>
    </row>
    <row r="76" spans="1:37" s="73" customFormat="1" ht="8.65" customHeight="1">
      <c r="A76" s="115" t="s">
        <v>193</v>
      </c>
      <c r="B76" s="93">
        <v>752428.25974225008</v>
      </c>
      <c r="C76" s="93">
        <v>536375.48532092012</v>
      </c>
      <c r="D76" s="93">
        <v>130730.83966251995</v>
      </c>
      <c r="E76" s="93">
        <v>396328.80346152018</v>
      </c>
      <c r="F76" s="93">
        <v>124.1428971100006</v>
      </c>
      <c r="G76" s="93">
        <v>9191.6992997700017</v>
      </c>
      <c r="H76" s="93">
        <v>0</v>
      </c>
      <c r="I76" s="93">
        <v>593897.29079012002</v>
      </c>
      <c r="J76" s="93">
        <v>5000</v>
      </c>
      <c r="K76" s="93">
        <v>87394.781104299997</v>
      </c>
      <c r="L76" s="93">
        <v>501502.50968582003</v>
      </c>
      <c r="M76" s="93">
        <v>778747.13506436872</v>
      </c>
      <c r="N76" s="93">
        <v>40925.545130720879</v>
      </c>
      <c r="O76" s="93">
        <v>737821.58993364789</v>
      </c>
      <c r="P76" s="93">
        <v>2661448.1709176591</v>
      </c>
      <c r="Q76" s="119"/>
    </row>
    <row r="77" spans="1:37" s="73" customFormat="1" ht="8.65" customHeight="1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</row>
    <row r="78" spans="1:37" ht="21.75" customHeight="1">
      <c r="A78" s="150" t="s">
        <v>169</v>
      </c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11"/>
    </row>
    <row r="79" spans="1:37" s="16" customFormat="1" ht="9" customHeight="1">
      <c r="A79" s="112" t="s">
        <v>170</v>
      </c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</row>
    <row r="80" spans="1:37" s="16" customFormat="1" ht="9" customHeight="1">
      <c r="A80" s="112" t="s">
        <v>171</v>
      </c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</row>
    <row r="81" spans="1:16" ht="9" customHeight="1">
      <c r="A81" s="112" t="s">
        <v>177</v>
      </c>
      <c r="B81" s="16"/>
      <c r="C81" s="16"/>
      <c r="D81" s="16"/>
      <c r="E81" s="16"/>
      <c r="F81" s="16"/>
      <c r="G81" s="16"/>
      <c r="H81" s="16"/>
      <c r="I81" s="16"/>
    </row>
    <row r="82" spans="1:16" ht="9" customHeight="1">
      <c r="A82" s="113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</row>
    <row r="83" spans="1:16" ht="9" customHeight="1">
      <c r="B83" s="116"/>
      <c r="C83" s="117"/>
      <c r="D83" s="117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</row>
  </sheetData>
  <mergeCells count="2">
    <mergeCell ref="A5:A9"/>
    <mergeCell ref="A78:O78"/>
  </mergeCells>
  <pageMargins left="0.51181102362204722" right="0.46500000000000002" top="0.70866141732283472" bottom="0" header="0.51181102362204722" footer="0.19685039370078741"/>
  <pageSetup paperSize="9" scale="93" firstPageNumber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MAA_Assets</vt:lpstr>
      <vt:lpstr>MAA_Liabilities</vt:lpstr>
      <vt:lpstr>NRB_Assets</vt:lpstr>
      <vt:lpstr>NRB_Liabilities</vt:lpstr>
      <vt:lpstr>MAA_Assets!Print_Area</vt:lpstr>
      <vt:lpstr>MAA_Liabilities!Print_Area</vt:lpstr>
      <vt:lpstr>NRB_Assets!Print_Area</vt:lpstr>
      <vt:lpstr>NRB_Liabilities!Print_Area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2022-02-21T09:30:28Z</dcterms:created>
  <dcterms:modified xsi:type="dcterms:W3CDTF">2025-09-02T04:45:04Z</dcterms:modified>
</cp:coreProperties>
</file>