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00557\Desktop\"/>
    </mc:Choice>
  </mc:AlternateContent>
  <xr:revisionPtr revIDLastSave="0" documentId="13_ncr:1_{D8244BF6-5973-4E65-9719-191DBB747179}" xr6:coauthVersionLast="47" xr6:coauthVersionMax="47" xr10:uidLastSave="{00000000-0000-0000-0000-000000000000}"/>
  <bookViews>
    <workbookView xWindow="28680" yWindow="-120" windowWidth="20730" windowHeight="11040" activeTab="5" xr2:uid="{00000000-000D-0000-FFFF-FFFF00000000}"/>
  </bookViews>
  <sheets>
    <sheet name="MPI1" sheetId="1" r:id="rId1"/>
    <sheet name="MPI2" sheetId="2" r:id="rId2"/>
    <sheet name="MPI3" sheetId="3" r:id="rId3"/>
    <sheet name="MPI4" sheetId="4" r:id="rId4"/>
    <sheet name="MPI5" sheetId="5" r:id="rId5"/>
    <sheet name="MPI6" sheetId="6" r:id="rId6"/>
  </sheets>
  <externalReferences>
    <externalReference r:id="rId7"/>
  </externalReferences>
  <definedNames>
    <definedName name="_Fill" hidden="1">'[1]Yearly Exp @ Imp Ind '!#REF!</definedName>
    <definedName name="_xlnm.Print_Area" localSheetId="3">'MPI4'!$A$1:$AI$100</definedName>
    <definedName name="_xlnm.Print_Titles" localSheetId="0">'MPI1'!$3:$4</definedName>
    <definedName name="_xlnm.Print_Titles" localSheetId="1">'MPI2'!$3:$4</definedName>
    <definedName name="_xlnm.Print_Titles" localSheetId="3">'MPI4'!$4:$7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26" i="6" l="1"/>
  <c r="BA26" i="6"/>
  <c r="AZ26" i="6"/>
  <c r="AY26" i="6"/>
  <c r="AX26" i="6"/>
  <c r="AW26" i="6"/>
  <c r="AV26" i="6"/>
  <c r="AU26" i="6"/>
  <c r="AT26" i="6"/>
  <c r="AS26" i="6"/>
  <c r="AR26" i="6"/>
  <c r="BB19" i="6"/>
  <c r="BA19" i="6"/>
  <c r="AZ19" i="6"/>
  <c r="AY19" i="6"/>
  <c r="AX19" i="6"/>
  <c r="AW19" i="6"/>
  <c r="AV19" i="6"/>
  <c r="AU19" i="6"/>
  <c r="AT19" i="6"/>
  <c r="AS19" i="6"/>
  <c r="AR19" i="6"/>
  <c r="D73" i="3"/>
  <c r="D71" i="3"/>
  <c r="D69" i="3"/>
  <c r="D66" i="3"/>
  <c r="D63" i="3"/>
  <c r="D58" i="3"/>
  <c r="D56" i="3"/>
  <c r="D52" i="3"/>
  <c r="D50" i="3"/>
  <c r="D48" i="3"/>
  <c r="D45" i="3"/>
  <c r="D43" i="3"/>
  <c r="D41" i="3"/>
  <c r="D36" i="3"/>
  <c r="D34" i="3"/>
  <c r="D31" i="3"/>
  <c r="D28" i="3"/>
  <c r="D26" i="3"/>
  <c r="D22" i="3"/>
  <c r="D15" i="3"/>
  <c r="D11" i="3"/>
  <c r="D9" i="3"/>
  <c r="D5" i="3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Economic Survey</author>
  </authors>
  <commentList>
    <comment ref="L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Economic Survey: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Economic Survey: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Economic Survey: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<sst xmlns="http://schemas.openxmlformats.org/spreadsheetml/2006/main" count="611" uniqueCount="342">
  <si>
    <t>(Base year 1986/87=100)</t>
  </si>
  <si>
    <t>S.N.</t>
  </si>
  <si>
    <t>Code N.</t>
  </si>
  <si>
    <t>Description</t>
  </si>
  <si>
    <t>Weight
(Percent)</t>
  </si>
  <si>
    <t>Fiscal Year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</si>
  <si>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</si>
  <si>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</si>
  <si>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</si>
  <si>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</si>
  <si>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</si>
  <si>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</si>
  <si>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</si>
  <si>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</si>
  <si>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</si>
  <si>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</si>
  <si>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</si>
  <si>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</si>
  <si>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</si>
  <si>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</si>
  <si>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</si>
  <si>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311-312</t>
  </si>
  <si>
    <t>Food Manufacturing</t>
  </si>
  <si>
    <t>I</t>
  </si>
  <si>
    <t>Noodles</t>
  </si>
  <si>
    <t>II</t>
  </si>
  <si>
    <t>Biscuits</t>
  </si>
  <si>
    <t>III</t>
  </si>
  <si>
    <t>Squash</t>
  </si>
  <si>
    <t>IV</t>
  </si>
  <si>
    <t>Sugar</t>
  </si>
  <si>
    <t>V</t>
  </si>
  <si>
    <t>Tea</t>
  </si>
  <si>
    <t>VI</t>
  </si>
  <si>
    <t>Animal Feeds</t>
  </si>
  <si>
    <t>VII</t>
  </si>
  <si>
    <t>Vegetable Ghee</t>
  </si>
  <si>
    <t>Beverage industries</t>
  </si>
  <si>
    <t>Soft Drinks</t>
  </si>
  <si>
    <t>Beer</t>
  </si>
  <si>
    <t>Liquor</t>
  </si>
  <si>
    <t>Tobacco Manufacturing</t>
  </si>
  <si>
    <t>Cigarette</t>
  </si>
  <si>
    <t>Bidi</t>
  </si>
  <si>
    <t>Manufacture of Textiles</t>
  </si>
  <si>
    <t>Cotton Clothes</t>
  </si>
  <si>
    <t>Synthetic Clothes</t>
  </si>
  <si>
    <t>Jute Goods</t>
  </si>
  <si>
    <t>Leather &amp; Leather Products</t>
  </si>
  <si>
    <t>Processed Leather</t>
  </si>
  <si>
    <t>Footwear manufacturing</t>
  </si>
  <si>
    <t>Shoes</t>
  </si>
  <si>
    <t>Wood &amp; Wood Products</t>
  </si>
  <si>
    <t>Plywood</t>
  </si>
  <si>
    <t>Straw Board</t>
  </si>
  <si>
    <t>Paper &amp; Paper Products</t>
  </si>
  <si>
    <t>Paper</t>
  </si>
  <si>
    <t>Manufacture of Other Chemical 
Product</t>
  </si>
  <si>
    <t>Soap</t>
  </si>
  <si>
    <t>Detergent Powder</t>
  </si>
  <si>
    <t>Matches</t>
  </si>
  <si>
    <t>Contd..</t>
  </si>
  <si>
    <t>Manufacture of Rubber Products</t>
  </si>
  <si>
    <t>Slipper</t>
  </si>
  <si>
    <t>Manufacture of Plastic Products</t>
  </si>
  <si>
    <t>Plastic Goods</t>
  </si>
  <si>
    <t>Other Non Metallic Mineral Products</t>
  </si>
  <si>
    <t>Cement</t>
  </si>
  <si>
    <t>II Bricks &amp; Tiles (Govt. Sector)</t>
  </si>
  <si>
    <t>Iron and Steel based Industries</t>
  </si>
  <si>
    <t>Iron Rod. Angles etc.</t>
  </si>
  <si>
    <t>Manufacture of Cutlery, 
Hand Tools Except Machinery Equipment</t>
  </si>
  <si>
    <t>Steel Utensils</t>
  </si>
  <si>
    <t>Agricultural Tools</t>
  </si>
  <si>
    <t>Manufacture of Electricals, Industrial Machinery Apparatus, Appaliances</t>
  </si>
  <si>
    <t>Wires/Cables</t>
  </si>
  <si>
    <t xml:space="preserve">    a. GI/HB Wires</t>
  </si>
  <si>
    <t xml:space="preserve">    b. ACSR Conductor/PVC Cable</t>
  </si>
  <si>
    <t>Dry Cell Battery</t>
  </si>
  <si>
    <t>Overall Index</t>
  </si>
  <si>
    <t>Major Industrial Group</t>
  </si>
  <si>
    <t>Weight (Percent)</t>
  </si>
  <si>
    <t>Base Year 2000/01=100</t>
  </si>
  <si>
    <t>Base Year 2003/04=100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</si>
  <si>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</si>
  <si>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</si>
  <si>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</si>
  <si>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</si>
  <si>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</si>
  <si>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</si>
  <si>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</si>
  <si>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</si>
  <si>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Manufacture of vegetable, oils &amp; fats</t>
  </si>
  <si>
    <t>Vegetable ghee</t>
  </si>
  <si>
    <t>Mustard oil</t>
  </si>
  <si>
    <t>Soyabean oil</t>
  </si>
  <si>
    <t>Manufacture of dairy products</t>
  </si>
  <si>
    <t>Processed Milk</t>
  </si>
  <si>
    <t>Manufacture of grain mill products &amp; animal feeds</t>
  </si>
  <si>
    <t>Rice</t>
  </si>
  <si>
    <t>Wheat flour</t>
  </si>
  <si>
    <t>Animal feed</t>
  </si>
  <si>
    <t>Manufacture of other food products</t>
  </si>
  <si>
    <t>Biscuit</t>
  </si>
  <si>
    <t>Processed tea</t>
  </si>
  <si>
    <t>Manufacture of beverages</t>
  </si>
  <si>
    <t>Liquor rectified</t>
  </si>
  <si>
    <t>Soft drink</t>
  </si>
  <si>
    <t>Manufacture of tobacco products</t>
  </si>
  <si>
    <t>Manufacture of textiles</t>
  </si>
  <si>
    <t>Yarn</t>
  </si>
  <si>
    <t>Cotton clothes</t>
  </si>
  <si>
    <t>Synthetic clothes</t>
  </si>
  <si>
    <t>Manufacture of other textiles</t>
  </si>
  <si>
    <t>Woolen carpet</t>
  </si>
  <si>
    <t>Jute goods</t>
  </si>
  <si>
    <t>Contd. .</t>
  </si>
  <si>
    <t>Manufacture of knitted and crocheted fabrics</t>
  </si>
  <si>
    <t>Pashmina</t>
  </si>
  <si>
    <t>Manufacture of wearing apparel</t>
  </si>
  <si>
    <t>Garment</t>
  </si>
  <si>
    <t>Manufacture of tanning and dressing of leather</t>
  </si>
  <si>
    <t>Processed leather</t>
  </si>
  <si>
    <t>Manufacture of saw milling and planning of wood</t>
  </si>
  <si>
    <t>Wood sawn</t>
  </si>
  <si>
    <t>Manufacture of paper &amp; paper products</t>
  </si>
  <si>
    <t>Paper excluding newsprint</t>
  </si>
  <si>
    <t>Publishing Printing and recording</t>
  </si>
  <si>
    <t>Newspaper</t>
  </si>
  <si>
    <t>Manufacture of other chemical products</t>
  </si>
  <si>
    <t>Medicine</t>
  </si>
  <si>
    <t>Manufacture of plastic product</t>
  </si>
  <si>
    <t>Plastic product</t>
  </si>
  <si>
    <t>Manufacture of non metallic mineral products n.c.c.</t>
  </si>
  <si>
    <t>Bricks</t>
  </si>
  <si>
    <t>Manufacture of other fabricated metal product</t>
  </si>
  <si>
    <t>Iron rod &amp; billets</t>
  </si>
  <si>
    <t>Manufacture of metalic products</t>
  </si>
  <si>
    <t>Domestic metal product</t>
  </si>
  <si>
    <t>Manufacture of electric wire and cable</t>
  </si>
  <si>
    <t>Electrical wire &amp; cable</t>
  </si>
  <si>
    <t xml:space="preserve">Overall Index </t>
  </si>
  <si>
    <t>* Based on the industrial production dta of selected 42 districts</t>
  </si>
  <si>
    <t>Source: Nepal Rastra Bank, Department of Industry and Central Bureau of Statistics</t>
  </si>
  <si>
    <t>( Base Year 2008/09=100)</t>
  </si>
  <si>
    <t>S. N.</t>
  </si>
  <si>
    <t>CPC</t>
  </si>
  <si>
    <t>Overall Index of Manufacturing Production</t>
  </si>
  <si>
    <t>Weights*
(Percent)</t>
  </si>
  <si>
    <t>2009/10</t>
  </si>
  <si>
    <t>2010/11</t>
  </si>
  <si>
    <t>2011/12</t>
  </si>
  <si>
    <t>Manufacture of Vegetable,Oils &amp; Fats</t>
  </si>
  <si>
    <t>Grain mills product and animal feeds</t>
  </si>
  <si>
    <t>Bread</t>
  </si>
  <si>
    <t>Chocolate</t>
  </si>
  <si>
    <t>Manufacture of other Textiles</t>
  </si>
  <si>
    <t>Weights*</t>
  </si>
  <si>
    <t>Manufacture of  products of wood</t>
  </si>
  <si>
    <t>Ply wood</t>
  </si>
  <si>
    <t>cartoon box</t>
  </si>
  <si>
    <t>Manufacture of refined petroleum  products</t>
  </si>
  <si>
    <t>Lube Oil</t>
  </si>
  <si>
    <t>Manufacture of Basic Chemical</t>
  </si>
  <si>
    <t>Rosin</t>
  </si>
  <si>
    <t>paint</t>
  </si>
  <si>
    <t>plastic product</t>
  </si>
  <si>
    <t xml:space="preserve"> Non metalicmineral products n.e.c</t>
  </si>
  <si>
    <t>concrete</t>
  </si>
  <si>
    <t>Hume pipe</t>
  </si>
  <si>
    <t>GI  pipe</t>
  </si>
  <si>
    <t>Manufacture of casting of metals</t>
  </si>
  <si>
    <t>almuneum products</t>
  </si>
  <si>
    <t>Structural metal Product</t>
  </si>
  <si>
    <t>Manufacture of wire &amp; cable</t>
  </si>
  <si>
    <t>Manufacture  of Furniture Manufacture</t>
  </si>
  <si>
    <t>Furniture</t>
  </si>
  <si>
    <t>Total Index</t>
  </si>
  <si>
    <t>* Based on the census of Manufacturing Establishments (CME) 2006/07</t>
  </si>
  <si>
    <t>Note: CPC refers to Central Product Classification</t>
  </si>
  <si>
    <t>Source: Central Bureau of Statistics</t>
  </si>
  <si>
    <t>Manufacturing Production Indices, 2065/066= 100</t>
  </si>
  <si>
    <t>ISIC</t>
  </si>
  <si>
    <t xml:space="preserve"> Overall Index of Manufacturing Production</t>
  </si>
  <si>
    <t>Weight *</t>
  </si>
  <si>
    <t>Base year</t>
  </si>
  <si>
    <t xml:space="preserve"> 2066/67</t>
  </si>
  <si>
    <t xml:space="preserve">  2067/68</t>
  </si>
  <si>
    <t>2068/69</t>
  </si>
  <si>
    <t>2069/70</t>
  </si>
  <si>
    <t>2070/71</t>
  </si>
  <si>
    <t>2071/72</t>
  </si>
  <si>
    <t>Q1</t>
  </si>
  <si>
    <t>Q2</t>
  </si>
  <si>
    <t>Q3</t>
  </si>
  <si>
    <t>Q4</t>
  </si>
  <si>
    <t>Annual</t>
  </si>
  <si>
    <t>Manufacture of grain mill products,</t>
  </si>
  <si>
    <t>Prepared animal feeds</t>
  </si>
  <si>
    <t>Clothes</t>
  </si>
  <si>
    <t>Cartoon box</t>
  </si>
  <si>
    <t>Paint</t>
  </si>
  <si>
    <t xml:space="preserve">Manufacture of non Metallic </t>
  </si>
  <si>
    <t xml:space="preserve"> mineral products n.e.c</t>
  </si>
  <si>
    <t>Manufacture of basic iron and steel</t>
  </si>
  <si>
    <t>Manufacture of structural metal</t>
  </si>
  <si>
    <t>Manufacture of electric machinary apparatus</t>
  </si>
  <si>
    <t>*</t>
  </si>
  <si>
    <t>Weights are based on Census Of Manufacturing Establishments( CME)2006/2007</t>
  </si>
  <si>
    <t>**</t>
  </si>
  <si>
    <t>Preliminary Estimates</t>
  </si>
  <si>
    <t>Note</t>
  </si>
  <si>
    <t xml:space="preserve">Methodology for quarterly indices are reviewed  and revised. </t>
  </si>
  <si>
    <t xml:space="preserve">NSIC </t>
  </si>
  <si>
    <t>NSIC and CPC Name</t>
  </si>
  <si>
    <t>Weight*</t>
  </si>
  <si>
    <t>Base year value</t>
  </si>
  <si>
    <t>2072/73(2015/16 AD)</t>
  </si>
  <si>
    <t>2073/74(2016/17 AD)</t>
  </si>
  <si>
    <t>2074/75(2017/18 AD)</t>
  </si>
  <si>
    <t>2075/76(2018/19 AD)</t>
  </si>
  <si>
    <t>2076/77(2019/20 AD)</t>
  </si>
  <si>
    <t>IQRT</t>
  </si>
  <si>
    <t>IIQRT</t>
  </si>
  <si>
    <t>IIIQRT</t>
  </si>
  <si>
    <t>IVQRT</t>
  </si>
  <si>
    <t>IVQTR</t>
  </si>
  <si>
    <t>IIQRT**</t>
  </si>
  <si>
    <t>Overall Index of Manufacturing Production  Index</t>
  </si>
  <si>
    <t>Manufacture of vegetable and animal oils and fats</t>
  </si>
  <si>
    <t>Vegetable oils, refined: Soyabean oil, Sunflower oil and mustard oil</t>
  </si>
  <si>
    <t>Processed liquid milk</t>
  </si>
  <si>
    <t>Manufacture of grain mill products,staarches and starch products</t>
  </si>
  <si>
    <t>Manufacture of Other food products</t>
  </si>
  <si>
    <t>Bread and other bakers' wares</t>
  </si>
  <si>
    <t>Chocolate and other food preparation containing cocoa</t>
  </si>
  <si>
    <t>Cooked pasta and readymade noodles</t>
  </si>
  <si>
    <t>Manufacture of prepared animal feeds</t>
  </si>
  <si>
    <t>Animal feeds</t>
  </si>
  <si>
    <t>Manufacturing of beverages</t>
  </si>
  <si>
    <t>Alcohol (spirits, liqueurs and other sprituous beverages)</t>
  </si>
  <si>
    <t xml:space="preserve">Beer </t>
  </si>
  <si>
    <t>Non alcoholic caloric beverges (Squash, coca-cola, phanta, Frooti etc.)</t>
  </si>
  <si>
    <t>Cigars and cigarettes of tobacco or tobacco substitute</t>
  </si>
  <si>
    <t>Spinning, weaving and finishing of textiles</t>
  </si>
  <si>
    <t>Yarn of zute, sutali</t>
  </si>
  <si>
    <t>Yarn of Polyesters or viscose rayon, polyamides</t>
  </si>
  <si>
    <t xml:space="preserve">Woven fabrics of jute: sacks </t>
  </si>
  <si>
    <t>Other woven fabrics of  Polyesters or viscose rayon, polyamides</t>
  </si>
  <si>
    <t>Carpets and other textile floor coverings, knotted</t>
  </si>
  <si>
    <t>Manufacture of wearing apparel, except fur apparel</t>
  </si>
  <si>
    <t xml:space="preserve">Wearing apparel, knitted </t>
  </si>
  <si>
    <t xml:space="preserve">Wearing apparel of textile fabric, not  knitted </t>
  </si>
  <si>
    <t>Manufacturing of leather and related products</t>
  </si>
  <si>
    <t>Manufacture of footwear</t>
  </si>
  <si>
    <t>Waterproof footwear: rubber or plastics</t>
  </si>
  <si>
    <t>Footwear with uppers of leather</t>
  </si>
  <si>
    <t>Sawmilling and planing of wood</t>
  </si>
  <si>
    <t>Chiran wood</t>
  </si>
  <si>
    <t>Manufacture of products of wood. cork. straw and plaiting materials</t>
  </si>
  <si>
    <t>Vaneer sheets</t>
  </si>
  <si>
    <t>Manufacture of paper and paper products</t>
  </si>
  <si>
    <t>Processed paper and paperboard</t>
  </si>
  <si>
    <t>Sacks and bags of paper: cartons, boxes, cases and packing containers</t>
  </si>
  <si>
    <t>Printing and service activities related to printing</t>
  </si>
  <si>
    <t>News papers and periodicals, daily, in Print</t>
  </si>
  <si>
    <t>Manufacture of refined petroleum products</t>
  </si>
  <si>
    <t>Lubricating petroleum oils and oils obtained from bituminous oils</t>
  </si>
  <si>
    <t>Manufacture of basic chemicals</t>
  </si>
  <si>
    <t>Khoto, terpenic oils, rosin oils</t>
  </si>
  <si>
    <t>Paints and varnishes</t>
  </si>
  <si>
    <t>Soap and detergents, perfume and toilet preparations</t>
  </si>
  <si>
    <t>Manufacture of pharmaceuticals, medicinal chemical and botanical products</t>
  </si>
  <si>
    <t>Provitamins, vitamins and antibiotics</t>
  </si>
  <si>
    <t>Manufacture of plastics products</t>
  </si>
  <si>
    <t>Tubes, pipes and fittings, of plastics</t>
  </si>
  <si>
    <t>Sacks and bags, of plastics</t>
  </si>
  <si>
    <t>Manufacture of non=metalic mineral products n.e.c.</t>
  </si>
  <si>
    <t>Other articles of cement and concrete: hume pipe</t>
  </si>
  <si>
    <t>Concretes</t>
  </si>
  <si>
    <t>Flat-rolled products of steel, further worked than hot-rolled</t>
  </si>
  <si>
    <t>Bars and rods, hot-rolled, of iron or steel</t>
  </si>
  <si>
    <t>Tubes, pipes and hollow profiles, of steel</t>
  </si>
  <si>
    <t>Manufacture of basic precious and other non-ferrous metals</t>
  </si>
  <si>
    <t>Semi-finished products of copper or copper alloys: wire of copper, plates, sheeta and strip, tube, pipes etc.</t>
  </si>
  <si>
    <t>Manufacture of structural metal products, tanks,reservoirs and steam generators</t>
  </si>
  <si>
    <t>Bridges, bridge sections, towers of iron or steel</t>
  </si>
  <si>
    <t>Doors, windows and their frames of iron, steel or aluminium</t>
  </si>
  <si>
    <t>Containers for liquefied gas, of iron, steel or aluminium</t>
  </si>
  <si>
    <t>Manufacturing of other fabricated metal products: metalworking service activities</t>
  </si>
  <si>
    <t>Domestic metal products: sinks, houshold articles and parts, cooking pots,  knifesetc of iron, steel, alminium , copper etc.</t>
  </si>
  <si>
    <t>Manufacture of consumer electronics</t>
  </si>
  <si>
    <t>Radio broadcast and television receivers: Radio and Televisions</t>
  </si>
  <si>
    <t>Manufacture of wiring and wiring devices</t>
  </si>
  <si>
    <t>Insulated winding wires</t>
  </si>
  <si>
    <t>Manufacture of furniture</t>
  </si>
  <si>
    <t>Other furniture used in offices</t>
  </si>
  <si>
    <t>Weights are based on total Outputs of Census of Manufacturing Establishment 2069</t>
  </si>
  <si>
    <t>Q1=</t>
  </si>
  <si>
    <t>श्रावण, भाद्र, असोज (Jul/Aug -Sep/Oct)</t>
  </si>
  <si>
    <t>Q2=</t>
  </si>
  <si>
    <t>कार्तिक, मंसीर, पौष (Oct/Nov - Dec/Jan)</t>
  </si>
  <si>
    <t>Q3=</t>
  </si>
  <si>
    <t>माघ, फागुन, चैत्र (Jan/Feb - Mar/Apr)</t>
  </si>
  <si>
    <t>Q4=</t>
  </si>
  <si>
    <t>वैशाख, जेष्ठ, असार (Apr/May - Jun/Jul)</t>
  </si>
  <si>
    <t xml:space="preserve">Manufacturing Production Index </t>
  </si>
  <si>
    <t>Manufacturing Production Index *</t>
  </si>
  <si>
    <t>( Base Year 2014/15=100)</t>
  </si>
  <si>
    <t>Government of Nepal</t>
  </si>
  <si>
    <t>Office of the Prime Minister and Council of Ministers</t>
  </si>
  <si>
    <t>NATIONAL STATISTICS OFFICE</t>
  </si>
  <si>
    <t>PRICE STATISTICS SECTION</t>
  </si>
  <si>
    <t>Index of Industrial Production(IIP)</t>
  </si>
  <si>
    <t xml:space="preserve">F.Y. 2072/73 (2015/16 AD) to 2081/82(2024/25 AD) </t>
  </si>
  <si>
    <t>2071/72(2014/15 AD)=100 TIME SERIES</t>
  </si>
  <si>
    <t>Overall Index of Industrial Production</t>
  </si>
  <si>
    <t>2072/73</t>
  </si>
  <si>
    <t>2073/74</t>
  </si>
  <si>
    <t>2074/75</t>
  </si>
  <si>
    <t>2075/76</t>
  </si>
  <si>
    <t>2076/77</t>
  </si>
  <si>
    <t>2077/78</t>
  </si>
  <si>
    <t>2078/79</t>
  </si>
  <si>
    <t>2079/80</t>
  </si>
  <si>
    <t>2080/81</t>
  </si>
  <si>
    <t>2081/82</t>
  </si>
  <si>
    <t>B</t>
  </si>
  <si>
    <t>Mining and Quarrying</t>
  </si>
  <si>
    <t xml:space="preserve">Mining </t>
  </si>
  <si>
    <t>Quarrying</t>
  </si>
  <si>
    <t>C</t>
  </si>
  <si>
    <t>Manufacting</t>
  </si>
  <si>
    <t>Manufacturing</t>
  </si>
  <si>
    <t>D</t>
  </si>
  <si>
    <t>Electricity and Gas</t>
  </si>
  <si>
    <t>Electricity</t>
  </si>
  <si>
    <t>Gas</t>
  </si>
  <si>
    <t>E</t>
  </si>
  <si>
    <t>Water</t>
  </si>
  <si>
    <t>* Weights are based on Outputs of National Account( NA) 2014/2015</t>
  </si>
  <si>
    <t>** Preliminary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</si>
</sst>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41">
    <font>
      <sz val="12"/>
      <name val="Dev - Ex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Dev - Exl"/>
    </font>
    <font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u/>
      <sz val="10"/>
      <name val="Times New Roman"/>
      <family val="1"/>
    </font>
    <font>
      <b/>
      <i/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u/>
      <sz val="16"/>
      <name val="Arial"/>
      <family val="2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0"/>
      <name val="CG Omega"/>
      <family val="2"/>
    </font>
    <font>
      <sz val="10"/>
      <color theme="1"/>
      <name val="Arial"/>
      <family val="2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0"/>
      <name val="CG Omega"/>
    </font>
    <font>
      <b/>
      <sz val="11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3" fillId="0" borderId="0"/>
    <xf numFmtId="0" fontId="13" fillId="0" borderId="0"/>
    <xf numFmtId="43" fontId="7" fillId="0" borderId="0" applyFont="0" applyFill="0" applyBorder="0" applyAlignment="0" applyProtection="0"/>
    <xf numFmtId="0" fontId="26" fillId="0" borderId="0"/>
    <xf numFmtId="0" fontId="2" fillId="0" borderId="0"/>
    <xf numFmtId="43" fontId="26" fillId="0" borderId="0" applyFont="0" applyFill="0" applyBorder="0" applyAlignment="0" applyProtection="0"/>
    <xf numFmtId="0" fontId="1" fillId="0" borderId="0"/>
  </cellStyleXfs>
  <cellXfs count="355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0" xfId="1" applyFont="1"/>
    <xf numFmtId="0" fontId="6" fillId="0" borderId="10" xfId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6" fillId="0" borderId="18" xfId="0" applyFont="1" applyBorder="1"/>
    <xf numFmtId="2" fontId="5" fillId="0" borderId="16" xfId="1" applyNumberFormat="1" applyFont="1" applyBorder="1" applyAlignment="1">
      <alignment horizontal="center"/>
    </xf>
    <xf numFmtId="2" fontId="5" fillId="0" borderId="16" xfId="1" applyNumberFormat="1" applyFont="1" applyBorder="1" applyAlignment="1">
      <alignment horizontal="right"/>
    </xf>
    <xf numFmtId="2" fontId="5" fillId="0" borderId="18" xfId="1" applyNumberFormat="1" applyFont="1" applyBorder="1" applyAlignment="1">
      <alignment horizontal="right"/>
    </xf>
    <xf numFmtId="2" fontId="5" fillId="0" borderId="19" xfId="1" applyNumberFormat="1" applyFont="1" applyBorder="1" applyAlignment="1">
      <alignment horizontal="right"/>
    </xf>
    <xf numFmtId="0" fontId="5" fillId="0" borderId="0" xfId="1" applyFont="1"/>
    <xf numFmtId="0" fontId="6" fillId="0" borderId="15" xfId="1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2" fontId="6" fillId="0" borderId="16" xfId="1" applyNumberFormat="1" applyFont="1" applyBorder="1" applyAlignment="1">
      <alignment horizontal="center"/>
    </xf>
    <xf numFmtId="2" fontId="6" fillId="0" borderId="16" xfId="1" applyNumberFormat="1" applyFont="1" applyBorder="1" applyAlignment="1">
      <alignment horizontal="right"/>
    </xf>
    <xf numFmtId="2" fontId="6" fillId="0" borderId="18" xfId="1" applyNumberFormat="1" applyFont="1" applyBorder="1" applyAlignment="1">
      <alignment horizontal="right"/>
    </xf>
    <xf numFmtId="2" fontId="6" fillId="0" borderId="19" xfId="1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2" fontId="6" fillId="0" borderId="18" xfId="2" applyNumberFormat="1" applyFont="1" applyBorder="1" applyAlignment="1">
      <alignment horizontal="right"/>
    </xf>
    <xf numFmtId="2" fontId="6" fillId="0" borderId="19" xfId="2" applyNumberFormat="1" applyFont="1" applyBorder="1" applyAlignment="1">
      <alignment horizontal="right"/>
    </xf>
    <xf numFmtId="0" fontId="6" fillId="0" borderId="20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/>
    <xf numFmtId="2" fontId="6" fillId="0" borderId="23" xfId="1" applyNumberFormat="1" applyFont="1" applyBorder="1" applyAlignment="1">
      <alignment horizontal="center"/>
    </xf>
    <xf numFmtId="2" fontId="6" fillId="0" borderId="23" xfId="1" applyNumberFormat="1" applyFont="1" applyBorder="1" applyAlignment="1">
      <alignment horizontal="right"/>
    </xf>
    <xf numFmtId="2" fontId="6" fillId="0" borderId="22" xfId="1" applyNumberFormat="1" applyFont="1" applyBorder="1" applyAlignment="1">
      <alignment horizontal="right"/>
    </xf>
    <xf numFmtId="2" fontId="6" fillId="0" borderId="24" xfId="1" applyNumberFormat="1" applyFont="1" applyBorder="1" applyAlignment="1">
      <alignment horizontal="right"/>
    </xf>
    <xf numFmtId="0" fontId="6" fillId="0" borderId="0" xfId="1" applyFont="1" applyAlignment="1">
      <alignment horizontal="center"/>
    </xf>
    <xf numFmtId="2" fontId="6" fillId="0" borderId="0" xfId="1" applyNumberFormat="1" applyFont="1" applyAlignment="1">
      <alignment horizontal="center"/>
    </xf>
    <xf numFmtId="2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2" fontId="5" fillId="0" borderId="25" xfId="1" applyNumberFormat="1" applyFont="1" applyBorder="1" applyAlignment="1">
      <alignment horizontal="right"/>
    </xf>
    <xf numFmtId="0" fontId="5" fillId="0" borderId="15" xfId="1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0" fontId="6" fillId="0" borderId="15" xfId="1" applyFont="1" applyBorder="1" applyAlignment="1">
      <alignment horizontal="left"/>
    </xf>
    <xf numFmtId="0" fontId="6" fillId="0" borderId="26" xfId="1" applyFont="1" applyBorder="1" applyAlignment="1">
      <alignment horizontal="left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/>
    <xf numFmtId="2" fontId="6" fillId="0" borderId="27" xfId="1" applyNumberFormat="1" applyFont="1" applyBorder="1" applyAlignment="1">
      <alignment horizontal="center"/>
    </xf>
    <xf numFmtId="2" fontId="6" fillId="0" borderId="27" xfId="1" applyNumberFormat="1" applyFont="1" applyBorder="1" applyAlignment="1">
      <alignment horizontal="right"/>
    </xf>
    <xf numFmtId="0" fontId="5" fillId="0" borderId="30" xfId="1" applyFont="1" applyBorder="1"/>
    <xf numFmtId="0" fontId="5" fillId="0" borderId="23" xfId="1" applyFont="1" applyBorder="1"/>
    <xf numFmtId="0" fontId="5" fillId="0" borderId="21" xfId="0" applyFont="1" applyBorder="1" applyAlignment="1">
      <alignment horizontal="center"/>
    </xf>
    <xf numFmtId="0" fontId="5" fillId="0" borderId="22" xfId="1" applyFont="1" applyBorder="1"/>
    <xf numFmtId="2" fontId="5" fillId="0" borderId="31" xfId="1" applyNumberFormat="1" applyFont="1" applyBorder="1" applyAlignment="1">
      <alignment horizontal="center"/>
    </xf>
    <xf numFmtId="2" fontId="5" fillId="0" borderId="23" xfId="1" applyNumberFormat="1" applyFont="1" applyBorder="1" applyAlignment="1">
      <alignment horizontal="center"/>
    </xf>
    <xf numFmtId="2" fontId="5" fillId="0" borderId="31" xfId="1" applyNumberFormat="1" applyFont="1" applyBorder="1" applyAlignment="1">
      <alignment horizontal="right"/>
    </xf>
    <xf numFmtId="2" fontId="5" fillId="0" borderId="32" xfId="1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wrapText="1"/>
    </xf>
    <xf numFmtId="2" fontId="5" fillId="0" borderId="36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2" fontId="5" fillId="0" borderId="37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0" fontId="6" fillId="0" borderId="16" xfId="0" applyFont="1" applyBorder="1" applyAlignment="1">
      <alignment wrapText="1"/>
    </xf>
    <xf numFmtId="2" fontId="6" fillId="0" borderId="18" xfId="0" applyNumberFormat="1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2" fontId="6" fillId="0" borderId="0" xfId="0" applyNumberFormat="1" applyFont="1"/>
    <xf numFmtId="0" fontId="6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6" fillId="0" borderId="23" xfId="0" applyNumberFormat="1" applyFont="1" applyBorder="1" applyAlignment="1">
      <alignment horizontal="center"/>
    </xf>
    <xf numFmtId="2" fontId="6" fillId="0" borderId="38" xfId="0" applyNumberFormat="1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9" xfId="0" applyFont="1" applyBorder="1" applyAlignment="1">
      <alignment wrapText="1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right" vertical="top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wrapText="1"/>
    </xf>
    <xf numFmtId="0" fontId="6" fillId="0" borderId="12" xfId="0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2" fontId="6" fillId="0" borderId="42" xfId="0" applyNumberFormat="1" applyFont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0" fillId="0" borderId="23" xfId="0" applyFont="1" applyBorder="1" applyAlignment="1">
      <alignment wrapText="1"/>
    </xf>
    <xf numFmtId="2" fontId="5" fillId="2" borderId="22" xfId="0" applyNumberFormat="1" applyFont="1" applyFill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2" fontId="5" fillId="2" borderId="38" xfId="0" applyNumberFormat="1" applyFont="1" applyFill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48" xfId="0" applyFont="1" applyBorder="1"/>
    <xf numFmtId="0" fontId="6" fillId="0" borderId="50" xfId="4" applyFont="1" applyBorder="1" applyAlignment="1">
      <alignment horizontal="center"/>
    </xf>
    <xf numFmtId="0" fontId="6" fillId="0" borderId="51" xfId="0" applyFont="1" applyBorder="1"/>
    <xf numFmtId="0" fontId="6" fillId="0" borderId="49" xfId="4" applyFont="1" applyBorder="1"/>
    <xf numFmtId="0" fontId="6" fillId="0" borderId="50" xfId="4" applyFont="1" applyBorder="1"/>
    <xf numFmtId="0" fontId="5" fillId="0" borderId="50" xfId="3" applyFont="1" applyBorder="1"/>
    <xf numFmtId="2" fontId="5" fillId="0" borderId="50" xfId="4" applyNumberFormat="1" applyFont="1" applyBorder="1"/>
    <xf numFmtId="0" fontId="6" fillId="0" borderId="50" xfId="3" applyFont="1" applyBorder="1"/>
    <xf numFmtId="2" fontId="6" fillId="0" borderId="50" xfId="4" applyNumberFormat="1" applyFont="1" applyBorder="1"/>
    <xf numFmtId="0" fontId="5" fillId="0" borderId="50" xfId="4" applyFont="1" applyBorder="1"/>
    <xf numFmtId="0" fontId="6" fillId="0" borderId="52" xfId="4" applyFont="1" applyBorder="1"/>
    <xf numFmtId="0" fontId="6" fillId="0" borderId="53" xfId="4" applyFont="1" applyBorder="1" applyAlignment="1">
      <alignment horizontal="center"/>
    </xf>
    <xf numFmtId="0" fontId="6" fillId="0" borderId="53" xfId="3" applyFont="1" applyBorder="1"/>
    <xf numFmtId="0" fontId="6" fillId="0" borderId="53" xfId="4" applyFont="1" applyBorder="1"/>
    <xf numFmtId="2" fontId="6" fillId="0" borderId="53" xfId="4" applyNumberFormat="1" applyFont="1" applyBorder="1"/>
    <xf numFmtId="0" fontId="6" fillId="0" borderId="54" xfId="0" applyFont="1" applyBorder="1"/>
    <xf numFmtId="0" fontId="6" fillId="0" borderId="0" xfId="4" applyFont="1"/>
    <xf numFmtId="0" fontId="6" fillId="0" borderId="0" xfId="4" applyFont="1" applyAlignment="1">
      <alignment horizontal="center"/>
    </xf>
    <xf numFmtId="2" fontId="6" fillId="0" borderId="0" xfId="4" applyNumberFormat="1" applyFont="1"/>
    <xf numFmtId="2" fontId="6" fillId="0" borderId="0" xfId="4" applyNumberFormat="1" applyFont="1" applyAlignment="1">
      <alignment horizontal="right"/>
    </xf>
    <xf numFmtId="0" fontId="5" fillId="0" borderId="53" xfId="4" applyFont="1" applyBorder="1" applyAlignment="1">
      <alignment horizontal="center"/>
    </xf>
    <xf numFmtId="164" fontId="5" fillId="2" borderId="53" xfId="4" applyNumberFormat="1" applyFont="1" applyFill="1" applyBorder="1"/>
    <xf numFmtId="0" fontId="6" fillId="0" borderId="0" xfId="1" applyFont="1" applyAlignment="1">
      <alignment horizontal="left"/>
    </xf>
    <xf numFmtId="0" fontId="15" fillId="0" borderId="0" xfId="5" applyFont="1" applyAlignment="1">
      <alignment horizontal="center" vertical="center"/>
    </xf>
    <xf numFmtId="2" fontId="15" fillId="0" borderId="0" xfId="5" applyNumberFormat="1" applyFont="1" applyAlignment="1">
      <alignment horizontal="left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17" xfId="5" applyFont="1" applyBorder="1"/>
    <xf numFmtId="0" fontId="16" fillId="0" borderId="16" xfId="5" applyFont="1" applyBorder="1"/>
    <xf numFmtId="0" fontId="16" fillId="0" borderId="18" xfId="5" applyFont="1" applyBorder="1"/>
    <xf numFmtId="2" fontId="16" fillId="0" borderId="0" xfId="5" applyNumberFormat="1" applyFont="1"/>
    <xf numFmtId="0" fontId="7" fillId="0" borderId="0" xfId="5" applyFont="1"/>
    <xf numFmtId="0" fontId="16" fillId="0" borderId="55" xfId="5" applyFont="1" applyBorder="1" applyAlignment="1">
      <alignment horizontal="right"/>
    </xf>
    <xf numFmtId="2" fontId="23" fillId="0" borderId="16" xfId="5" applyNumberFormat="1" applyFont="1" applyBorder="1"/>
    <xf numFmtId="0" fontId="22" fillId="0" borderId="0" xfId="5" applyFont="1"/>
    <xf numFmtId="0" fontId="7" fillId="0" borderId="0" xfId="5" applyFont="1" applyAlignment="1">
      <alignment horizontal="center"/>
    </xf>
    <xf numFmtId="2" fontId="7" fillId="0" borderId="0" xfId="5" applyNumberFormat="1" applyFont="1"/>
    <xf numFmtId="2" fontId="7" fillId="0" borderId="0" xfId="5" applyNumberFormat="1" applyFont="1" applyAlignment="1">
      <alignment horizontal="center"/>
    </xf>
    <xf numFmtId="0" fontId="28" fillId="0" borderId="0" xfId="8" applyFont="1"/>
    <xf numFmtId="0" fontId="27" fillId="0" borderId="0" xfId="8" applyFont="1"/>
    <xf numFmtId="0" fontId="28" fillId="0" borderId="0" xfId="8" applyFont="1" applyAlignment="1">
      <alignment horizontal="center"/>
    </xf>
    <xf numFmtId="2" fontId="17" fillId="0" borderId="50" xfId="9" applyNumberFormat="1" applyFont="1" applyFill="1" applyBorder="1"/>
    <xf numFmtId="0" fontId="17" fillId="0" borderId="0" xfId="7" applyFont="1"/>
    <xf numFmtId="0" fontId="30" fillId="0" borderId="0" xfId="8" applyFont="1"/>
    <xf numFmtId="0" fontId="15" fillId="0" borderId="25" xfId="5" applyFont="1" applyBorder="1" applyAlignment="1">
      <alignment vertical="center" wrapText="1"/>
    </xf>
    <xf numFmtId="0" fontId="8" fillId="0" borderId="0" xfId="0" applyFont="1"/>
    <xf numFmtId="0" fontId="34" fillId="0" borderId="0" xfId="3" applyFont="1" applyAlignment="1">
      <alignment vertical="center"/>
    </xf>
    <xf numFmtId="0" fontId="34" fillId="0" borderId="59" xfId="3" applyFont="1" applyBorder="1" applyAlignment="1">
      <alignment vertical="center" wrapText="1"/>
    </xf>
    <xf numFmtId="0" fontId="7" fillId="0" borderId="0" xfId="5" applyFont="1" applyAlignment="1">
      <alignment horizontal="left"/>
    </xf>
    <xf numFmtId="0" fontId="15" fillId="0" borderId="0" xfId="5" applyFont="1" applyAlignment="1">
      <alignment horizontal="left"/>
    </xf>
    <xf numFmtId="0" fontId="15" fillId="0" borderId="0" xfId="5" applyFont="1" applyAlignment="1">
      <alignment wrapText="1"/>
    </xf>
    <xf numFmtId="43" fontId="15" fillId="0" borderId="50" xfId="6" applyFont="1" applyFill="1" applyBorder="1"/>
    <xf numFmtId="0" fontId="15" fillId="0" borderId="27" xfId="5" applyFont="1" applyBorder="1"/>
    <xf numFmtId="2" fontId="15" fillId="0" borderId="50" xfId="5" applyNumberFormat="1" applyFont="1" applyBorder="1"/>
    <xf numFmtId="0" fontId="15" fillId="0" borderId="16" xfId="5" applyFont="1" applyBorder="1" applyAlignment="1">
      <alignment horizontal="right"/>
    </xf>
    <xf numFmtId="0" fontId="14" fillId="0" borderId="17" xfId="5" applyFont="1" applyBorder="1"/>
    <xf numFmtId="2" fontId="15" fillId="0" borderId="0" xfId="5" applyNumberFormat="1" applyFont="1"/>
    <xf numFmtId="0" fontId="15" fillId="0" borderId="16" xfId="5" applyFont="1" applyBorder="1"/>
    <xf numFmtId="0" fontId="15" fillId="0" borderId="18" xfId="5" applyFont="1" applyBorder="1"/>
    <xf numFmtId="0" fontId="17" fillId="0" borderId="0" xfId="5" applyFont="1"/>
    <xf numFmtId="0" fontId="14" fillId="0" borderId="0" xfId="5" applyFont="1"/>
    <xf numFmtId="0" fontId="18" fillId="0" borderId="0" xfId="5" applyFont="1"/>
    <xf numFmtId="0" fontId="15" fillId="0" borderId="0" xfId="5" applyFont="1"/>
    <xf numFmtId="0" fontId="16" fillId="0" borderId="58" xfId="5" applyFont="1" applyBorder="1"/>
    <xf numFmtId="0" fontId="16" fillId="0" borderId="56" xfId="5" applyFont="1" applyBorder="1"/>
    <xf numFmtId="0" fontId="19" fillId="0" borderId="16" xfId="5" applyFont="1" applyBorder="1"/>
    <xf numFmtId="0" fontId="20" fillId="0" borderId="0" xfId="5" applyFont="1"/>
    <xf numFmtId="0" fontId="16" fillId="0" borderId="27" xfId="5" applyFont="1" applyBorder="1" applyAlignment="1">
      <alignment horizontal="left"/>
    </xf>
    <xf numFmtId="0" fontId="16" fillId="0" borderId="55" xfId="5" applyFont="1" applyBorder="1"/>
    <xf numFmtId="2" fontId="16" fillId="0" borderId="55" xfId="5" applyNumberFormat="1" applyFont="1" applyBorder="1"/>
    <xf numFmtId="0" fontId="21" fillId="0" borderId="0" xfId="5" applyFont="1"/>
    <xf numFmtId="164" fontId="7" fillId="0" borderId="0" xfId="5" applyNumberFormat="1" applyFont="1"/>
    <xf numFmtId="0" fontId="24" fillId="0" borderId="0" xfId="5" applyFont="1"/>
    <xf numFmtId="2" fontId="22" fillId="0" borderId="0" xfId="5" applyNumberFormat="1" applyFont="1"/>
    <xf numFmtId="0" fontId="25" fillId="0" borderId="0" xfId="5" applyFont="1"/>
    <xf numFmtId="2" fontId="23" fillId="0" borderId="0" xfId="5" applyNumberFormat="1" applyFont="1"/>
    <xf numFmtId="0" fontId="17" fillId="0" borderId="50" xfId="7" applyFont="1" applyBorder="1" applyAlignment="1">
      <alignment horizontal="center" vertical="center" wrapText="1"/>
    </xf>
    <xf numFmtId="0" fontId="30" fillId="0" borderId="50" xfId="7" applyFont="1" applyBorder="1" applyAlignment="1">
      <alignment horizontal="right" vertical="center" wrapText="1"/>
    </xf>
    <xf numFmtId="0" fontId="30" fillId="0" borderId="50" xfId="7" applyFont="1" applyBorder="1" applyAlignment="1">
      <alignment horizontal="right" vertical="center"/>
    </xf>
    <xf numFmtId="0" fontId="28" fillId="0" borderId="50" xfId="8" applyFont="1" applyBorder="1" applyAlignment="1">
      <alignment horizontal="center"/>
    </xf>
    <xf numFmtId="2" fontId="27" fillId="0" borderId="0" xfId="8" applyNumberFormat="1" applyFont="1"/>
    <xf numFmtId="0" fontId="29" fillId="0" borderId="50" xfId="8" applyFont="1" applyBorder="1" applyAlignment="1">
      <alignment horizontal="center"/>
    </xf>
    <xf numFmtId="2" fontId="29" fillId="0" borderId="50" xfId="8" applyNumberFormat="1" applyFont="1" applyBorder="1"/>
    <xf numFmtId="0" fontId="33" fillId="0" borderId="50" xfId="8" applyFont="1" applyBorder="1" applyAlignment="1">
      <alignment horizontal="center"/>
    </xf>
    <xf numFmtId="2" fontId="33" fillId="0" borderId="50" xfId="8" applyNumberFormat="1" applyFont="1" applyBorder="1"/>
    <xf numFmtId="2" fontId="29" fillId="0" borderId="50" xfId="8" applyNumberFormat="1" applyFont="1" applyBorder="1" applyAlignment="1">
      <alignment wrapText="1"/>
    </xf>
    <xf numFmtId="2" fontId="27" fillId="0" borderId="55" xfId="8" applyNumberFormat="1" applyFont="1" applyBorder="1"/>
    <xf numFmtId="0" fontId="27" fillId="0" borderId="55" xfId="8" applyFont="1" applyBorder="1"/>
    <xf numFmtId="0" fontId="27" fillId="0" borderId="0" xfId="8" applyFont="1" applyAlignment="1">
      <alignment horizontal="center" vertical="center"/>
    </xf>
    <xf numFmtId="0" fontId="28" fillId="0" borderId="0" xfId="8" applyFont="1" applyAlignment="1">
      <alignment horizontal="left" vertical="center" indent="3"/>
    </xf>
    <xf numFmtId="0" fontId="28" fillId="0" borderId="0" xfId="8" applyFont="1" applyAlignment="1">
      <alignment horizontal="left" vertical="center" indent="2"/>
    </xf>
    <xf numFmtId="0" fontId="29" fillId="0" borderId="0" xfId="8" applyFont="1" applyAlignment="1">
      <alignment horizontal="left" indent="1"/>
    </xf>
    <xf numFmtId="0" fontId="17" fillId="0" borderId="0" xfId="7" applyFont="1" applyAlignment="1">
      <alignment vertical="center" wrapText="1"/>
    </xf>
    <xf numFmtId="0" fontId="30" fillId="0" borderId="50" xfId="7" applyFont="1" applyBorder="1" applyAlignment="1">
      <alignment horizontal="center" vertical="center" wrapText="1"/>
    </xf>
    <xf numFmtId="0" fontId="30" fillId="0" borderId="50" xfId="7" applyFont="1" applyBorder="1" applyAlignment="1">
      <alignment horizontal="center" vertical="center"/>
    </xf>
    <xf numFmtId="0" fontId="31" fillId="0" borderId="50" xfId="8" applyFont="1" applyBorder="1" applyAlignment="1">
      <alignment horizontal="left"/>
    </xf>
    <xf numFmtId="2" fontId="29" fillId="0" borderId="50" xfId="8" applyNumberFormat="1" applyFont="1" applyBorder="1" applyAlignment="1">
      <alignment horizontal="center"/>
    </xf>
    <xf numFmtId="2" fontId="32" fillId="0" borderId="50" xfId="9" applyNumberFormat="1" applyFont="1" applyFill="1" applyBorder="1"/>
    <xf numFmtId="2" fontId="17" fillId="0" borderId="50" xfId="9" applyNumberFormat="1" applyFont="1" applyFill="1" applyBorder="1" applyAlignment="1">
      <alignment horizontal="left"/>
    </xf>
    <xf numFmtId="0" fontId="29" fillId="0" borderId="50" xfId="8" applyFont="1" applyBorder="1"/>
    <xf numFmtId="0" fontId="33" fillId="0" borderId="50" xfId="8" applyFont="1" applyBorder="1"/>
    <xf numFmtId="0" fontId="33" fillId="0" borderId="50" xfId="8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0" fontId="5" fillId="0" borderId="17" xfId="0" applyFont="1" applyBorder="1" applyAlignment="1">
      <alignment wrapText="1"/>
    </xf>
    <xf numFmtId="0" fontId="5" fillId="0" borderId="18" xfId="0" applyFont="1" applyBorder="1"/>
    <xf numFmtId="0" fontId="6" fillId="0" borderId="17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5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8" fillId="0" borderId="0" xfId="0" applyFont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46" xfId="4" applyFont="1" applyBorder="1" applyAlignment="1">
      <alignment horizontal="center" vertical="center"/>
    </xf>
    <xf numFmtId="0" fontId="6" fillId="0" borderId="49" xfId="4" applyFont="1" applyBorder="1" applyAlignment="1">
      <alignment horizontal="center" vertical="center"/>
    </xf>
    <xf numFmtId="0" fontId="5" fillId="0" borderId="47" xfId="4" applyFont="1" applyBorder="1" applyAlignment="1">
      <alignment horizontal="center" vertical="center"/>
    </xf>
    <xf numFmtId="0" fontId="6" fillId="0" borderId="50" xfId="4" applyFont="1" applyBorder="1" applyAlignment="1">
      <alignment horizontal="center" vertical="center"/>
    </xf>
    <xf numFmtId="0" fontId="10" fillId="0" borderId="47" xfId="4" applyFont="1" applyBorder="1" applyAlignment="1">
      <alignment horizontal="center" vertical="center"/>
    </xf>
    <xf numFmtId="0" fontId="10" fillId="0" borderId="50" xfId="4" applyFont="1" applyBorder="1" applyAlignment="1">
      <alignment horizontal="center" vertical="center"/>
    </xf>
    <xf numFmtId="0" fontId="5" fillId="0" borderId="50" xfId="4" applyFont="1" applyBorder="1" applyAlignment="1">
      <alignment horizontal="center" vertical="center"/>
    </xf>
    <xf numFmtId="0" fontId="5" fillId="0" borderId="47" xfId="4" applyFont="1" applyBorder="1" applyAlignment="1">
      <alignment horizontal="center" vertical="center" wrapText="1"/>
    </xf>
    <xf numFmtId="0" fontId="14" fillId="0" borderId="55" xfId="5" applyFont="1" applyBorder="1" applyAlignment="1">
      <alignment horizontal="left" wrapText="1"/>
    </xf>
    <xf numFmtId="0" fontId="15" fillId="0" borderId="25" xfId="5" applyFont="1" applyBorder="1" applyAlignment="1">
      <alignment horizontal="center" vertical="center"/>
    </xf>
    <xf numFmtId="0" fontId="15" fillId="0" borderId="16" xfId="5" applyFont="1" applyBorder="1" applyAlignment="1">
      <alignment horizontal="center" vertical="center"/>
    </xf>
    <xf numFmtId="0" fontId="15" fillId="0" borderId="27" xfId="5" applyFont="1" applyBorder="1" applyAlignment="1">
      <alignment horizontal="center" vertical="center"/>
    </xf>
    <xf numFmtId="0" fontId="15" fillId="0" borderId="25" xfId="5" applyFont="1" applyBorder="1" applyAlignment="1">
      <alignment horizontal="center" vertical="center" wrapText="1"/>
    </xf>
    <xf numFmtId="0" fontId="15" fillId="0" borderId="16" xfId="5" applyFont="1" applyBorder="1" applyAlignment="1">
      <alignment horizontal="center" vertical="center" wrapText="1"/>
    </xf>
    <xf numFmtId="0" fontId="15" fillId="0" borderId="25" xfId="5" applyFont="1" applyBorder="1" applyAlignment="1">
      <alignment vertical="center" wrapText="1"/>
    </xf>
    <xf numFmtId="0" fontId="16" fillId="0" borderId="16" xfId="5" applyFont="1" applyBorder="1" applyAlignment="1">
      <alignment wrapText="1"/>
    </xf>
    <xf numFmtId="0" fontId="8" fillId="0" borderId="50" xfId="5" applyFont="1" applyBorder="1" applyAlignment="1">
      <alignment horizontal="center"/>
    </xf>
    <xf numFmtId="0" fontId="15" fillId="0" borderId="27" xfId="5" applyFont="1" applyBorder="1" applyAlignment="1">
      <alignment horizontal="center" vertical="center" wrapText="1"/>
    </xf>
    <xf numFmtId="0" fontId="15" fillId="0" borderId="56" xfId="5" applyFont="1" applyBorder="1" applyAlignment="1">
      <alignment horizontal="center" vertical="center" wrapText="1"/>
    </xf>
    <xf numFmtId="0" fontId="15" fillId="0" borderId="57" xfId="5" applyFont="1" applyBorder="1" applyAlignment="1">
      <alignment horizontal="center" vertical="center" wrapText="1"/>
    </xf>
    <xf numFmtId="0" fontId="15" fillId="0" borderId="58" xfId="5" applyFont="1" applyBorder="1" applyAlignment="1">
      <alignment horizontal="center" vertical="center" wrapText="1"/>
    </xf>
    <xf numFmtId="0" fontId="17" fillId="0" borderId="50" xfId="7" applyFont="1" applyBorder="1" applyAlignment="1">
      <alignment horizontal="center" vertical="center" wrapText="1"/>
    </xf>
    <xf numFmtId="0" fontId="17" fillId="0" borderId="50" xfId="7" applyFont="1" applyBorder="1" applyAlignment="1">
      <alignment horizontal="center" vertical="center"/>
    </xf>
    <xf numFmtId="0" fontId="29" fillId="0" borderId="50" xfId="8" applyFont="1" applyBorder="1" applyAlignment="1">
      <alignment horizontal="center" vertical="center"/>
    </xf>
    <xf numFmtId="0" fontId="31" fillId="0" borderId="0" xfId="10" applyFont="1" applyAlignment="1">
      <alignment horizontal="center"/>
    </xf>
    <xf numFmtId="0" fontId="1" fillId="0" borderId="0" xfId="10"/>
    <xf numFmtId="0" fontId="29" fillId="0" borderId="0" xfId="10" applyFont="1" applyAlignment="1">
      <alignment horizontal="center"/>
    </xf>
    <xf numFmtId="0" fontId="36" fillId="0" borderId="0" xfId="7" applyFont="1" applyAlignment="1">
      <alignment horizontal="center"/>
    </xf>
    <xf numFmtId="0" fontId="17" fillId="0" borderId="0" xfId="7" applyFont="1" applyAlignment="1">
      <alignment horizontal="center"/>
    </xf>
    <xf numFmtId="0" fontId="37" fillId="0" borderId="59" xfId="7" applyFont="1" applyBorder="1" applyAlignment="1">
      <alignment horizontal="center"/>
    </xf>
    <xf numFmtId="0" fontId="17" fillId="3" borderId="60" xfId="7" applyFont="1" applyFill="1" applyBorder="1" applyAlignment="1">
      <alignment horizontal="center" vertical="center"/>
    </xf>
    <xf numFmtId="0" fontId="17" fillId="3" borderId="61" xfId="7" applyFont="1" applyFill="1" applyBorder="1" applyAlignment="1">
      <alignment horizontal="center" vertical="center" wrapText="1"/>
    </xf>
    <xf numFmtId="0" fontId="17" fillId="3" borderId="62" xfId="7" applyFont="1" applyFill="1" applyBorder="1" applyAlignment="1">
      <alignment horizontal="center" vertical="center" wrapText="1"/>
    </xf>
    <xf numFmtId="0" fontId="17" fillId="3" borderId="63" xfId="7" applyFont="1" applyFill="1" applyBorder="1" applyAlignment="1">
      <alignment horizontal="center" vertical="center" wrapText="1"/>
    </xf>
    <xf numFmtId="0" fontId="17" fillId="3" borderId="64" xfId="7" applyFont="1" applyFill="1" applyBorder="1" applyAlignment="1">
      <alignment horizontal="center" vertical="center" wrapText="1"/>
    </xf>
    <xf numFmtId="0" fontId="17" fillId="3" borderId="65" xfId="7" applyFont="1" applyFill="1" applyBorder="1" applyAlignment="1">
      <alignment horizontal="center" vertical="center"/>
    </xf>
    <xf numFmtId="0" fontId="17" fillId="3" borderId="66" xfId="7" applyFont="1" applyFill="1" applyBorder="1" applyAlignment="1">
      <alignment horizontal="center" vertical="center" wrapText="1"/>
    </xf>
    <xf numFmtId="0" fontId="17" fillId="3" borderId="55" xfId="7" applyFont="1" applyFill="1" applyBorder="1" applyAlignment="1">
      <alignment horizontal="center" vertical="center" wrapText="1"/>
    </xf>
    <xf numFmtId="0" fontId="17" fillId="3" borderId="67" xfId="7" applyFont="1" applyFill="1" applyBorder="1" applyAlignment="1">
      <alignment horizontal="center" vertical="center" wrapText="1"/>
    </xf>
    <xf numFmtId="0" fontId="17" fillId="3" borderId="68" xfId="7" applyFont="1" applyFill="1" applyBorder="1" applyAlignment="1">
      <alignment horizontal="center" vertical="center" wrapText="1"/>
    </xf>
    <xf numFmtId="0" fontId="17" fillId="3" borderId="69" xfId="7" applyFont="1" applyFill="1" applyBorder="1" applyAlignment="1">
      <alignment horizontal="center" vertical="center"/>
    </xf>
    <xf numFmtId="0" fontId="17" fillId="3" borderId="70" xfId="7" applyFont="1" applyFill="1" applyBorder="1" applyAlignment="1">
      <alignment horizontal="center" vertical="center" wrapText="1"/>
    </xf>
    <xf numFmtId="0" fontId="17" fillId="3" borderId="58" xfId="7" applyFont="1" applyFill="1" applyBorder="1" applyAlignment="1">
      <alignment horizontal="center" vertical="center" wrapText="1"/>
    </xf>
    <xf numFmtId="0" fontId="17" fillId="3" borderId="25" xfId="7" applyFont="1" applyFill="1" applyBorder="1" applyAlignment="1">
      <alignment horizontal="right" vertical="center" wrapText="1"/>
    </xf>
    <xf numFmtId="0" fontId="17" fillId="3" borderId="50" xfId="7" applyFont="1" applyFill="1" applyBorder="1" applyAlignment="1">
      <alignment horizontal="right" vertical="center" wrapText="1"/>
    </xf>
    <xf numFmtId="0" fontId="17" fillId="3" borderId="56" xfId="7" applyFont="1" applyFill="1" applyBorder="1" applyAlignment="1">
      <alignment horizontal="right" vertical="center" wrapText="1"/>
    </xf>
    <xf numFmtId="0" fontId="17" fillId="3" borderId="51" xfId="7" applyFont="1" applyFill="1" applyBorder="1" applyAlignment="1">
      <alignment horizontal="right" vertical="center" wrapText="1"/>
    </xf>
    <xf numFmtId="0" fontId="17" fillId="3" borderId="49" xfId="7" applyFont="1" applyFill="1" applyBorder="1" applyAlignment="1">
      <alignment horizontal="center" vertical="center" wrapText="1"/>
    </xf>
    <xf numFmtId="0" fontId="17" fillId="3" borderId="71" xfId="7" applyFont="1" applyFill="1" applyBorder="1" applyAlignment="1">
      <alignment horizontal="right" vertical="center" wrapText="1"/>
    </xf>
    <xf numFmtId="0" fontId="7" fillId="0" borderId="49" xfId="7" applyFont="1" applyBorder="1" applyAlignment="1">
      <alignment horizontal="center" vertical="center"/>
    </xf>
    <xf numFmtId="0" fontId="7" fillId="0" borderId="51" xfId="7" applyFont="1" applyBorder="1" applyAlignment="1">
      <alignment horizontal="center" vertical="center" wrapText="1"/>
    </xf>
    <xf numFmtId="0" fontId="7" fillId="0" borderId="58" xfId="7" applyFont="1" applyBorder="1" applyAlignment="1">
      <alignment horizontal="center" vertical="center"/>
    </xf>
    <xf numFmtId="0" fontId="7" fillId="0" borderId="50" xfId="7" applyFont="1" applyBorder="1" applyAlignment="1">
      <alignment horizontal="center" vertical="center" wrapText="1"/>
    </xf>
    <xf numFmtId="0" fontId="7" fillId="0" borderId="50" xfId="7" applyFont="1" applyBorder="1" applyAlignment="1">
      <alignment horizontal="center" vertical="center"/>
    </xf>
    <xf numFmtId="0" fontId="7" fillId="0" borderId="56" xfId="7" applyFont="1" applyBorder="1" applyAlignment="1">
      <alignment horizontal="center" vertical="center"/>
    </xf>
    <xf numFmtId="0" fontId="7" fillId="0" borderId="57" xfId="7" applyFont="1" applyBorder="1" applyAlignment="1">
      <alignment horizontal="center" vertical="center"/>
    </xf>
    <xf numFmtId="0" fontId="7" fillId="0" borderId="56" xfId="7" applyFont="1" applyBorder="1" applyAlignment="1">
      <alignment horizontal="center" vertical="center" wrapText="1"/>
    </xf>
    <xf numFmtId="0" fontId="7" fillId="0" borderId="51" xfId="7" applyFont="1" applyBorder="1" applyAlignment="1">
      <alignment horizontal="center" vertical="center"/>
    </xf>
    <xf numFmtId="0" fontId="7" fillId="0" borderId="72" xfId="7" applyFont="1" applyBorder="1" applyAlignment="1">
      <alignment horizontal="center" vertical="center"/>
    </xf>
    <xf numFmtId="0" fontId="7" fillId="0" borderId="71" xfId="7" applyFont="1" applyBorder="1" applyAlignment="1">
      <alignment horizontal="center" vertical="center"/>
    </xf>
    <xf numFmtId="0" fontId="17" fillId="4" borderId="49" xfId="7" applyFont="1" applyFill="1" applyBorder="1" applyAlignment="1">
      <alignment vertical="center"/>
    </xf>
    <xf numFmtId="0" fontId="17" fillId="4" borderId="51" xfId="7" applyFont="1" applyFill="1" applyBorder="1" applyAlignment="1">
      <alignment vertical="center" wrapText="1"/>
    </xf>
    <xf numFmtId="2" fontId="38" fillId="4" borderId="49" xfId="7" applyNumberFormat="1" applyFont="1" applyFill="1" applyBorder="1"/>
    <xf numFmtId="43" fontId="38" fillId="4" borderId="51" xfId="9" applyFont="1" applyFill="1" applyBorder="1" applyAlignment="1"/>
    <xf numFmtId="43" fontId="38" fillId="4" borderId="58" xfId="9" applyFont="1" applyFill="1" applyBorder="1" applyAlignment="1"/>
    <xf numFmtId="43" fontId="38" fillId="4" borderId="50" xfId="9" applyFont="1" applyFill="1" applyBorder="1" applyAlignment="1"/>
    <xf numFmtId="43" fontId="38" fillId="4" borderId="56" xfId="9" applyFont="1" applyFill="1" applyBorder="1" applyAlignment="1"/>
    <xf numFmtId="43" fontId="38" fillId="4" borderId="49" xfId="9" applyFont="1" applyFill="1" applyBorder="1" applyAlignment="1"/>
    <xf numFmtId="0" fontId="26" fillId="0" borderId="49" xfId="7" applyBorder="1" applyAlignment="1">
      <alignment horizontal="center"/>
    </xf>
    <xf numFmtId="0" fontId="7" fillId="0" borderId="51" xfId="7" applyFont="1" applyBorder="1" applyAlignment="1">
      <alignment horizontal="center"/>
    </xf>
    <xf numFmtId="0" fontId="7" fillId="0" borderId="58" xfId="7" applyFont="1" applyBorder="1" applyAlignment="1">
      <alignment horizontal="center"/>
    </xf>
    <xf numFmtId="0" fontId="26" fillId="0" borderId="50" xfId="7" applyBorder="1" applyAlignment="1">
      <alignment horizontal="center"/>
    </xf>
    <xf numFmtId="0" fontId="7" fillId="0" borderId="50" xfId="7" applyFont="1" applyBorder="1" applyAlignment="1">
      <alignment horizontal="center"/>
    </xf>
    <xf numFmtId="0" fontId="7" fillId="0" borderId="56" xfId="7" applyFont="1" applyBorder="1" applyAlignment="1">
      <alignment horizontal="center"/>
    </xf>
    <xf numFmtId="0" fontId="26" fillId="0" borderId="51" xfId="7" applyBorder="1" applyAlignment="1">
      <alignment horizontal="center"/>
    </xf>
    <xf numFmtId="0" fontId="7" fillId="0" borderId="49" xfId="7" applyFont="1" applyBorder="1" applyAlignment="1">
      <alignment horizontal="center"/>
    </xf>
    <xf numFmtId="2" fontId="7" fillId="0" borderId="49" xfId="7" applyNumberFormat="1" applyFont="1" applyBorder="1" applyAlignment="1">
      <alignment horizontal="center"/>
    </xf>
    <xf numFmtId="2" fontId="7" fillId="0" borderId="50" xfId="7" applyNumberFormat="1" applyFont="1" applyBorder="1" applyAlignment="1">
      <alignment horizontal="center"/>
    </xf>
    <xf numFmtId="2" fontId="7" fillId="0" borderId="58" xfId="7" applyNumberFormat="1" applyFont="1" applyBorder="1" applyAlignment="1">
      <alignment horizontal="center"/>
    </xf>
    <xf numFmtId="2" fontId="7" fillId="0" borderId="51" xfId="7" applyNumberFormat="1" applyFont="1" applyBorder="1" applyAlignment="1">
      <alignment horizontal="center"/>
    </xf>
    <xf numFmtId="0" fontId="17" fillId="5" borderId="49" xfId="7" applyFont="1" applyFill="1" applyBorder="1" applyAlignment="1">
      <alignment horizontal="right"/>
    </xf>
    <xf numFmtId="0" fontId="17" fillId="5" borderId="51" xfId="7" applyFont="1" applyFill="1" applyBorder="1"/>
    <xf numFmtId="2" fontId="17" fillId="5" borderId="49" xfId="7" applyNumberFormat="1" applyFont="1" applyFill="1" applyBorder="1"/>
    <xf numFmtId="2" fontId="17" fillId="5" borderId="51" xfId="7" applyNumberFormat="1" applyFont="1" applyFill="1" applyBorder="1"/>
    <xf numFmtId="2" fontId="17" fillId="5" borderId="58" xfId="7" applyNumberFormat="1" applyFont="1" applyFill="1" applyBorder="1"/>
    <xf numFmtId="2" fontId="17" fillId="5" borderId="50" xfId="7" applyNumberFormat="1" applyFont="1" applyFill="1" applyBorder="1"/>
    <xf numFmtId="2" fontId="17" fillId="5" borderId="56" xfId="7" applyNumberFormat="1" applyFont="1" applyFill="1" applyBorder="1"/>
    <xf numFmtId="0" fontId="7" fillId="0" borderId="49" xfId="7" applyFont="1" applyBorder="1" applyAlignment="1">
      <alignment horizontal="right"/>
    </xf>
    <xf numFmtId="0" fontId="7" fillId="0" borderId="51" xfId="7" applyFont="1" applyBorder="1"/>
    <xf numFmtId="2" fontId="7" fillId="0" borderId="49" xfId="7" applyNumberFormat="1" applyFont="1" applyBorder="1"/>
    <xf numFmtId="2" fontId="7" fillId="0" borderId="51" xfId="7" applyNumberFormat="1" applyFont="1" applyBorder="1"/>
    <xf numFmtId="2" fontId="7" fillId="0" borderId="58" xfId="7" applyNumberFormat="1" applyFont="1" applyBorder="1"/>
    <xf numFmtId="2" fontId="7" fillId="0" borderId="50" xfId="7" applyNumberFormat="1" applyFont="1" applyBorder="1"/>
    <xf numFmtId="2" fontId="7" fillId="0" borderId="56" xfId="7" applyNumberFormat="1" applyFont="1" applyBorder="1"/>
    <xf numFmtId="0" fontId="7" fillId="0" borderId="49" xfId="7" applyFont="1" applyBorder="1"/>
    <xf numFmtId="2" fontId="17" fillId="5" borderId="71" xfId="7" applyNumberFormat="1" applyFont="1" applyFill="1" applyBorder="1"/>
    <xf numFmtId="0" fontId="35" fillId="0" borderId="0" xfId="10" applyFont="1"/>
    <xf numFmtId="0" fontId="7" fillId="0" borderId="52" xfId="7" applyFont="1" applyBorder="1"/>
    <xf numFmtId="0" fontId="7" fillId="0" borderId="54" xfId="7" applyFont="1" applyBorder="1"/>
    <xf numFmtId="2" fontId="7" fillId="0" borderId="52" xfId="7" applyNumberFormat="1" applyFont="1" applyBorder="1"/>
    <xf numFmtId="0" fontId="26" fillId="0" borderId="54" xfId="7" applyBorder="1"/>
    <xf numFmtId="0" fontId="26" fillId="0" borderId="73" xfId="7" applyBorder="1"/>
    <xf numFmtId="0" fontId="26" fillId="0" borderId="53" xfId="7" applyBorder="1"/>
    <xf numFmtId="0" fontId="26" fillId="0" borderId="74" xfId="7" applyBorder="1"/>
    <xf numFmtId="0" fontId="26" fillId="0" borderId="52" xfId="7" applyBorder="1"/>
    <xf numFmtId="0" fontId="16" fillId="0" borderId="0" xfId="7" applyFont="1" applyAlignment="1">
      <alignment horizontal="left"/>
    </xf>
    <xf numFmtId="0" fontId="39" fillId="0" borderId="0" xfId="7" applyFont="1"/>
    <xf numFmtId="0" fontId="15" fillId="0" borderId="0" xfId="7" applyFont="1"/>
    <xf numFmtId="0" fontId="16" fillId="0" borderId="0" xfId="7" applyFont="1" applyAlignment="1">
      <alignment horizontal="right"/>
    </xf>
    <xf numFmtId="0" fontId="40" fillId="0" borderId="0" xfId="10" applyFont="1"/>
  </cellXfs>
  <cellStyles count="11">
    <cellStyle name="Comma 2 2" xfId="9" xr:uid="{00000000-0005-0000-0000-000000000000}"/>
    <cellStyle name="Comma 3" xfId="6" xr:uid="{00000000-0005-0000-0000-000001000000}"/>
    <cellStyle name="Comma_table11" xfId="2" xr:uid="{00000000-0005-0000-0000-000002000000}"/>
    <cellStyle name="Normal" xfId="0" builtinId="0"/>
    <cellStyle name="Normal 2" xfId="3" xr:uid="{00000000-0005-0000-0000-000004000000}"/>
    <cellStyle name="Normal 2 2" xfId="4" xr:uid="{00000000-0005-0000-0000-000005000000}"/>
    <cellStyle name="Normal 2 3" xfId="7" xr:uid="{00000000-0005-0000-0000-000006000000}"/>
    <cellStyle name="Normal 3" xfId="10" xr:uid="{A274D68E-A770-4C33-9114-7275AA1B3896}"/>
    <cellStyle name="Normal 8" xfId="5" xr:uid="{00000000-0005-0000-0000-000007000000}"/>
    <cellStyle name="Normal 9" xfId="8" xr:uid="{00000000-0005-0000-0000-000008000000}"/>
    <cellStyle name="Normal_table11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ign%20Trade%20Deta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rtaman Sorted"/>
      <sheetName val="Direction of Trade Bartaman"/>
      <sheetName val="Bartaman"/>
      <sheetName val="Curr. Dir Tr."/>
      <sheetName val="Curr. SITC"/>
      <sheetName val="Exp com Ind"/>
      <sheetName val="Imp com. Ind"/>
      <sheetName val="Exp com O.C."/>
      <sheetName val="Imp com O.C."/>
      <sheetName val="IMF"/>
      <sheetName val="Yearwise DIR tra"/>
      <sheetName val="Yearly SITC"/>
      <sheetName val="Yearly Exp @ Imp O.C"/>
      <sheetName val="Yearly Exp @ Imp Ind "/>
      <sheetName val="Yearly Trade Series"/>
      <sheetName val="table 1-8"/>
      <sheetName val="Imp Ind $"/>
      <sheetName val="Trad. Cov."/>
      <sheetName val="finalShares"/>
      <sheetName val="entrySheet"/>
      <sheetName val="Bartaman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T56"/>
  <sheetViews>
    <sheetView showGridLines="0" workbookViewId="0">
      <selection activeCell="D9" sqref="D9"/>
    </sheetView>
  </sheetViews>
  <sheetFormatPr defaultColWidth="8.44140625" defaultRowHeight="12.75"/>
  <cols>
    <col min="1" max="1" width="3.109375" style="3" customWidth="1"/>
    <col min="2" max="2" width="6.33203125" style="3" customWidth="1"/>
    <col min="3" max="3" width="2.21875" style="35" customWidth="1"/>
    <col min="4" max="4" width="19" style="3" customWidth="1"/>
    <col min="5" max="5" width="9.77734375" style="35" customWidth="1"/>
    <col min="6" max="6" width="6" style="35" customWidth="1"/>
    <col min="7" max="10" width="6" style="3" customWidth="1"/>
    <col min="11" max="17" width="6.77734375" style="3" customWidth="1"/>
    <col min="18" max="20" width="6.21875" style="3" customWidth="1"/>
    <col min="21" max="256" width="8.44140625" style="3"/>
    <col min="257" max="257" width="3.109375" style="3" customWidth="1"/>
    <col min="258" max="258" width="6.33203125" style="3" customWidth="1"/>
    <col min="259" max="259" width="2.21875" style="3" customWidth="1"/>
    <col min="260" max="260" width="19" style="3" customWidth="1"/>
    <col min="261" max="266" width="6" style="3" customWidth="1"/>
    <col min="267" max="273" width="6.77734375" style="3" customWidth="1"/>
    <col min="274" max="276" width="6.21875" style="3" customWidth="1"/>
    <col min="277" max="512" width="8.44140625" style="3"/>
    <col min="513" max="513" width="3.109375" style="3" customWidth="1"/>
    <col min="514" max="514" width="6.33203125" style="3" customWidth="1"/>
    <col min="515" max="515" width="2.21875" style="3" customWidth="1"/>
    <col min="516" max="516" width="19" style="3" customWidth="1"/>
    <col min="517" max="522" width="6" style="3" customWidth="1"/>
    <col min="523" max="529" width="6.77734375" style="3" customWidth="1"/>
    <col min="530" max="532" width="6.21875" style="3" customWidth="1"/>
    <col min="533" max="768" width="8.44140625" style="3"/>
    <col min="769" max="769" width="3.109375" style="3" customWidth="1"/>
    <col min="770" max="770" width="6.33203125" style="3" customWidth="1"/>
    <col min="771" max="771" width="2.21875" style="3" customWidth="1"/>
    <col min="772" max="772" width="19" style="3" customWidth="1"/>
    <col min="773" max="778" width="6" style="3" customWidth="1"/>
    <col min="779" max="785" width="6.77734375" style="3" customWidth="1"/>
    <col min="786" max="788" width="6.21875" style="3" customWidth="1"/>
    <col min="789" max="1024" width="8.44140625" style="3"/>
    <col min="1025" max="1025" width="3.109375" style="3" customWidth="1"/>
    <col min="1026" max="1026" width="6.33203125" style="3" customWidth="1"/>
    <col min="1027" max="1027" width="2.21875" style="3" customWidth="1"/>
    <col min="1028" max="1028" width="19" style="3" customWidth="1"/>
    <col min="1029" max="1034" width="6" style="3" customWidth="1"/>
    <col min="1035" max="1041" width="6.77734375" style="3" customWidth="1"/>
    <col min="1042" max="1044" width="6.21875" style="3" customWidth="1"/>
    <col min="1045" max="1280" width="8.44140625" style="3"/>
    <col min="1281" max="1281" width="3.109375" style="3" customWidth="1"/>
    <col min="1282" max="1282" width="6.33203125" style="3" customWidth="1"/>
    <col min="1283" max="1283" width="2.21875" style="3" customWidth="1"/>
    <col min="1284" max="1284" width="19" style="3" customWidth="1"/>
    <col min="1285" max="1290" width="6" style="3" customWidth="1"/>
    <col min="1291" max="1297" width="6.77734375" style="3" customWidth="1"/>
    <col min="1298" max="1300" width="6.21875" style="3" customWidth="1"/>
    <col min="1301" max="1536" width="8.44140625" style="3"/>
    <col min="1537" max="1537" width="3.109375" style="3" customWidth="1"/>
    <col min="1538" max="1538" width="6.33203125" style="3" customWidth="1"/>
    <col min="1539" max="1539" width="2.21875" style="3" customWidth="1"/>
    <col min="1540" max="1540" width="19" style="3" customWidth="1"/>
    <col min="1541" max="1546" width="6" style="3" customWidth="1"/>
    <col min="1547" max="1553" width="6.77734375" style="3" customWidth="1"/>
    <col min="1554" max="1556" width="6.21875" style="3" customWidth="1"/>
    <col min="1557" max="1792" width="8.44140625" style="3"/>
    <col min="1793" max="1793" width="3.109375" style="3" customWidth="1"/>
    <col min="1794" max="1794" width="6.33203125" style="3" customWidth="1"/>
    <col min="1795" max="1795" width="2.21875" style="3" customWidth="1"/>
    <col min="1796" max="1796" width="19" style="3" customWidth="1"/>
    <col min="1797" max="1802" width="6" style="3" customWidth="1"/>
    <col min="1803" max="1809" width="6.77734375" style="3" customWidth="1"/>
    <col min="1810" max="1812" width="6.21875" style="3" customWidth="1"/>
    <col min="1813" max="2048" width="8.44140625" style="3"/>
    <col min="2049" max="2049" width="3.109375" style="3" customWidth="1"/>
    <col min="2050" max="2050" width="6.33203125" style="3" customWidth="1"/>
    <col min="2051" max="2051" width="2.21875" style="3" customWidth="1"/>
    <col min="2052" max="2052" width="19" style="3" customWidth="1"/>
    <col min="2053" max="2058" width="6" style="3" customWidth="1"/>
    <col min="2059" max="2065" width="6.77734375" style="3" customWidth="1"/>
    <col min="2066" max="2068" width="6.21875" style="3" customWidth="1"/>
    <col min="2069" max="2304" width="8.44140625" style="3"/>
    <col min="2305" max="2305" width="3.109375" style="3" customWidth="1"/>
    <col min="2306" max="2306" width="6.33203125" style="3" customWidth="1"/>
    <col min="2307" max="2307" width="2.21875" style="3" customWidth="1"/>
    <col min="2308" max="2308" width="19" style="3" customWidth="1"/>
    <col min="2309" max="2314" width="6" style="3" customWidth="1"/>
    <col min="2315" max="2321" width="6.77734375" style="3" customWidth="1"/>
    <col min="2322" max="2324" width="6.21875" style="3" customWidth="1"/>
    <col min="2325" max="2560" width="8.44140625" style="3"/>
    <col min="2561" max="2561" width="3.109375" style="3" customWidth="1"/>
    <col min="2562" max="2562" width="6.33203125" style="3" customWidth="1"/>
    <col min="2563" max="2563" width="2.21875" style="3" customWidth="1"/>
    <col min="2564" max="2564" width="19" style="3" customWidth="1"/>
    <col min="2565" max="2570" width="6" style="3" customWidth="1"/>
    <col min="2571" max="2577" width="6.77734375" style="3" customWidth="1"/>
    <col min="2578" max="2580" width="6.21875" style="3" customWidth="1"/>
    <col min="2581" max="2816" width="8.44140625" style="3"/>
    <col min="2817" max="2817" width="3.109375" style="3" customWidth="1"/>
    <col min="2818" max="2818" width="6.33203125" style="3" customWidth="1"/>
    <col min="2819" max="2819" width="2.21875" style="3" customWidth="1"/>
    <col min="2820" max="2820" width="19" style="3" customWidth="1"/>
    <col min="2821" max="2826" width="6" style="3" customWidth="1"/>
    <col min="2827" max="2833" width="6.77734375" style="3" customWidth="1"/>
    <col min="2834" max="2836" width="6.21875" style="3" customWidth="1"/>
    <col min="2837" max="3072" width="8.44140625" style="3"/>
    <col min="3073" max="3073" width="3.109375" style="3" customWidth="1"/>
    <col min="3074" max="3074" width="6.33203125" style="3" customWidth="1"/>
    <col min="3075" max="3075" width="2.21875" style="3" customWidth="1"/>
    <col min="3076" max="3076" width="19" style="3" customWidth="1"/>
    <col min="3077" max="3082" width="6" style="3" customWidth="1"/>
    <col min="3083" max="3089" width="6.77734375" style="3" customWidth="1"/>
    <col min="3090" max="3092" width="6.21875" style="3" customWidth="1"/>
    <col min="3093" max="3328" width="8.44140625" style="3"/>
    <col min="3329" max="3329" width="3.109375" style="3" customWidth="1"/>
    <col min="3330" max="3330" width="6.33203125" style="3" customWidth="1"/>
    <col min="3331" max="3331" width="2.21875" style="3" customWidth="1"/>
    <col min="3332" max="3332" width="19" style="3" customWidth="1"/>
    <col min="3333" max="3338" width="6" style="3" customWidth="1"/>
    <col min="3339" max="3345" width="6.77734375" style="3" customWidth="1"/>
    <col min="3346" max="3348" width="6.21875" style="3" customWidth="1"/>
    <col min="3349" max="3584" width="8.44140625" style="3"/>
    <col min="3585" max="3585" width="3.109375" style="3" customWidth="1"/>
    <col min="3586" max="3586" width="6.33203125" style="3" customWidth="1"/>
    <col min="3587" max="3587" width="2.21875" style="3" customWidth="1"/>
    <col min="3588" max="3588" width="19" style="3" customWidth="1"/>
    <col min="3589" max="3594" width="6" style="3" customWidth="1"/>
    <col min="3595" max="3601" width="6.77734375" style="3" customWidth="1"/>
    <col min="3602" max="3604" width="6.21875" style="3" customWidth="1"/>
    <col min="3605" max="3840" width="8.44140625" style="3"/>
    <col min="3841" max="3841" width="3.109375" style="3" customWidth="1"/>
    <col min="3842" max="3842" width="6.33203125" style="3" customWidth="1"/>
    <col min="3843" max="3843" width="2.21875" style="3" customWidth="1"/>
    <col min="3844" max="3844" width="19" style="3" customWidth="1"/>
    <col min="3845" max="3850" width="6" style="3" customWidth="1"/>
    <col min="3851" max="3857" width="6.77734375" style="3" customWidth="1"/>
    <col min="3858" max="3860" width="6.21875" style="3" customWidth="1"/>
    <col min="3861" max="4096" width="8.44140625" style="3"/>
    <col min="4097" max="4097" width="3.109375" style="3" customWidth="1"/>
    <col min="4098" max="4098" width="6.33203125" style="3" customWidth="1"/>
    <col min="4099" max="4099" width="2.21875" style="3" customWidth="1"/>
    <col min="4100" max="4100" width="19" style="3" customWidth="1"/>
    <col min="4101" max="4106" width="6" style="3" customWidth="1"/>
    <col min="4107" max="4113" width="6.77734375" style="3" customWidth="1"/>
    <col min="4114" max="4116" width="6.21875" style="3" customWidth="1"/>
    <col min="4117" max="4352" width="8.44140625" style="3"/>
    <col min="4353" max="4353" width="3.109375" style="3" customWidth="1"/>
    <col min="4354" max="4354" width="6.33203125" style="3" customWidth="1"/>
    <col min="4355" max="4355" width="2.21875" style="3" customWidth="1"/>
    <col min="4356" max="4356" width="19" style="3" customWidth="1"/>
    <col min="4357" max="4362" width="6" style="3" customWidth="1"/>
    <col min="4363" max="4369" width="6.77734375" style="3" customWidth="1"/>
    <col min="4370" max="4372" width="6.21875" style="3" customWidth="1"/>
    <col min="4373" max="4608" width="8.44140625" style="3"/>
    <col min="4609" max="4609" width="3.109375" style="3" customWidth="1"/>
    <col min="4610" max="4610" width="6.33203125" style="3" customWidth="1"/>
    <col min="4611" max="4611" width="2.21875" style="3" customWidth="1"/>
    <col min="4612" max="4612" width="19" style="3" customWidth="1"/>
    <col min="4613" max="4618" width="6" style="3" customWidth="1"/>
    <col min="4619" max="4625" width="6.77734375" style="3" customWidth="1"/>
    <col min="4626" max="4628" width="6.21875" style="3" customWidth="1"/>
    <col min="4629" max="4864" width="8.44140625" style="3"/>
    <col min="4865" max="4865" width="3.109375" style="3" customWidth="1"/>
    <col min="4866" max="4866" width="6.33203125" style="3" customWidth="1"/>
    <col min="4867" max="4867" width="2.21875" style="3" customWidth="1"/>
    <col min="4868" max="4868" width="19" style="3" customWidth="1"/>
    <col min="4869" max="4874" width="6" style="3" customWidth="1"/>
    <col min="4875" max="4881" width="6.77734375" style="3" customWidth="1"/>
    <col min="4882" max="4884" width="6.21875" style="3" customWidth="1"/>
    <col min="4885" max="5120" width="8.44140625" style="3"/>
    <col min="5121" max="5121" width="3.109375" style="3" customWidth="1"/>
    <col min="5122" max="5122" width="6.33203125" style="3" customWidth="1"/>
    <col min="5123" max="5123" width="2.21875" style="3" customWidth="1"/>
    <col min="5124" max="5124" width="19" style="3" customWidth="1"/>
    <col min="5125" max="5130" width="6" style="3" customWidth="1"/>
    <col min="5131" max="5137" width="6.77734375" style="3" customWidth="1"/>
    <col min="5138" max="5140" width="6.21875" style="3" customWidth="1"/>
    <col min="5141" max="5376" width="8.44140625" style="3"/>
    <col min="5377" max="5377" width="3.109375" style="3" customWidth="1"/>
    <col min="5378" max="5378" width="6.33203125" style="3" customWidth="1"/>
    <col min="5379" max="5379" width="2.21875" style="3" customWidth="1"/>
    <col min="5380" max="5380" width="19" style="3" customWidth="1"/>
    <col min="5381" max="5386" width="6" style="3" customWidth="1"/>
    <col min="5387" max="5393" width="6.77734375" style="3" customWidth="1"/>
    <col min="5394" max="5396" width="6.21875" style="3" customWidth="1"/>
    <col min="5397" max="5632" width="8.44140625" style="3"/>
    <col min="5633" max="5633" width="3.109375" style="3" customWidth="1"/>
    <col min="5634" max="5634" width="6.33203125" style="3" customWidth="1"/>
    <col min="5635" max="5635" width="2.21875" style="3" customWidth="1"/>
    <col min="5636" max="5636" width="19" style="3" customWidth="1"/>
    <col min="5637" max="5642" width="6" style="3" customWidth="1"/>
    <col min="5643" max="5649" width="6.77734375" style="3" customWidth="1"/>
    <col min="5650" max="5652" width="6.21875" style="3" customWidth="1"/>
    <col min="5653" max="5888" width="8.44140625" style="3"/>
    <col min="5889" max="5889" width="3.109375" style="3" customWidth="1"/>
    <col min="5890" max="5890" width="6.33203125" style="3" customWidth="1"/>
    <col min="5891" max="5891" width="2.21875" style="3" customWidth="1"/>
    <col min="5892" max="5892" width="19" style="3" customWidth="1"/>
    <col min="5893" max="5898" width="6" style="3" customWidth="1"/>
    <col min="5899" max="5905" width="6.77734375" style="3" customWidth="1"/>
    <col min="5906" max="5908" width="6.21875" style="3" customWidth="1"/>
    <col min="5909" max="6144" width="8.44140625" style="3"/>
    <col min="6145" max="6145" width="3.109375" style="3" customWidth="1"/>
    <col min="6146" max="6146" width="6.33203125" style="3" customWidth="1"/>
    <col min="6147" max="6147" width="2.21875" style="3" customWidth="1"/>
    <col min="6148" max="6148" width="19" style="3" customWidth="1"/>
    <col min="6149" max="6154" width="6" style="3" customWidth="1"/>
    <col min="6155" max="6161" width="6.77734375" style="3" customWidth="1"/>
    <col min="6162" max="6164" width="6.21875" style="3" customWidth="1"/>
    <col min="6165" max="6400" width="8.44140625" style="3"/>
    <col min="6401" max="6401" width="3.109375" style="3" customWidth="1"/>
    <col min="6402" max="6402" width="6.33203125" style="3" customWidth="1"/>
    <col min="6403" max="6403" width="2.21875" style="3" customWidth="1"/>
    <col min="6404" max="6404" width="19" style="3" customWidth="1"/>
    <col min="6405" max="6410" width="6" style="3" customWidth="1"/>
    <col min="6411" max="6417" width="6.77734375" style="3" customWidth="1"/>
    <col min="6418" max="6420" width="6.21875" style="3" customWidth="1"/>
    <col min="6421" max="6656" width="8.44140625" style="3"/>
    <col min="6657" max="6657" width="3.109375" style="3" customWidth="1"/>
    <col min="6658" max="6658" width="6.33203125" style="3" customWidth="1"/>
    <col min="6659" max="6659" width="2.21875" style="3" customWidth="1"/>
    <col min="6660" max="6660" width="19" style="3" customWidth="1"/>
    <col min="6661" max="6666" width="6" style="3" customWidth="1"/>
    <col min="6667" max="6673" width="6.77734375" style="3" customWidth="1"/>
    <col min="6674" max="6676" width="6.21875" style="3" customWidth="1"/>
    <col min="6677" max="6912" width="8.44140625" style="3"/>
    <col min="6913" max="6913" width="3.109375" style="3" customWidth="1"/>
    <col min="6914" max="6914" width="6.33203125" style="3" customWidth="1"/>
    <col min="6915" max="6915" width="2.21875" style="3" customWidth="1"/>
    <col min="6916" max="6916" width="19" style="3" customWidth="1"/>
    <col min="6917" max="6922" width="6" style="3" customWidth="1"/>
    <col min="6923" max="6929" width="6.77734375" style="3" customWidth="1"/>
    <col min="6930" max="6932" width="6.21875" style="3" customWidth="1"/>
    <col min="6933" max="7168" width="8.44140625" style="3"/>
    <col min="7169" max="7169" width="3.109375" style="3" customWidth="1"/>
    <col min="7170" max="7170" width="6.33203125" style="3" customWidth="1"/>
    <col min="7171" max="7171" width="2.21875" style="3" customWidth="1"/>
    <col min="7172" max="7172" width="19" style="3" customWidth="1"/>
    <col min="7173" max="7178" width="6" style="3" customWidth="1"/>
    <col min="7179" max="7185" width="6.77734375" style="3" customWidth="1"/>
    <col min="7186" max="7188" width="6.21875" style="3" customWidth="1"/>
    <col min="7189" max="7424" width="8.44140625" style="3"/>
    <col min="7425" max="7425" width="3.109375" style="3" customWidth="1"/>
    <col min="7426" max="7426" width="6.33203125" style="3" customWidth="1"/>
    <col min="7427" max="7427" width="2.21875" style="3" customWidth="1"/>
    <col min="7428" max="7428" width="19" style="3" customWidth="1"/>
    <col min="7429" max="7434" width="6" style="3" customWidth="1"/>
    <col min="7435" max="7441" width="6.77734375" style="3" customWidth="1"/>
    <col min="7442" max="7444" width="6.21875" style="3" customWidth="1"/>
    <col min="7445" max="7680" width="8.44140625" style="3"/>
    <col min="7681" max="7681" width="3.109375" style="3" customWidth="1"/>
    <col min="7682" max="7682" width="6.33203125" style="3" customWidth="1"/>
    <col min="7683" max="7683" width="2.21875" style="3" customWidth="1"/>
    <col min="7684" max="7684" width="19" style="3" customWidth="1"/>
    <col min="7685" max="7690" width="6" style="3" customWidth="1"/>
    <col min="7691" max="7697" width="6.77734375" style="3" customWidth="1"/>
    <col min="7698" max="7700" width="6.21875" style="3" customWidth="1"/>
    <col min="7701" max="7936" width="8.44140625" style="3"/>
    <col min="7937" max="7937" width="3.109375" style="3" customWidth="1"/>
    <col min="7938" max="7938" width="6.33203125" style="3" customWidth="1"/>
    <col min="7939" max="7939" width="2.21875" style="3" customWidth="1"/>
    <col min="7940" max="7940" width="19" style="3" customWidth="1"/>
    <col min="7941" max="7946" width="6" style="3" customWidth="1"/>
    <col min="7947" max="7953" width="6.77734375" style="3" customWidth="1"/>
    <col min="7954" max="7956" width="6.21875" style="3" customWidth="1"/>
    <col min="7957" max="8192" width="8.44140625" style="3"/>
    <col min="8193" max="8193" width="3.109375" style="3" customWidth="1"/>
    <col min="8194" max="8194" width="6.33203125" style="3" customWidth="1"/>
    <col min="8195" max="8195" width="2.21875" style="3" customWidth="1"/>
    <col min="8196" max="8196" width="19" style="3" customWidth="1"/>
    <col min="8197" max="8202" width="6" style="3" customWidth="1"/>
    <col min="8203" max="8209" width="6.77734375" style="3" customWidth="1"/>
    <col min="8210" max="8212" width="6.21875" style="3" customWidth="1"/>
    <col min="8213" max="8448" width="8.44140625" style="3"/>
    <col min="8449" max="8449" width="3.109375" style="3" customWidth="1"/>
    <col min="8450" max="8450" width="6.33203125" style="3" customWidth="1"/>
    <col min="8451" max="8451" width="2.21875" style="3" customWidth="1"/>
    <col min="8452" max="8452" width="19" style="3" customWidth="1"/>
    <col min="8453" max="8458" width="6" style="3" customWidth="1"/>
    <col min="8459" max="8465" width="6.77734375" style="3" customWidth="1"/>
    <col min="8466" max="8468" width="6.21875" style="3" customWidth="1"/>
    <col min="8469" max="8704" width="8.44140625" style="3"/>
    <col min="8705" max="8705" width="3.109375" style="3" customWidth="1"/>
    <col min="8706" max="8706" width="6.33203125" style="3" customWidth="1"/>
    <col min="8707" max="8707" width="2.21875" style="3" customWidth="1"/>
    <col min="8708" max="8708" width="19" style="3" customWidth="1"/>
    <col min="8709" max="8714" width="6" style="3" customWidth="1"/>
    <col min="8715" max="8721" width="6.77734375" style="3" customWidth="1"/>
    <col min="8722" max="8724" width="6.21875" style="3" customWidth="1"/>
    <col min="8725" max="8960" width="8.44140625" style="3"/>
    <col min="8961" max="8961" width="3.109375" style="3" customWidth="1"/>
    <col min="8962" max="8962" width="6.33203125" style="3" customWidth="1"/>
    <col min="8963" max="8963" width="2.21875" style="3" customWidth="1"/>
    <col min="8964" max="8964" width="19" style="3" customWidth="1"/>
    <col min="8965" max="8970" width="6" style="3" customWidth="1"/>
    <col min="8971" max="8977" width="6.77734375" style="3" customWidth="1"/>
    <col min="8978" max="8980" width="6.21875" style="3" customWidth="1"/>
    <col min="8981" max="9216" width="8.44140625" style="3"/>
    <col min="9217" max="9217" width="3.109375" style="3" customWidth="1"/>
    <col min="9218" max="9218" width="6.33203125" style="3" customWidth="1"/>
    <col min="9219" max="9219" width="2.21875" style="3" customWidth="1"/>
    <col min="9220" max="9220" width="19" style="3" customWidth="1"/>
    <col min="9221" max="9226" width="6" style="3" customWidth="1"/>
    <col min="9227" max="9233" width="6.77734375" style="3" customWidth="1"/>
    <col min="9234" max="9236" width="6.21875" style="3" customWidth="1"/>
    <col min="9237" max="9472" width="8.44140625" style="3"/>
    <col min="9473" max="9473" width="3.109375" style="3" customWidth="1"/>
    <col min="9474" max="9474" width="6.33203125" style="3" customWidth="1"/>
    <col min="9475" max="9475" width="2.21875" style="3" customWidth="1"/>
    <col min="9476" max="9476" width="19" style="3" customWidth="1"/>
    <col min="9477" max="9482" width="6" style="3" customWidth="1"/>
    <col min="9483" max="9489" width="6.77734375" style="3" customWidth="1"/>
    <col min="9490" max="9492" width="6.21875" style="3" customWidth="1"/>
    <col min="9493" max="9728" width="8.44140625" style="3"/>
    <col min="9729" max="9729" width="3.109375" style="3" customWidth="1"/>
    <col min="9730" max="9730" width="6.33203125" style="3" customWidth="1"/>
    <col min="9731" max="9731" width="2.21875" style="3" customWidth="1"/>
    <col min="9732" max="9732" width="19" style="3" customWidth="1"/>
    <col min="9733" max="9738" width="6" style="3" customWidth="1"/>
    <col min="9739" max="9745" width="6.77734375" style="3" customWidth="1"/>
    <col min="9746" max="9748" width="6.21875" style="3" customWidth="1"/>
    <col min="9749" max="9984" width="8.44140625" style="3"/>
    <col min="9985" max="9985" width="3.109375" style="3" customWidth="1"/>
    <col min="9986" max="9986" width="6.33203125" style="3" customWidth="1"/>
    <col min="9987" max="9987" width="2.21875" style="3" customWidth="1"/>
    <col min="9988" max="9988" width="19" style="3" customWidth="1"/>
    <col min="9989" max="9994" width="6" style="3" customWidth="1"/>
    <col min="9995" max="10001" width="6.77734375" style="3" customWidth="1"/>
    <col min="10002" max="10004" width="6.21875" style="3" customWidth="1"/>
    <col min="10005" max="10240" width="8.44140625" style="3"/>
    <col min="10241" max="10241" width="3.109375" style="3" customWidth="1"/>
    <col min="10242" max="10242" width="6.33203125" style="3" customWidth="1"/>
    <col min="10243" max="10243" width="2.21875" style="3" customWidth="1"/>
    <col min="10244" max="10244" width="19" style="3" customWidth="1"/>
    <col min="10245" max="10250" width="6" style="3" customWidth="1"/>
    <col min="10251" max="10257" width="6.77734375" style="3" customWidth="1"/>
    <col min="10258" max="10260" width="6.21875" style="3" customWidth="1"/>
    <col min="10261" max="10496" width="8.44140625" style="3"/>
    <col min="10497" max="10497" width="3.109375" style="3" customWidth="1"/>
    <col min="10498" max="10498" width="6.33203125" style="3" customWidth="1"/>
    <col min="10499" max="10499" width="2.21875" style="3" customWidth="1"/>
    <col min="10500" max="10500" width="19" style="3" customWidth="1"/>
    <col min="10501" max="10506" width="6" style="3" customWidth="1"/>
    <col min="10507" max="10513" width="6.77734375" style="3" customWidth="1"/>
    <col min="10514" max="10516" width="6.21875" style="3" customWidth="1"/>
    <col min="10517" max="10752" width="8.44140625" style="3"/>
    <col min="10753" max="10753" width="3.109375" style="3" customWidth="1"/>
    <col min="10754" max="10754" width="6.33203125" style="3" customWidth="1"/>
    <col min="10755" max="10755" width="2.21875" style="3" customWidth="1"/>
    <col min="10756" max="10756" width="19" style="3" customWidth="1"/>
    <col min="10757" max="10762" width="6" style="3" customWidth="1"/>
    <col min="10763" max="10769" width="6.77734375" style="3" customWidth="1"/>
    <col min="10770" max="10772" width="6.21875" style="3" customWidth="1"/>
    <col min="10773" max="11008" width="8.44140625" style="3"/>
    <col min="11009" max="11009" width="3.109375" style="3" customWidth="1"/>
    <col min="11010" max="11010" width="6.33203125" style="3" customWidth="1"/>
    <col min="11011" max="11011" width="2.21875" style="3" customWidth="1"/>
    <col min="11012" max="11012" width="19" style="3" customWidth="1"/>
    <col min="11013" max="11018" width="6" style="3" customWidth="1"/>
    <col min="11019" max="11025" width="6.77734375" style="3" customWidth="1"/>
    <col min="11026" max="11028" width="6.21875" style="3" customWidth="1"/>
    <col min="11029" max="11264" width="8.44140625" style="3"/>
    <col min="11265" max="11265" width="3.109375" style="3" customWidth="1"/>
    <col min="11266" max="11266" width="6.33203125" style="3" customWidth="1"/>
    <col min="11267" max="11267" width="2.21875" style="3" customWidth="1"/>
    <col min="11268" max="11268" width="19" style="3" customWidth="1"/>
    <col min="11269" max="11274" width="6" style="3" customWidth="1"/>
    <col min="11275" max="11281" width="6.77734375" style="3" customWidth="1"/>
    <col min="11282" max="11284" width="6.21875" style="3" customWidth="1"/>
    <col min="11285" max="11520" width="8.44140625" style="3"/>
    <col min="11521" max="11521" width="3.109375" style="3" customWidth="1"/>
    <col min="11522" max="11522" width="6.33203125" style="3" customWidth="1"/>
    <col min="11523" max="11523" width="2.21875" style="3" customWidth="1"/>
    <col min="11524" max="11524" width="19" style="3" customWidth="1"/>
    <col min="11525" max="11530" width="6" style="3" customWidth="1"/>
    <col min="11531" max="11537" width="6.77734375" style="3" customWidth="1"/>
    <col min="11538" max="11540" width="6.21875" style="3" customWidth="1"/>
    <col min="11541" max="11776" width="8.44140625" style="3"/>
    <col min="11777" max="11777" width="3.109375" style="3" customWidth="1"/>
    <col min="11778" max="11778" width="6.33203125" style="3" customWidth="1"/>
    <col min="11779" max="11779" width="2.21875" style="3" customWidth="1"/>
    <col min="11780" max="11780" width="19" style="3" customWidth="1"/>
    <col min="11781" max="11786" width="6" style="3" customWidth="1"/>
    <col min="11787" max="11793" width="6.77734375" style="3" customWidth="1"/>
    <col min="11794" max="11796" width="6.21875" style="3" customWidth="1"/>
    <col min="11797" max="12032" width="8.44140625" style="3"/>
    <col min="12033" max="12033" width="3.109375" style="3" customWidth="1"/>
    <col min="12034" max="12034" width="6.33203125" style="3" customWidth="1"/>
    <col min="12035" max="12035" width="2.21875" style="3" customWidth="1"/>
    <col min="12036" max="12036" width="19" style="3" customWidth="1"/>
    <col min="12037" max="12042" width="6" style="3" customWidth="1"/>
    <col min="12043" max="12049" width="6.77734375" style="3" customWidth="1"/>
    <col min="12050" max="12052" width="6.21875" style="3" customWidth="1"/>
    <col min="12053" max="12288" width="8.44140625" style="3"/>
    <col min="12289" max="12289" width="3.109375" style="3" customWidth="1"/>
    <col min="12290" max="12290" width="6.33203125" style="3" customWidth="1"/>
    <col min="12291" max="12291" width="2.21875" style="3" customWidth="1"/>
    <col min="12292" max="12292" width="19" style="3" customWidth="1"/>
    <col min="12293" max="12298" width="6" style="3" customWidth="1"/>
    <col min="12299" max="12305" width="6.77734375" style="3" customWidth="1"/>
    <col min="12306" max="12308" width="6.21875" style="3" customWidth="1"/>
    <col min="12309" max="12544" width="8.44140625" style="3"/>
    <col min="12545" max="12545" width="3.109375" style="3" customWidth="1"/>
    <col min="12546" max="12546" width="6.33203125" style="3" customWidth="1"/>
    <col min="12547" max="12547" width="2.21875" style="3" customWidth="1"/>
    <col min="12548" max="12548" width="19" style="3" customWidth="1"/>
    <col min="12549" max="12554" width="6" style="3" customWidth="1"/>
    <col min="12555" max="12561" width="6.77734375" style="3" customWidth="1"/>
    <col min="12562" max="12564" width="6.21875" style="3" customWidth="1"/>
    <col min="12565" max="12800" width="8.44140625" style="3"/>
    <col min="12801" max="12801" width="3.109375" style="3" customWidth="1"/>
    <col min="12802" max="12802" width="6.33203125" style="3" customWidth="1"/>
    <col min="12803" max="12803" width="2.21875" style="3" customWidth="1"/>
    <col min="12804" max="12804" width="19" style="3" customWidth="1"/>
    <col min="12805" max="12810" width="6" style="3" customWidth="1"/>
    <col min="12811" max="12817" width="6.77734375" style="3" customWidth="1"/>
    <col min="12818" max="12820" width="6.21875" style="3" customWidth="1"/>
    <col min="12821" max="13056" width="8.44140625" style="3"/>
    <col min="13057" max="13057" width="3.109375" style="3" customWidth="1"/>
    <col min="13058" max="13058" width="6.33203125" style="3" customWidth="1"/>
    <col min="13059" max="13059" width="2.21875" style="3" customWidth="1"/>
    <col min="13060" max="13060" width="19" style="3" customWidth="1"/>
    <col min="13061" max="13066" width="6" style="3" customWidth="1"/>
    <col min="13067" max="13073" width="6.77734375" style="3" customWidth="1"/>
    <col min="13074" max="13076" width="6.21875" style="3" customWidth="1"/>
    <col min="13077" max="13312" width="8.44140625" style="3"/>
    <col min="13313" max="13313" width="3.109375" style="3" customWidth="1"/>
    <col min="13314" max="13314" width="6.33203125" style="3" customWidth="1"/>
    <col min="13315" max="13315" width="2.21875" style="3" customWidth="1"/>
    <col min="13316" max="13316" width="19" style="3" customWidth="1"/>
    <col min="13317" max="13322" width="6" style="3" customWidth="1"/>
    <col min="13323" max="13329" width="6.77734375" style="3" customWidth="1"/>
    <col min="13330" max="13332" width="6.21875" style="3" customWidth="1"/>
    <col min="13333" max="13568" width="8.44140625" style="3"/>
    <col min="13569" max="13569" width="3.109375" style="3" customWidth="1"/>
    <col min="13570" max="13570" width="6.33203125" style="3" customWidth="1"/>
    <col min="13571" max="13571" width="2.21875" style="3" customWidth="1"/>
    <col min="13572" max="13572" width="19" style="3" customWidth="1"/>
    <col min="13573" max="13578" width="6" style="3" customWidth="1"/>
    <col min="13579" max="13585" width="6.77734375" style="3" customWidth="1"/>
    <col min="13586" max="13588" width="6.21875" style="3" customWidth="1"/>
    <col min="13589" max="13824" width="8.44140625" style="3"/>
    <col min="13825" max="13825" width="3.109375" style="3" customWidth="1"/>
    <col min="13826" max="13826" width="6.33203125" style="3" customWidth="1"/>
    <col min="13827" max="13827" width="2.21875" style="3" customWidth="1"/>
    <col min="13828" max="13828" width="19" style="3" customWidth="1"/>
    <col min="13829" max="13834" width="6" style="3" customWidth="1"/>
    <col min="13835" max="13841" width="6.77734375" style="3" customWidth="1"/>
    <col min="13842" max="13844" width="6.21875" style="3" customWidth="1"/>
    <col min="13845" max="14080" width="8.44140625" style="3"/>
    <col min="14081" max="14081" width="3.109375" style="3" customWidth="1"/>
    <col min="14082" max="14082" width="6.33203125" style="3" customWidth="1"/>
    <col min="14083" max="14083" width="2.21875" style="3" customWidth="1"/>
    <col min="14084" max="14084" width="19" style="3" customWidth="1"/>
    <col min="14085" max="14090" width="6" style="3" customWidth="1"/>
    <col min="14091" max="14097" width="6.77734375" style="3" customWidth="1"/>
    <col min="14098" max="14100" width="6.21875" style="3" customWidth="1"/>
    <col min="14101" max="14336" width="8.44140625" style="3"/>
    <col min="14337" max="14337" width="3.109375" style="3" customWidth="1"/>
    <col min="14338" max="14338" width="6.33203125" style="3" customWidth="1"/>
    <col min="14339" max="14339" width="2.21875" style="3" customWidth="1"/>
    <col min="14340" max="14340" width="19" style="3" customWidth="1"/>
    <col min="14341" max="14346" width="6" style="3" customWidth="1"/>
    <col min="14347" max="14353" width="6.77734375" style="3" customWidth="1"/>
    <col min="14354" max="14356" width="6.21875" style="3" customWidth="1"/>
    <col min="14357" max="14592" width="8.44140625" style="3"/>
    <col min="14593" max="14593" width="3.109375" style="3" customWidth="1"/>
    <col min="14594" max="14594" width="6.33203125" style="3" customWidth="1"/>
    <col min="14595" max="14595" width="2.21875" style="3" customWidth="1"/>
    <col min="14596" max="14596" width="19" style="3" customWidth="1"/>
    <col min="14597" max="14602" width="6" style="3" customWidth="1"/>
    <col min="14603" max="14609" width="6.77734375" style="3" customWidth="1"/>
    <col min="14610" max="14612" width="6.21875" style="3" customWidth="1"/>
    <col min="14613" max="14848" width="8.44140625" style="3"/>
    <col min="14849" max="14849" width="3.109375" style="3" customWidth="1"/>
    <col min="14850" max="14850" width="6.33203125" style="3" customWidth="1"/>
    <col min="14851" max="14851" width="2.21875" style="3" customWidth="1"/>
    <col min="14852" max="14852" width="19" style="3" customWidth="1"/>
    <col min="14853" max="14858" width="6" style="3" customWidth="1"/>
    <col min="14859" max="14865" width="6.77734375" style="3" customWidth="1"/>
    <col min="14866" max="14868" width="6.21875" style="3" customWidth="1"/>
    <col min="14869" max="15104" width="8.44140625" style="3"/>
    <col min="15105" max="15105" width="3.109375" style="3" customWidth="1"/>
    <col min="15106" max="15106" width="6.33203125" style="3" customWidth="1"/>
    <col min="15107" max="15107" width="2.21875" style="3" customWidth="1"/>
    <col min="15108" max="15108" width="19" style="3" customWidth="1"/>
    <col min="15109" max="15114" width="6" style="3" customWidth="1"/>
    <col min="15115" max="15121" width="6.77734375" style="3" customWidth="1"/>
    <col min="15122" max="15124" width="6.21875" style="3" customWidth="1"/>
    <col min="15125" max="15360" width="8.44140625" style="3"/>
    <col min="15361" max="15361" width="3.109375" style="3" customWidth="1"/>
    <col min="15362" max="15362" width="6.33203125" style="3" customWidth="1"/>
    <col min="15363" max="15363" width="2.21875" style="3" customWidth="1"/>
    <col min="15364" max="15364" width="19" style="3" customWidth="1"/>
    <col min="15365" max="15370" width="6" style="3" customWidth="1"/>
    <col min="15371" max="15377" width="6.77734375" style="3" customWidth="1"/>
    <col min="15378" max="15380" width="6.21875" style="3" customWidth="1"/>
    <col min="15381" max="15616" width="8.44140625" style="3"/>
    <col min="15617" max="15617" width="3.109375" style="3" customWidth="1"/>
    <col min="15618" max="15618" width="6.33203125" style="3" customWidth="1"/>
    <col min="15619" max="15619" width="2.21875" style="3" customWidth="1"/>
    <col min="15620" max="15620" width="19" style="3" customWidth="1"/>
    <col min="15621" max="15626" width="6" style="3" customWidth="1"/>
    <col min="15627" max="15633" width="6.77734375" style="3" customWidth="1"/>
    <col min="15634" max="15636" width="6.21875" style="3" customWidth="1"/>
    <col min="15637" max="15872" width="8.44140625" style="3"/>
    <col min="15873" max="15873" width="3.109375" style="3" customWidth="1"/>
    <col min="15874" max="15874" width="6.33203125" style="3" customWidth="1"/>
    <col min="15875" max="15875" width="2.21875" style="3" customWidth="1"/>
    <col min="15876" max="15876" width="19" style="3" customWidth="1"/>
    <col min="15877" max="15882" width="6" style="3" customWidth="1"/>
    <col min="15883" max="15889" width="6.77734375" style="3" customWidth="1"/>
    <col min="15890" max="15892" width="6.21875" style="3" customWidth="1"/>
    <col min="15893" max="16128" width="8.44140625" style="3"/>
    <col min="16129" max="16129" width="3.109375" style="3" customWidth="1"/>
    <col min="16130" max="16130" width="6.33203125" style="3" customWidth="1"/>
    <col min="16131" max="16131" width="2.21875" style="3" customWidth="1"/>
    <col min="16132" max="16132" width="19" style="3" customWidth="1"/>
    <col min="16133" max="16138" width="6" style="3" customWidth="1"/>
    <col min="16139" max="16145" width="6.77734375" style="3" customWidth="1"/>
    <col min="16146" max="16148" width="6.21875" style="3" customWidth="1"/>
    <col min="16149" max="16384" width="8.44140625" style="3"/>
  </cols>
  <sheetData>
    <row r="1" spans="1:20" s="1" customFormat="1" ht="18.75">
      <c r="A1" s="220" t="s">
        <v>306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</row>
    <row r="2" spans="1:20" s="2" customFormat="1" ht="13.5" thickBot="1">
      <c r="A2" s="221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</row>
    <row r="3" spans="1:20" ht="14.25" thickTop="1" thickBot="1">
      <c r="A3" s="222" t="s">
        <v>1</v>
      </c>
      <c r="B3" s="224" t="s">
        <v>2</v>
      </c>
      <c r="C3" s="226" t="s">
        <v>3</v>
      </c>
      <c r="D3" s="227"/>
      <c r="E3" s="230" t="s">
        <v>4</v>
      </c>
      <c r="F3" s="232" t="s">
        <v>5</v>
      </c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4"/>
    </row>
    <row r="4" spans="1:20" ht="14.25" thickTop="1" thickBot="1">
      <c r="A4" s="223"/>
      <c r="B4" s="225"/>
      <c r="C4" s="228"/>
      <c r="D4" s="229"/>
      <c r="E4" s="231"/>
      <c r="F4" s="4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6" t="s">
        <v>20</v>
      </c>
    </row>
    <row r="5" spans="1:20" s="15" customFormat="1">
      <c r="A5" s="7">
        <v>1</v>
      </c>
      <c r="B5" s="8" t="s">
        <v>21</v>
      </c>
      <c r="C5" s="9" t="s">
        <v>22</v>
      </c>
      <c r="D5" s="10"/>
      <c r="E5" s="11">
        <f>SUM(E6:E12)</f>
        <v>19.25</v>
      </c>
      <c r="F5" s="11">
        <v>100</v>
      </c>
      <c r="G5" s="12">
        <v>111.73</v>
      </c>
      <c r="H5" s="12">
        <v>95.88</v>
      </c>
      <c r="I5" s="12">
        <v>133.63</v>
      </c>
      <c r="J5" s="12">
        <v>190.25</v>
      </c>
      <c r="K5" s="12">
        <v>209.5</v>
      </c>
      <c r="L5" s="13">
        <v>218.9</v>
      </c>
      <c r="M5" s="12">
        <v>251.22</v>
      </c>
      <c r="N5" s="12">
        <v>284.52</v>
      </c>
      <c r="O5" s="12">
        <v>302.39</v>
      </c>
      <c r="P5" s="13">
        <v>309.47000000000003</v>
      </c>
      <c r="Q5" s="13">
        <v>684.42</v>
      </c>
      <c r="R5" s="13">
        <v>856.39</v>
      </c>
      <c r="S5" s="13">
        <v>896.74</v>
      </c>
      <c r="T5" s="14">
        <v>957.08</v>
      </c>
    </row>
    <row r="6" spans="1:20">
      <c r="A6" s="16"/>
      <c r="B6" s="17">
        <v>42.3</v>
      </c>
      <c r="C6" s="18" t="s">
        <v>23</v>
      </c>
      <c r="D6" s="10" t="s">
        <v>24</v>
      </c>
      <c r="E6" s="19">
        <v>0.97</v>
      </c>
      <c r="F6" s="19">
        <v>100</v>
      </c>
      <c r="G6" s="20">
        <v>131.16</v>
      </c>
      <c r="H6" s="20">
        <v>138.69999999999999</v>
      </c>
      <c r="I6" s="20">
        <v>141.01</v>
      </c>
      <c r="J6" s="20">
        <v>151.88</v>
      </c>
      <c r="K6" s="20">
        <v>186.3</v>
      </c>
      <c r="L6" s="21">
        <v>197.26</v>
      </c>
      <c r="M6" s="20">
        <v>237.59</v>
      </c>
      <c r="N6" s="20">
        <v>346.15</v>
      </c>
      <c r="O6" s="20">
        <v>423.54</v>
      </c>
      <c r="P6" s="21">
        <v>420.21</v>
      </c>
      <c r="Q6" s="21">
        <v>381.68</v>
      </c>
      <c r="R6" s="21">
        <v>520.46</v>
      </c>
      <c r="S6" s="21">
        <v>515.5</v>
      </c>
      <c r="T6" s="22">
        <v>554.20000000000005</v>
      </c>
    </row>
    <row r="7" spans="1:20">
      <c r="A7" s="16"/>
      <c r="B7" s="17">
        <v>48.42</v>
      </c>
      <c r="C7" s="18" t="s">
        <v>25</v>
      </c>
      <c r="D7" s="10" t="s">
        <v>26</v>
      </c>
      <c r="E7" s="19">
        <v>1.97</v>
      </c>
      <c r="F7" s="19">
        <v>100</v>
      </c>
      <c r="G7" s="20">
        <v>103.04</v>
      </c>
      <c r="H7" s="20">
        <v>98.28</v>
      </c>
      <c r="I7" s="20">
        <v>97.66</v>
      </c>
      <c r="J7" s="20">
        <v>122.09</v>
      </c>
      <c r="K7" s="20">
        <v>122</v>
      </c>
      <c r="L7" s="21">
        <v>143.22999999999999</v>
      </c>
      <c r="M7" s="20">
        <v>138.4</v>
      </c>
      <c r="N7" s="20">
        <v>149.66999999999999</v>
      </c>
      <c r="O7" s="20">
        <v>133.53</v>
      </c>
      <c r="P7" s="21">
        <v>151.41</v>
      </c>
      <c r="Q7" s="21">
        <v>200.9</v>
      </c>
      <c r="R7" s="21">
        <v>260.36</v>
      </c>
      <c r="S7" s="21">
        <v>201.26</v>
      </c>
      <c r="T7" s="22">
        <v>211.31</v>
      </c>
    </row>
    <row r="8" spans="1:20">
      <c r="A8" s="16"/>
      <c r="B8" s="17">
        <v>54.5</v>
      </c>
      <c r="C8" s="18" t="s">
        <v>27</v>
      </c>
      <c r="D8" s="10" t="s">
        <v>28</v>
      </c>
      <c r="E8" s="19">
        <v>0.28999999999999998</v>
      </c>
      <c r="F8" s="19">
        <v>100</v>
      </c>
      <c r="G8" s="20">
        <v>77.069999999999993</v>
      </c>
      <c r="H8" s="20">
        <v>41.97</v>
      </c>
      <c r="I8" s="20">
        <v>56.33</v>
      </c>
      <c r="J8" s="20">
        <v>90.53</v>
      </c>
      <c r="K8" s="20">
        <v>84.55</v>
      </c>
      <c r="L8" s="21">
        <v>164.61</v>
      </c>
      <c r="M8" s="20">
        <v>181.06</v>
      </c>
      <c r="N8" s="20">
        <v>192.82</v>
      </c>
      <c r="O8" s="20">
        <v>219.34</v>
      </c>
      <c r="P8" s="21">
        <v>229.31</v>
      </c>
      <c r="Q8" s="21">
        <v>239.28</v>
      </c>
      <c r="R8" s="21">
        <v>252.68</v>
      </c>
      <c r="S8" s="21">
        <v>237.19</v>
      </c>
      <c r="T8" s="22">
        <v>230.11</v>
      </c>
    </row>
    <row r="9" spans="1:20">
      <c r="A9" s="16"/>
      <c r="B9" s="17">
        <v>61.2</v>
      </c>
      <c r="C9" s="23" t="s">
        <v>29</v>
      </c>
      <c r="D9" s="2" t="s">
        <v>30</v>
      </c>
      <c r="E9" s="19">
        <v>6.13</v>
      </c>
      <c r="F9" s="19">
        <v>100</v>
      </c>
      <c r="G9" s="20">
        <v>122.29</v>
      </c>
      <c r="H9" s="20">
        <v>98.5</v>
      </c>
      <c r="I9" s="20">
        <v>129.97</v>
      </c>
      <c r="J9" s="20">
        <v>181.35</v>
      </c>
      <c r="K9" s="20">
        <v>225.38</v>
      </c>
      <c r="L9" s="21">
        <v>262.23</v>
      </c>
      <c r="M9" s="20">
        <v>138.59</v>
      </c>
      <c r="N9" s="20">
        <v>200.39</v>
      </c>
      <c r="O9" s="20">
        <v>272.95</v>
      </c>
      <c r="P9" s="21">
        <v>257.98</v>
      </c>
      <c r="Q9" s="21">
        <v>273.58</v>
      </c>
      <c r="R9" s="21">
        <v>278.89999999999998</v>
      </c>
      <c r="S9" s="21">
        <v>314.08999999999997</v>
      </c>
      <c r="T9" s="22">
        <v>318.8</v>
      </c>
    </row>
    <row r="10" spans="1:20">
      <c r="A10" s="16"/>
      <c r="B10" s="17">
        <v>74.11</v>
      </c>
      <c r="C10" s="23" t="s">
        <v>31</v>
      </c>
      <c r="D10" s="2" t="s">
        <v>32</v>
      </c>
      <c r="E10" s="19">
        <v>0.93</v>
      </c>
      <c r="F10" s="19">
        <v>100</v>
      </c>
      <c r="G10" s="20">
        <v>116.01</v>
      </c>
      <c r="H10" s="20">
        <v>106.47</v>
      </c>
      <c r="I10" s="20">
        <v>125.27</v>
      </c>
      <c r="J10" s="20">
        <v>112.32</v>
      </c>
      <c r="K10" s="20">
        <v>132.72999999999999</v>
      </c>
      <c r="L10" s="21">
        <v>147.12</v>
      </c>
      <c r="M10" s="20">
        <v>179.23</v>
      </c>
      <c r="N10" s="20">
        <v>211.42</v>
      </c>
      <c r="O10" s="20">
        <v>220.95</v>
      </c>
      <c r="P10" s="21">
        <v>230.31</v>
      </c>
      <c r="Q10" s="21">
        <v>204.59</v>
      </c>
      <c r="R10" s="21">
        <v>210.31</v>
      </c>
      <c r="S10" s="21">
        <v>665.02</v>
      </c>
      <c r="T10" s="22">
        <v>744.78</v>
      </c>
    </row>
    <row r="11" spans="1:20">
      <c r="A11" s="16"/>
      <c r="B11" s="17">
        <v>81.98</v>
      </c>
      <c r="C11" s="18" t="s">
        <v>33</v>
      </c>
      <c r="D11" s="10" t="s">
        <v>34</v>
      </c>
      <c r="E11" s="19">
        <v>0.92</v>
      </c>
      <c r="F11" s="19">
        <v>100</v>
      </c>
      <c r="G11" s="20">
        <v>133.28</v>
      </c>
      <c r="H11" s="20">
        <v>129.43</v>
      </c>
      <c r="I11" s="20">
        <v>124.79</v>
      </c>
      <c r="J11" s="20">
        <v>114.31</v>
      </c>
      <c r="K11" s="20">
        <v>234.4</v>
      </c>
      <c r="L11" s="21">
        <v>163.69</v>
      </c>
      <c r="M11" s="20">
        <v>194.59</v>
      </c>
      <c r="N11" s="20">
        <v>210.81</v>
      </c>
      <c r="O11" s="20">
        <v>237.83</v>
      </c>
      <c r="P11" s="21">
        <v>259.45999999999998</v>
      </c>
      <c r="Q11" s="21">
        <v>242.72</v>
      </c>
      <c r="R11" s="21">
        <v>247.49</v>
      </c>
      <c r="S11" s="21">
        <v>246</v>
      </c>
      <c r="T11" s="22">
        <v>233.7</v>
      </c>
    </row>
    <row r="12" spans="1:20">
      <c r="A12" s="16"/>
      <c r="B12" s="17">
        <v>91.4</v>
      </c>
      <c r="C12" s="18" t="s">
        <v>35</v>
      </c>
      <c r="D12" s="10" t="s">
        <v>36</v>
      </c>
      <c r="E12" s="19">
        <v>8.0399999999999991</v>
      </c>
      <c r="F12" s="19">
        <v>100</v>
      </c>
      <c r="G12" s="20">
        <v>101.74</v>
      </c>
      <c r="H12" s="20">
        <v>85.02</v>
      </c>
      <c r="I12" s="20">
        <v>149.1</v>
      </c>
      <c r="J12" s="20">
        <v>239.67</v>
      </c>
      <c r="K12" s="20">
        <v>232.16</v>
      </c>
      <c r="L12" s="21">
        <v>223.49</v>
      </c>
      <c r="M12" s="20">
        <v>383.71</v>
      </c>
      <c r="N12" s="20">
        <v>394.46</v>
      </c>
      <c r="O12" s="20">
        <v>371.38</v>
      </c>
      <c r="P12" s="21">
        <v>391.86</v>
      </c>
      <c r="Q12" s="21">
        <v>1274.76</v>
      </c>
      <c r="R12" s="21">
        <v>1649.44</v>
      </c>
      <c r="S12" s="21">
        <v>1682.43</v>
      </c>
      <c r="T12" s="22">
        <v>1608.61</v>
      </c>
    </row>
    <row r="13" spans="1:20" s="15" customFormat="1">
      <c r="A13" s="7">
        <v>2</v>
      </c>
      <c r="B13" s="8">
        <v>313</v>
      </c>
      <c r="C13" s="9" t="s">
        <v>37</v>
      </c>
      <c r="D13" s="10"/>
      <c r="E13" s="11">
        <v>3.92</v>
      </c>
      <c r="F13" s="11">
        <v>100</v>
      </c>
      <c r="G13" s="12">
        <v>148.31</v>
      </c>
      <c r="H13" s="12">
        <v>142.34</v>
      </c>
      <c r="I13" s="12">
        <v>158.94</v>
      </c>
      <c r="J13" s="12">
        <v>179.95</v>
      </c>
      <c r="K13" s="12">
        <v>207.41</v>
      </c>
      <c r="L13" s="13">
        <v>233.78</v>
      </c>
      <c r="M13" s="12">
        <v>178.03</v>
      </c>
      <c r="N13" s="12">
        <v>216</v>
      </c>
      <c r="O13" s="12">
        <v>233.73</v>
      </c>
      <c r="P13" s="13">
        <v>257.52999999999997</v>
      </c>
      <c r="Q13" s="13">
        <v>243.88</v>
      </c>
      <c r="R13" s="13">
        <v>271.70999999999998</v>
      </c>
      <c r="S13" s="13">
        <v>305.7</v>
      </c>
      <c r="T13" s="14">
        <v>316.07</v>
      </c>
    </row>
    <row r="14" spans="1:20">
      <c r="A14" s="16"/>
      <c r="B14" s="24">
        <v>111.02</v>
      </c>
      <c r="C14" s="18" t="s">
        <v>23</v>
      </c>
      <c r="D14" s="10" t="s">
        <v>38</v>
      </c>
      <c r="E14" s="19">
        <v>1.18</v>
      </c>
      <c r="F14" s="19">
        <v>100</v>
      </c>
      <c r="G14" s="20">
        <v>119.07</v>
      </c>
      <c r="H14" s="20">
        <v>91.34</v>
      </c>
      <c r="I14" s="20">
        <v>85.75</v>
      </c>
      <c r="J14" s="20">
        <v>89.64</v>
      </c>
      <c r="K14" s="20">
        <v>99.82</v>
      </c>
      <c r="L14" s="21">
        <v>96.42</v>
      </c>
      <c r="M14" s="20">
        <v>107.99</v>
      </c>
      <c r="N14" s="20">
        <v>153.28</v>
      </c>
      <c r="O14" s="20">
        <v>178.31</v>
      </c>
      <c r="P14" s="21">
        <v>191.92</v>
      </c>
      <c r="Q14" s="21">
        <v>190.75</v>
      </c>
      <c r="R14" s="21">
        <v>190.83</v>
      </c>
      <c r="S14" s="21">
        <v>195.11</v>
      </c>
      <c r="T14" s="22">
        <v>204.87</v>
      </c>
    </row>
    <row r="15" spans="1:20">
      <c r="A15" s="16"/>
      <c r="B15" s="17">
        <v>112.3</v>
      </c>
      <c r="C15" s="18" t="s">
        <v>25</v>
      </c>
      <c r="D15" s="10" t="s">
        <v>39</v>
      </c>
      <c r="E15" s="19">
        <v>0.51</v>
      </c>
      <c r="F15" s="19">
        <v>100</v>
      </c>
      <c r="G15" s="20">
        <v>142.63</v>
      </c>
      <c r="H15" s="20">
        <v>169.8</v>
      </c>
      <c r="I15" s="20">
        <v>184.46</v>
      </c>
      <c r="J15" s="20">
        <v>280.77999999999997</v>
      </c>
      <c r="K15" s="20">
        <v>333.31</v>
      </c>
      <c r="L15" s="21">
        <v>388.81</v>
      </c>
      <c r="M15" s="20">
        <v>402.81</v>
      </c>
      <c r="N15" s="20">
        <v>453.53</v>
      </c>
      <c r="O15" s="20">
        <v>495.13</v>
      </c>
      <c r="P15" s="21">
        <v>581.16</v>
      </c>
      <c r="Q15" s="21">
        <v>376.67</v>
      </c>
      <c r="R15" s="21">
        <v>506.97</v>
      </c>
      <c r="S15" s="21">
        <v>587.32000000000005</v>
      </c>
      <c r="T15" s="22">
        <v>631.36</v>
      </c>
    </row>
    <row r="16" spans="1:20">
      <c r="A16" s="16"/>
      <c r="B16" s="17">
        <v>112.4</v>
      </c>
      <c r="C16" s="18" t="s">
        <v>27</v>
      </c>
      <c r="D16" s="10" t="s">
        <v>40</v>
      </c>
      <c r="E16" s="19">
        <v>2.23</v>
      </c>
      <c r="F16" s="19">
        <v>100</v>
      </c>
      <c r="G16" s="20">
        <v>165.08</v>
      </c>
      <c r="H16" s="20">
        <v>163.06</v>
      </c>
      <c r="I16" s="20">
        <v>191.74</v>
      </c>
      <c r="J16" s="20">
        <v>204.68</v>
      </c>
      <c r="K16" s="20">
        <v>235.54</v>
      </c>
      <c r="L16" s="21">
        <v>271.01</v>
      </c>
      <c r="M16" s="20">
        <v>163.68</v>
      </c>
      <c r="N16" s="20">
        <v>194.86</v>
      </c>
      <c r="O16" s="20">
        <v>203.27</v>
      </c>
      <c r="P16" s="21">
        <v>218.24</v>
      </c>
      <c r="Q16" s="21">
        <v>241.62</v>
      </c>
      <c r="R16" s="21">
        <v>260.70999999999998</v>
      </c>
      <c r="S16" s="21">
        <v>299.82</v>
      </c>
      <c r="T16" s="22">
        <v>302.61</v>
      </c>
    </row>
    <row r="17" spans="1:20" s="15" customFormat="1">
      <c r="A17" s="7">
        <v>3</v>
      </c>
      <c r="B17" s="8">
        <v>314</v>
      </c>
      <c r="C17" s="9" t="s">
        <v>41</v>
      </c>
      <c r="D17" s="10"/>
      <c r="E17" s="11">
        <v>20.11</v>
      </c>
      <c r="F17" s="11">
        <v>100</v>
      </c>
      <c r="G17" s="12">
        <v>106.71</v>
      </c>
      <c r="H17" s="12">
        <v>99.85</v>
      </c>
      <c r="I17" s="12">
        <v>108.65</v>
      </c>
      <c r="J17" s="12">
        <v>113.49</v>
      </c>
      <c r="K17" s="12">
        <v>118.22</v>
      </c>
      <c r="L17" s="13">
        <v>132.94</v>
      </c>
      <c r="M17" s="12">
        <v>116.31</v>
      </c>
      <c r="N17" s="12">
        <v>125.08</v>
      </c>
      <c r="O17" s="12">
        <v>135.38999999999999</v>
      </c>
      <c r="P17" s="13">
        <v>133.15</v>
      </c>
      <c r="Q17" s="13">
        <v>136.78</v>
      </c>
      <c r="R17" s="13">
        <v>126.99</v>
      </c>
      <c r="S17" s="13">
        <v>111.8</v>
      </c>
      <c r="T17" s="14">
        <v>118.34</v>
      </c>
    </row>
    <row r="18" spans="1:20">
      <c r="A18" s="16"/>
      <c r="B18" s="17">
        <v>122.2</v>
      </c>
      <c r="C18" s="18" t="s">
        <v>23</v>
      </c>
      <c r="D18" s="10" t="s">
        <v>42</v>
      </c>
      <c r="E18" s="19">
        <v>18.739999999999998</v>
      </c>
      <c r="F18" s="19">
        <v>100</v>
      </c>
      <c r="G18" s="20">
        <v>107.96</v>
      </c>
      <c r="H18" s="20">
        <v>101.16</v>
      </c>
      <c r="I18" s="20">
        <v>112.8</v>
      </c>
      <c r="J18" s="20">
        <v>119.48</v>
      </c>
      <c r="K18" s="20">
        <v>124.34</v>
      </c>
      <c r="L18" s="21">
        <v>140.11000000000001</v>
      </c>
      <c r="M18" s="20">
        <v>123.11</v>
      </c>
      <c r="N18" s="20">
        <v>132.68</v>
      </c>
      <c r="O18" s="20">
        <v>144.05000000000001</v>
      </c>
      <c r="P18" s="21">
        <v>141.86000000000001</v>
      </c>
      <c r="Q18" s="21">
        <v>145.13</v>
      </c>
      <c r="R18" s="21">
        <v>130.63</v>
      </c>
      <c r="S18" s="21">
        <v>117.56</v>
      </c>
      <c r="T18" s="22">
        <v>124.63</v>
      </c>
    </row>
    <row r="19" spans="1:20">
      <c r="A19" s="16"/>
      <c r="B19" s="17">
        <v>122.3</v>
      </c>
      <c r="C19" s="18" t="s">
        <v>25</v>
      </c>
      <c r="D19" s="10" t="s">
        <v>43</v>
      </c>
      <c r="E19" s="19">
        <v>1.37</v>
      </c>
      <c r="F19" s="19">
        <v>100</v>
      </c>
      <c r="G19" s="20">
        <v>89.56</v>
      </c>
      <c r="H19" s="20">
        <v>81.95</v>
      </c>
      <c r="I19" s="20">
        <v>51.9</v>
      </c>
      <c r="J19" s="20">
        <v>31.59</v>
      </c>
      <c r="K19" s="20">
        <v>34.56</v>
      </c>
      <c r="L19" s="21">
        <v>34.840000000000003</v>
      </c>
      <c r="M19" s="20">
        <v>23.27</v>
      </c>
      <c r="N19" s="20">
        <v>21.16</v>
      </c>
      <c r="O19" s="20">
        <v>16.93</v>
      </c>
      <c r="P19" s="21">
        <v>14.1</v>
      </c>
      <c r="Q19" s="21">
        <v>22.57</v>
      </c>
      <c r="R19" s="21">
        <v>77.290000000000006</v>
      </c>
      <c r="S19" s="21">
        <v>33</v>
      </c>
      <c r="T19" s="22">
        <v>32.299999999999997</v>
      </c>
    </row>
    <row r="20" spans="1:20" s="15" customFormat="1">
      <c r="A20" s="7">
        <v>4</v>
      </c>
      <c r="B20" s="8">
        <v>321</v>
      </c>
      <c r="C20" s="9" t="s">
        <v>44</v>
      </c>
      <c r="D20" s="10"/>
      <c r="E20" s="11">
        <v>18.14</v>
      </c>
      <c r="F20" s="11">
        <v>100</v>
      </c>
      <c r="G20" s="12">
        <v>96.81</v>
      </c>
      <c r="H20" s="12">
        <v>86.52</v>
      </c>
      <c r="I20" s="12">
        <v>77.05</v>
      </c>
      <c r="J20" s="12">
        <v>95.44</v>
      </c>
      <c r="K20" s="12">
        <v>86.05</v>
      </c>
      <c r="L20" s="13">
        <v>92.7</v>
      </c>
      <c r="M20" s="12">
        <v>109.41</v>
      </c>
      <c r="N20" s="12">
        <v>101.68</v>
      </c>
      <c r="O20" s="12">
        <v>132.1</v>
      </c>
      <c r="P20" s="13">
        <v>146.44</v>
      </c>
      <c r="Q20" s="13">
        <v>166.71</v>
      </c>
      <c r="R20" s="13">
        <v>158.82</v>
      </c>
      <c r="S20" s="13">
        <v>160.77000000000001</v>
      </c>
      <c r="T20" s="14">
        <v>164.63</v>
      </c>
    </row>
    <row r="21" spans="1:20">
      <c r="A21" s="16"/>
      <c r="B21" s="17">
        <v>652.1</v>
      </c>
      <c r="C21" s="18" t="s">
        <v>23</v>
      </c>
      <c r="D21" s="10" t="s">
        <v>45</v>
      </c>
      <c r="E21" s="19">
        <v>3.78</v>
      </c>
      <c r="F21" s="19">
        <v>100</v>
      </c>
      <c r="G21" s="20">
        <v>55.63</v>
      </c>
      <c r="H21" s="20">
        <v>39.6</v>
      </c>
      <c r="I21" s="20">
        <v>29.66</v>
      </c>
      <c r="J21" s="20">
        <v>30.42</v>
      </c>
      <c r="K21" s="20">
        <v>40.44</v>
      </c>
      <c r="L21" s="21">
        <v>40.06</v>
      </c>
      <c r="M21" s="20">
        <v>31.53</v>
      </c>
      <c r="N21" s="20">
        <v>28.39</v>
      </c>
      <c r="O21" s="20">
        <v>28.95</v>
      </c>
      <c r="P21" s="21">
        <v>22.44</v>
      </c>
      <c r="Q21" s="21">
        <v>18.66</v>
      </c>
      <c r="R21" s="21">
        <v>15.02</v>
      </c>
      <c r="S21" s="21">
        <v>14.76</v>
      </c>
      <c r="T21" s="22">
        <v>13.94</v>
      </c>
    </row>
    <row r="22" spans="1:20">
      <c r="A22" s="16"/>
      <c r="B22" s="17">
        <v>653.5</v>
      </c>
      <c r="C22" s="18" t="s">
        <v>25</v>
      </c>
      <c r="D22" s="10" t="s">
        <v>46</v>
      </c>
      <c r="E22" s="19">
        <v>9.07</v>
      </c>
      <c r="F22" s="19">
        <v>100</v>
      </c>
      <c r="G22" s="20">
        <v>115.59</v>
      </c>
      <c r="H22" s="20">
        <v>102.48</v>
      </c>
      <c r="I22" s="20">
        <v>117.91</v>
      </c>
      <c r="J22" s="20">
        <v>142.58000000000001</v>
      </c>
      <c r="K22" s="20">
        <v>99</v>
      </c>
      <c r="L22" s="21">
        <v>110.67</v>
      </c>
      <c r="M22" s="20">
        <v>144.08000000000001</v>
      </c>
      <c r="N22" s="20">
        <v>127.15</v>
      </c>
      <c r="O22" s="20">
        <v>156.76</v>
      </c>
      <c r="P22" s="21">
        <v>157.28</v>
      </c>
      <c r="Q22" s="21">
        <v>161.62</v>
      </c>
      <c r="R22" s="21">
        <v>154.06</v>
      </c>
      <c r="S22" s="21">
        <v>209.74</v>
      </c>
      <c r="T22" s="22">
        <v>221.38</v>
      </c>
    </row>
    <row r="23" spans="1:20">
      <c r="A23" s="16"/>
      <c r="B23" s="24"/>
      <c r="C23" s="18" t="s">
        <v>27</v>
      </c>
      <c r="D23" s="10" t="s">
        <v>47</v>
      </c>
      <c r="E23" s="19">
        <v>5.29</v>
      </c>
      <c r="F23" s="19">
        <v>100</v>
      </c>
      <c r="G23" s="20">
        <v>94.03</v>
      </c>
      <c r="H23" s="20">
        <v>92.68</v>
      </c>
      <c r="I23" s="20">
        <v>40.86</v>
      </c>
      <c r="J23" s="20">
        <v>61.07</v>
      </c>
      <c r="K23" s="20">
        <v>96.45</v>
      </c>
      <c r="L23" s="21">
        <v>99.51</v>
      </c>
      <c r="M23" s="20">
        <v>105.61</v>
      </c>
      <c r="N23" s="20">
        <v>110.38</v>
      </c>
      <c r="O23" s="20">
        <v>163.53</v>
      </c>
      <c r="P23" s="21">
        <v>216.44</v>
      </c>
      <c r="Q23" s="21">
        <v>281.22000000000003</v>
      </c>
      <c r="R23" s="21">
        <v>269.70999999999998</v>
      </c>
      <c r="S23" s="21">
        <v>181.15</v>
      </c>
      <c r="T23" s="22">
        <v>175.17</v>
      </c>
    </row>
    <row r="24" spans="1:20" s="15" customFormat="1" ht="12.75" customHeight="1">
      <c r="A24" s="7">
        <v>5</v>
      </c>
      <c r="B24" s="8">
        <v>323</v>
      </c>
      <c r="C24" s="9" t="s">
        <v>48</v>
      </c>
      <c r="D24" s="9"/>
      <c r="E24" s="11">
        <v>2.34</v>
      </c>
      <c r="F24" s="11">
        <v>100</v>
      </c>
      <c r="G24" s="12">
        <v>51.28</v>
      </c>
      <c r="H24" s="12">
        <v>57.26</v>
      </c>
      <c r="I24" s="12">
        <v>96.83</v>
      </c>
      <c r="J24" s="12">
        <v>114.04</v>
      </c>
      <c r="K24" s="12">
        <v>55.45</v>
      </c>
      <c r="L24" s="13">
        <v>67.78</v>
      </c>
      <c r="M24" s="12">
        <v>63.96</v>
      </c>
      <c r="N24" s="12">
        <v>82.92</v>
      </c>
      <c r="O24" s="12">
        <v>88.32</v>
      </c>
      <c r="P24" s="13">
        <v>86.52</v>
      </c>
      <c r="Q24" s="13">
        <v>91.5</v>
      </c>
      <c r="R24" s="13">
        <v>79.180000000000007</v>
      </c>
      <c r="S24" s="13">
        <v>24.22</v>
      </c>
      <c r="T24" s="14">
        <v>26.04</v>
      </c>
    </row>
    <row r="25" spans="1:20">
      <c r="A25" s="16"/>
      <c r="B25" s="17">
        <v>611.20000000000005</v>
      </c>
      <c r="C25" s="18" t="s">
        <v>23</v>
      </c>
      <c r="D25" s="10" t="s">
        <v>49</v>
      </c>
      <c r="E25" s="19">
        <v>2.34</v>
      </c>
      <c r="F25" s="19">
        <v>100</v>
      </c>
      <c r="G25" s="20">
        <v>51.28</v>
      </c>
      <c r="H25" s="20">
        <v>57.26</v>
      </c>
      <c r="I25" s="20">
        <v>96.83</v>
      </c>
      <c r="J25" s="20">
        <v>114.04</v>
      </c>
      <c r="K25" s="20">
        <v>55.45</v>
      </c>
      <c r="L25" s="21">
        <v>67.78</v>
      </c>
      <c r="M25" s="20">
        <v>63.96</v>
      </c>
      <c r="N25" s="20">
        <v>82.92</v>
      </c>
      <c r="O25" s="20">
        <v>88.32</v>
      </c>
      <c r="P25" s="21">
        <v>86.52</v>
      </c>
      <c r="Q25" s="21">
        <v>91.5</v>
      </c>
      <c r="R25" s="21">
        <v>79.180000000000007</v>
      </c>
      <c r="S25" s="21">
        <v>24.22</v>
      </c>
      <c r="T25" s="22">
        <v>28.04</v>
      </c>
    </row>
    <row r="26" spans="1:20" s="15" customFormat="1">
      <c r="A26" s="7">
        <v>6</v>
      </c>
      <c r="B26" s="8">
        <v>324</v>
      </c>
      <c r="C26" s="9" t="s">
        <v>50</v>
      </c>
      <c r="D26" s="10"/>
      <c r="E26" s="11">
        <v>0.41</v>
      </c>
      <c r="F26" s="11">
        <v>100</v>
      </c>
      <c r="G26" s="12">
        <v>176.86</v>
      </c>
      <c r="H26" s="12">
        <v>274.38</v>
      </c>
      <c r="I26" s="12">
        <v>614.88</v>
      </c>
      <c r="J26" s="12">
        <v>833.88</v>
      </c>
      <c r="K26" s="12">
        <v>1264.46</v>
      </c>
      <c r="L26" s="13">
        <v>680.17</v>
      </c>
      <c r="M26" s="12">
        <v>578.51</v>
      </c>
      <c r="N26" s="12">
        <v>566.12</v>
      </c>
      <c r="O26" s="12">
        <v>536.36</v>
      </c>
      <c r="P26" s="13">
        <v>454.55</v>
      </c>
      <c r="Q26" s="13">
        <v>454.55</v>
      </c>
      <c r="R26" s="13">
        <v>500</v>
      </c>
      <c r="S26" s="13">
        <v>537.19000000000005</v>
      </c>
      <c r="T26" s="14">
        <v>585.95000000000005</v>
      </c>
    </row>
    <row r="27" spans="1:20">
      <c r="A27" s="16"/>
      <c r="B27" s="24">
        <v>851</v>
      </c>
      <c r="C27" s="18" t="s">
        <v>23</v>
      </c>
      <c r="D27" s="10" t="s">
        <v>51</v>
      </c>
      <c r="E27" s="19">
        <v>0.41</v>
      </c>
      <c r="F27" s="19">
        <v>100</v>
      </c>
      <c r="G27" s="20">
        <v>176.86</v>
      </c>
      <c r="H27" s="20">
        <v>274.38</v>
      </c>
      <c r="I27" s="20">
        <v>614.88</v>
      </c>
      <c r="J27" s="20">
        <v>833.88</v>
      </c>
      <c r="K27" s="20">
        <v>1264.46</v>
      </c>
      <c r="L27" s="21">
        <v>680.17</v>
      </c>
      <c r="M27" s="20">
        <v>578.51</v>
      </c>
      <c r="N27" s="20">
        <v>566.12</v>
      </c>
      <c r="O27" s="20">
        <v>536.36</v>
      </c>
      <c r="P27" s="21">
        <v>454.55</v>
      </c>
      <c r="Q27" s="21">
        <v>454.55</v>
      </c>
      <c r="R27" s="21">
        <v>500</v>
      </c>
      <c r="S27" s="21">
        <v>537.19000000000005</v>
      </c>
      <c r="T27" s="22">
        <v>585.95000000000005</v>
      </c>
    </row>
    <row r="28" spans="1:20" s="15" customFormat="1">
      <c r="A28" s="7">
        <v>7</v>
      </c>
      <c r="B28" s="8">
        <v>331</v>
      </c>
      <c r="C28" s="9" t="s">
        <v>52</v>
      </c>
      <c r="D28" s="10"/>
      <c r="E28" s="11">
        <v>2.02</v>
      </c>
      <c r="F28" s="11">
        <v>100</v>
      </c>
      <c r="G28" s="12">
        <v>62.98</v>
      </c>
      <c r="H28" s="12">
        <v>54.5</v>
      </c>
      <c r="I28" s="12">
        <v>9.41</v>
      </c>
      <c r="J28" s="12">
        <v>17.47</v>
      </c>
      <c r="K28" s="12">
        <v>30.01</v>
      </c>
      <c r="L28" s="13">
        <v>25.98</v>
      </c>
      <c r="M28" s="12">
        <v>34.46</v>
      </c>
      <c r="N28" s="12">
        <v>32.299999999999997</v>
      </c>
      <c r="O28" s="12">
        <v>31.84</v>
      </c>
      <c r="P28" s="13">
        <v>35.67</v>
      </c>
      <c r="Q28" s="13">
        <v>18.27</v>
      </c>
      <c r="R28" s="13">
        <v>19.73</v>
      </c>
      <c r="S28" s="13">
        <v>41.56</v>
      </c>
      <c r="T28" s="14">
        <v>45.01</v>
      </c>
    </row>
    <row r="29" spans="1:20">
      <c r="A29" s="16"/>
      <c r="B29" s="17">
        <v>634.20000000000005</v>
      </c>
      <c r="C29" s="18" t="s">
        <v>23</v>
      </c>
      <c r="D29" s="10" t="s">
        <v>53</v>
      </c>
      <c r="E29" s="19">
        <v>1.84</v>
      </c>
      <c r="F29" s="19">
        <v>100</v>
      </c>
      <c r="G29" s="20">
        <v>52.81</v>
      </c>
      <c r="H29" s="20">
        <v>52.85</v>
      </c>
      <c r="I29" s="20">
        <v>0</v>
      </c>
      <c r="J29" s="20">
        <v>10.77</v>
      </c>
      <c r="K29" s="20">
        <v>25.92</v>
      </c>
      <c r="L29" s="21">
        <v>16.52</v>
      </c>
      <c r="M29" s="20">
        <v>22.91</v>
      </c>
      <c r="N29" s="20">
        <v>18.09</v>
      </c>
      <c r="O29" s="20">
        <v>15.39</v>
      </c>
      <c r="P29" s="21">
        <v>19.13</v>
      </c>
      <c r="Q29" s="21">
        <v>2.81</v>
      </c>
      <c r="R29" s="21">
        <v>4.0999999999999996</v>
      </c>
      <c r="S29" s="21">
        <v>23.71</v>
      </c>
      <c r="T29" s="22">
        <v>24.44</v>
      </c>
    </row>
    <row r="30" spans="1:20">
      <c r="A30" s="16"/>
      <c r="B30" s="24"/>
      <c r="C30" s="18" t="s">
        <v>25</v>
      </c>
      <c r="D30" s="10" t="s">
        <v>54</v>
      </c>
      <c r="E30" s="19">
        <v>0.18</v>
      </c>
      <c r="F30" s="19">
        <v>100</v>
      </c>
      <c r="G30" s="20">
        <v>166.88</v>
      </c>
      <c r="H30" s="20">
        <v>71.37</v>
      </c>
      <c r="I30" s="20">
        <v>105.56</v>
      </c>
      <c r="J30" s="20">
        <v>85.9</v>
      </c>
      <c r="K30" s="20">
        <v>71.790000000000006</v>
      </c>
      <c r="L30" s="21">
        <v>122.65</v>
      </c>
      <c r="M30" s="20">
        <v>152.56</v>
      </c>
      <c r="N30" s="20">
        <v>177.56</v>
      </c>
      <c r="O30" s="20">
        <v>200</v>
      </c>
      <c r="P30" s="21">
        <v>204.7</v>
      </c>
      <c r="Q30" s="21">
        <v>176.28</v>
      </c>
      <c r="R30" s="21">
        <v>179.49</v>
      </c>
      <c r="S30" s="21">
        <v>223.93</v>
      </c>
      <c r="T30" s="22">
        <v>255.34</v>
      </c>
    </row>
    <row r="31" spans="1:20" s="15" customFormat="1">
      <c r="A31" s="7">
        <v>8</v>
      </c>
      <c r="B31" s="8">
        <v>341</v>
      </c>
      <c r="C31" s="9" t="s">
        <v>55</v>
      </c>
      <c r="D31" s="10"/>
      <c r="E31" s="11">
        <v>0.85</v>
      </c>
      <c r="F31" s="11">
        <v>100</v>
      </c>
      <c r="G31" s="12">
        <v>176.97</v>
      </c>
      <c r="H31" s="12">
        <v>216.82</v>
      </c>
      <c r="I31" s="12">
        <v>195.41</v>
      </c>
      <c r="J31" s="12">
        <v>232.87</v>
      </c>
      <c r="K31" s="12">
        <v>235.66</v>
      </c>
      <c r="L31" s="12">
        <v>248.81</v>
      </c>
      <c r="M31" s="12">
        <v>300.29000000000002</v>
      </c>
      <c r="N31" s="12">
        <v>325.49</v>
      </c>
      <c r="O31" s="12">
        <v>424.68</v>
      </c>
      <c r="P31" s="13">
        <v>498.53</v>
      </c>
      <c r="Q31" s="13">
        <v>582.01</v>
      </c>
      <c r="R31" s="13">
        <v>714.62</v>
      </c>
      <c r="S31" s="13">
        <v>1471.36</v>
      </c>
      <c r="T31" s="14">
        <v>1515.5</v>
      </c>
    </row>
    <row r="32" spans="1:20">
      <c r="A32" s="16"/>
      <c r="B32" s="17">
        <v>641.9</v>
      </c>
      <c r="C32" s="18" t="s">
        <v>23</v>
      </c>
      <c r="D32" s="10" t="s">
        <v>56</v>
      </c>
      <c r="E32" s="19">
        <v>0.85</v>
      </c>
      <c r="F32" s="19">
        <v>100</v>
      </c>
      <c r="G32" s="20">
        <v>176.97</v>
      </c>
      <c r="H32" s="20">
        <v>216.82</v>
      </c>
      <c r="I32" s="20">
        <v>195.41</v>
      </c>
      <c r="J32" s="20">
        <v>232.87</v>
      </c>
      <c r="K32" s="20">
        <v>235.66</v>
      </c>
      <c r="L32" s="21">
        <v>248.81</v>
      </c>
      <c r="M32" s="20">
        <v>300.29000000000002</v>
      </c>
      <c r="N32" s="20">
        <v>325.49</v>
      </c>
      <c r="O32" s="20">
        <v>424.68</v>
      </c>
      <c r="P32" s="21">
        <v>498.53</v>
      </c>
      <c r="Q32" s="21">
        <v>582.01</v>
      </c>
      <c r="R32" s="21">
        <v>714.62</v>
      </c>
      <c r="S32" s="21">
        <v>1471.36</v>
      </c>
      <c r="T32" s="22">
        <v>1515.5</v>
      </c>
    </row>
    <row r="33" spans="1:20" s="15" customFormat="1" ht="27.75" customHeight="1">
      <c r="A33" s="7">
        <v>9</v>
      </c>
      <c r="B33" s="8">
        <v>352</v>
      </c>
      <c r="C33" s="213" t="s">
        <v>57</v>
      </c>
      <c r="D33" s="214"/>
      <c r="E33" s="11">
        <v>6.05</v>
      </c>
      <c r="F33" s="11">
        <v>100</v>
      </c>
      <c r="G33" s="12">
        <v>99.18</v>
      </c>
      <c r="H33" s="12">
        <v>110.51</v>
      </c>
      <c r="I33" s="12">
        <v>102.02</v>
      </c>
      <c r="J33" s="12">
        <v>120.25</v>
      </c>
      <c r="K33" s="12">
        <v>118.21</v>
      </c>
      <c r="L33" s="13">
        <v>131.71</v>
      </c>
      <c r="M33" s="12">
        <v>125.34</v>
      </c>
      <c r="N33" s="12">
        <v>156.97999999999999</v>
      </c>
      <c r="O33" s="12">
        <v>214.16</v>
      </c>
      <c r="P33" s="13">
        <v>230.62</v>
      </c>
      <c r="Q33" s="13">
        <v>264.97000000000003</v>
      </c>
      <c r="R33" s="13">
        <v>279.55</v>
      </c>
      <c r="S33" s="13">
        <v>316.82</v>
      </c>
      <c r="T33" s="14">
        <v>337.85</v>
      </c>
    </row>
    <row r="34" spans="1:20">
      <c r="A34" s="16"/>
      <c r="B34" s="17">
        <v>554.1</v>
      </c>
      <c r="C34" s="18" t="s">
        <v>23</v>
      </c>
      <c r="D34" s="10" t="s">
        <v>58</v>
      </c>
      <c r="E34" s="19">
        <v>2.11</v>
      </c>
      <c r="F34" s="19">
        <v>100</v>
      </c>
      <c r="G34" s="20">
        <v>107.36</v>
      </c>
      <c r="H34" s="20">
        <v>129.63</v>
      </c>
      <c r="I34" s="20">
        <v>104.21</v>
      </c>
      <c r="J34" s="20">
        <v>175.02</v>
      </c>
      <c r="K34" s="20">
        <v>182.4</v>
      </c>
      <c r="L34" s="21">
        <v>200.44</v>
      </c>
      <c r="M34" s="20">
        <v>180.17</v>
      </c>
      <c r="N34" s="20">
        <v>204.86</v>
      </c>
      <c r="O34" s="20">
        <v>219.12</v>
      </c>
      <c r="P34" s="21">
        <v>253.18</v>
      </c>
      <c r="Q34" s="21">
        <v>341.06</v>
      </c>
      <c r="R34" s="21">
        <v>416.27</v>
      </c>
      <c r="S34" s="21">
        <v>433.08</v>
      </c>
      <c r="T34" s="22">
        <v>480.72</v>
      </c>
    </row>
    <row r="35" spans="1:20">
      <c r="A35" s="16"/>
      <c r="B35" s="17">
        <v>554.29999999999995</v>
      </c>
      <c r="C35" s="18" t="s">
        <v>25</v>
      </c>
      <c r="D35" s="10" t="s">
        <v>59</v>
      </c>
      <c r="E35" s="19">
        <v>0.04</v>
      </c>
      <c r="F35" s="19">
        <v>100</v>
      </c>
      <c r="G35" s="20">
        <v>322.81</v>
      </c>
      <c r="H35" s="20">
        <v>438.6</v>
      </c>
      <c r="I35" s="20">
        <v>857.89</v>
      </c>
      <c r="J35" s="20">
        <v>859.65</v>
      </c>
      <c r="K35" s="20">
        <v>1268.42</v>
      </c>
      <c r="L35" s="21">
        <v>1326.32</v>
      </c>
      <c r="M35" s="20">
        <v>1194.74</v>
      </c>
      <c r="N35" s="20">
        <v>4210.53</v>
      </c>
      <c r="O35" s="20">
        <v>11189.47</v>
      </c>
      <c r="P35" s="21">
        <v>12280.7</v>
      </c>
      <c r="Q35" s="21">
        <v>7608.77</v>
      </c>
      <c r="R35" s="21">
        <v>6003.32</v>
      </c>
      <c r="S35" s="25">
        <v>8445.61</v>
      </c>
      <c r="T35" s="26">
        <v>8698.25</v>
      </c>
    </row>
    <row r="36" spans="1:20" ht="13.5" thickBot="1">
      <c r="A36" s="27"/>
      <c r="B36" s="28">
        <v>99.32</v>
      </c>
      <c r="C36" s="29" t="s">
        <v>27</v>
      </c>
      <c r="D36" s="30" t="s">
        <v>60</v>
      </c>
      <c r="E36" s="31">
        <v>3.9</v>
      </c>
      <c r="F36" s="31">
        <v>100</v>
      </c>
      <c r="G36" s="32">
        <v>92.47</v>
      </c>
      <c r="H36" s="32">
        <v>96.8</v>
      </c>
      <c r="I36" s="32">
        <v>93.07</v>
      </c>
      <c r="J36" s="32">
        <v>83.03</v>
      </c>
      <c r="K36" s="32">
        <v>71.69</v>
      </c>
      <c r="L36" s="33">
        <v>82.27</v>
      </c>
      <c r="M36" s="32">
        <v>84.7</v>
      </c>
      <c r="N36" s="32">
        <v>89.5</v>
      </c>
      <c r="O36" s="32">
        <v>100.15</v>
      </c>
      <c r="P36" s="33">
        <v>94.82</v>
      </c>
      <c r="Q36" s="33">
        <v>148.47999999999999</v>
      </c>
      <c r="R36" s="33">
        <v>146.88</v>
      </c>
      <c r="S36" s="33">
        <v>170.55</v>
      </c>
      <c r="T36" s="34">
        <v>174.81</v>
      </c>
    </row>
    <row r="37" spans="1:20" ht="13.5" thickTop="1">
      <c r="A37" s="35"/>
      <c r="B37" s="36"/>
      <c r="E37" s="36"/>
      <c r="F37" s="36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8" t="s">
        <v>61</v>
      </c>
    </row>
    <row r="38" spans="1:20" s="15" customFormat="1" ht="21.95" customHeight="1">
      <c r="A38" s="7">
        <v>10</v>
      </c>
      <c r="B38" s="8">
        <v>355</v>
      </c>
      <c r="C38" s="9" t="s">
        <v>62</v>
      </c>
      <c r="D38" s="9"/>
      <c r="E38" s="11">
        <v>0.65</v>
      </c>
      <c r="F38" s="11">
        <v>100</v>
      </c>
      <c r="G38" s="12">
        <v>130.99</v>
      </c>
      <c r="H38" s="12">
        <v>164.55</v>
      </c>
      <c r="I38" s="12">
        <v>174.59</v>
      </c>
      <c r="J38" s="12">
        <v>221.44</v>
      </c>
      <c r="K38" s="39">
        <v>212.38</v>
      </c>
      <c r="L38" s="39">
        <v>142.30000000000001</v>
      </c>
      <c r="M38" s="12">
        <v>98.37</v>
      </c>
      <c r="N38" s="12">
        <v>93.1</v>
      </c>
      <c r="O38" s="12">
        <v>98.8</v>
      </c>
      <c r="P38" s="12">
        <v>99.11</v>
      </c>
      <c r="Q38" s="12">
        <v>120.82</v>
      </c>
      <c r="R38" s="12">
        <v>131.56</v>
      </c>
      <c r="S38" s="12">
        <v>113.67</v>
      </c>
      <c r="T38" s="14">
        <v>111.4</v>
      </c>
    </row>
    <row r="39" spans="1:20" ht="21.95" customHeight="1">
      <c r="A39" s="16"/>
      <c r="B39" s="24">
        <v>851.01</v>
      </c>
      <c r="C39" s="18" t="s">
        <v>23</v>
      </c>
      <c r="D39" s="10" t="s">
        <v>63</v>
      </c>
      <c r="E39" s="19">
        <v>0.65</v>
      </c>
      <c r="F39" s="19">
        <v>100</v>
      </c>
      <c r="G39" s="20">
        <v>130.99</v>
      </c>
      <c r="H39" s="20">
        <v>164.55</v>
      </c>
      <c r="I39" s="20">
        <v>174.59</v>
      </c>
      <c r="J39" s="20">
        <v>221.44</v>
      </c>
      <c r="K39" s="20">
        <v>212.38</v>
      </c>
      <c r="L39" s="20">
        <v>142.30000000000001</v>
      </c>
      <c r="M39" s="20">
        <v>98.37</v>
      </c>
      <c r="N39" s="20">
        <v>93.1</v>
      </c>
      <c r="O39" s="20">
        <v>98.8</v>
      </c>
      <c r="P39" s="20">
        <v>99.11</v>
      </c>
      <c r="Q39" s="20">
        <v>120.82</v>
      </c>
      <c r="R39" s="20">
        <v>131.56</v>
      </c>
      <c r="S39" s="20">
        <v>113.67</v>
      </c>
      <c r="T39" s="22">
        <v>111.4</v>
      </c>
    </row>
    <row r="40" spans="1:20" s="15" customFormat="1" ht="21.95" customHeight="1">
      <c r="A40" s="7">
        <v>11</v>
      </c>
      <c r="B40" s="8">
        <v>356</v>
      </c>
      <c r="C40" s="9" t="s">
        <v>64</v>
      </c>
      <c r="D40" s="9"/>
      <c r="E40" s="11">
        <v>1.27</v>
      </c>
      <c r="F40" s="11">
        <v>100</v>
      </c>
      <c r="G40" s="12">
        <v>119.26</v>
      </c>
      <c r="H40" s="12">
        <v>156.34</v>
      </c>
      <c r="I40" s="12">
        <v>213.67</v>
      </c>
      <c r="J40" s="12">
        <v>423.26</v>
      </c>
      <c r="K40" s="12">
        <v>368.96</v>
      </c>
      <c r="L40" s="12">
        <v>215.96</v>
      </c>
      <c r="M40" s="12">
        <v>212.08</v>
      </c>
      <c r="N40" s="12">
        <v>203.93</v>
      </c>
      <c r="O40" s="12">
        <v>219.03</v>
      </c>
      <c r="P40" s="12">
        <v>226.59</v>
      </c>
      <c r="Q40" s="20">
        <v>191.24</v>
      </c>
      <c r="R40" s="20">
        <v>201.66</v>
      </c>
      <c r="S40" s="20">
        <v>117.22</v>
      </c>
      <c r="T40" s="22">
        <v>119.56</v>
      </c>
    </row>
    <row r="41" spans="1:20" ht="21.95" customHeight="1">
      <c r="A41" s="16"/>
      <c r="B41" s="24">
        <v>581</v>
      </c>
      <c r="C41" s="18" t="s">
        <v>23</v>
      </c>
      <c r="D41" s="10" t="s">
        <v>65</v>
      </c>
      <c r="E41" s="19">
        <v>1.27</v>
      </c>
      <c r="F41" s="19">
        <v>100</v>
      </c>
      <c r="G41" s="20">
        <v>119.26</v>
      </c>
      <c r="H41" s="20">
        <v>156.34</v>
      </c>
      <c r="I41" s="20">
        <v>213.67</v>
      </c>
      <c r="J41" s="20">
        <v>423.26</v>
      </c>
      <c r="K41" s="20">
        <v>368.96</v>
      </c>
      <c r="L41" s="20">
        <v>215.96</v>
      </c>
      <c r="M41" s="20">
        <v>212.08</v>
      </c>
      <c r="N41" s="20">
        <v>203.93</v>
      </c>
      <c r="O41" s="20">
        <v>219.03</v>
      </c>
      <c r="P41" s="20">
        <v>226.59</v>
      </c>
      <c r="Q41" s="20">
        <v>191.24</v>
      </c>
      <c r="R41" s="20">
        <v>201.66</v>
      </c>
      <c r="S41" s="20">
        <v>117.22</v>
      </c>
      <c r="T41" s="22">
        <v>119.56</v>
      </c>
    </row>
    <row r="42" spans="1:20" s="15" customFormat="1" ht="21.95" customHeight="1">
      <c r="A42" s="7">
        <v>12</v>
      </c>
      <c r="B42" s="8">
        <v>369</v>
      </c>
      <c r="C42" s="215" t="s">
        <v>66</v>
      </c>
      <c r="D42" s="216"/>
      <c r="E42" s="11">
        <v>16.850000000000001</v>
      </c>
      <c r="F42" s="11">
        <v>100</v>
      </c>
      <c r="G42" s="12">
        <v>121.51</v>
      </c>
      <c r="H42" s="12">
        <v>120.56</v>
      </c>
      <c r="I42" s="12">
        <v>57.17</v>
      </c>
      <c r="J42" s="12">
        <v>93.05</v>
      </c>
      <c r="K42" s="12">
        <v>129.11000000000001</v>
      </c>
      <c r="L42" s="12">
        <v>120.96</v>
      </c>
      <c r="M42" s="12">
        <v>137.02000000000001</v>
      </c>
      <c r="N42" s="12">
        <v>140.52000000000001</v>
      </c>
      <c r="O42" s="12">
        <v>138.66</v>
      </c>
      <c r="P42" s="12">
        <v>121.9</v>
      </c>
      <c r="Q42" s="12">
        <v>87.45</v>
      </c>
      <c r="R42" s="12">
        <v>95.85</v>
      </c>
      <c r="S42" s="12">
        <v>104.21</v>
      </c>
      <c r="T42" s="14">
        <v>108.14</v>
      </c>
    </row>
    <row r="43" spans="1:20" ht="21.95" customHeight="1">
      <c r="A43" s="16"/>
      <c r="B43" s="24">
        <v>661.2</v>
      </c>
      <c r="C43" s="18" t="s">
        <v>23</v>
      </c>
      <c r="D43" s="10" t="s">
        <v>67</v>
      </c>
      <c r="E43" s="19">
        <v>8.2100000000000009</v>
      </c>
      <c r="F43" s="19">
        <v>100</v>
      </c>
      <c r="G43" s="20">
        <v>141.80000000000001</v>
      </c>
      <c r="H43" s="20">
        <v>143.55000000000001</v>
      </c>
      <c r="I43" s="20">
        <v>66.73</v>
      </c>
      <c r="J43" s="20">
        <v>89.62</v>
      </c>
      <c r="K43" s="20">
        <v>156.52000000000001</v>
      </c>
      <c r="L43" s="20">
        <v>163.47999999999999</v>
      </c>
      <c r="M43" s="20">
        <v>208.08</v>
      </c>
      <c r="N43" s="20">
        <v>215.55</v>
      </c>
      <c r="O43" s="20">
        <v>204.09</v>
      </c>
      <c r="P43" s="20">
        <v>149.5</v>
      </c>
      <c r="Q43" s="20">
        <v>91.72</v>
      </c>
      <c r="R43" s="20">
        <v>125.69</v>
      </c>
      <c r="S43" s="20">
        <v>135.75</v>
      </c>
      <c r="T43" s="22">
        <v>141.86000000000001</v>
      </c>
    </row>
    <row r="44" spans="1:20" ht="21.95" customHeight="1">
      <c r="A44" s="16"/>
      <c r="B44" s="24">
        <v>662.41</v>
      </c>
      <c r="C44" s="217" t="s">
        <v>68</v>
      </c>
      <c r="D44" s="218"/>
      <c r="E44" s="19">
        <v>8.64</v>
      </c>
      <c r="F44" s="19">
        <v>100</v>
      </c>
      <c r="G44" s="20">
        <v>102.22</v>
      </c>
      <c r="H44" s="20">
        <v>98.71</v>
      </c>
      <c r="I44" s="20">
        <v>48.09</v>
      </c>
      <c r="J44" s="20">
        <v>96.31</v>
      </c>
      <c r="K44" s="20">
        <v>103.07</v>
      </c>
      <c r="L44" s="20">
        <v>80.56</v>
      </c>
      <c r="M44" s="20">
        <v>69.5</v>
      </c>
      <c r="N44" s="20">
        <v>69.22</v>
      </c>
      <c r="O44" s="20">
        <v>76.489999999999995</v>
      </c>
      <c r="P44" s="20">
        <v>95.68</v>
      </c>
      <c r="Q44" s="20">
        <v>83.39</v>
      </c>
      <c r="R44" s="20">
        <v>67.5</v>
      </c>
      <c r="S44" s="20">
        <v>74.25</v>
      </c>
      <c r="T44" s="22">
        <v>76.099999999999994</v>
      </c>
    </row>
    <row r="45" spans="1:20" s="15" customFormat="1" ht="21.95" customHeight="1">
      <c r="A45" s="7">
        <v>13</v>
      </c>
      <c r="B45" s="8">
        <v>371</v>
      </c>
      <c r="C45" s="9" t="s">
        <v>69</v>
      </c>
      <c r="D45" s="9"/>
      <c r="E45" s="11">
        <v>3.07</v>
      </c>
      <c r="F45" s="11">
        <v>100</v>
      </c>
      <c r="G45" s="12">
        <v>74.17</v>
      </c>
      <c r="H45" s="12">
        <v>100.83</v>
      </c>
      <c r="I45" s="12">
        <v>105.18</v>
      </c>
      <c r="J45" s="12">
        <v>132.08000000000001</v>
      </c>
      <c r="K45" s="12">
        <v>172.69</v>
      </c>
      <c r="L45" s="12">
        <v>174.59</v>
      </c>
      <c r="M45" s="12">
        <v>205.58</v>
      </c>
      <c r="N45" s="12">
        <v>275.32</v>
      </c>
      <c r="O45" s="12">
        <v>265.08999999999997</v>
      </c>
      <c r="P45" s="12">
        <v>310.72000000000003</v>
      </c>
      <c r="Q45" s="12">
        <v>264.24</v>
      </c>
      <c r="R45" s="12">
        <v>308.69</v>
      </c>
      <c r="S45" s="12">
        <v>380.21</v>
      </c>
      <c r="T45" s="14">
        <v>393.51</v>
      </c>
    </row>
    <row r="46" spans="1:20" ht="21.95" customHeight="1">
      <c r="A46" s="16"/>
      <c r="B46" s="24">
        <v>673</v>
      </c>
      <c r="C46" s="18" t="s">
        <v>23</v>
      </c>
      <c r="D46" s="10" t="s">
        <v>70</v>
      </c>
      <c r="E46" s="19">
        <v>3.07</v>
      </c>
      <c r="F46" s="19">
        <v>100</v>
      </c>
      <c r="G46" s="20">
        <v>74.17</v>
      </c>
      <c r="H46" s="20">
        <v>100.83</v>
      </c>
      <c r="I46" s="20">
        <v>105.18</v>
      </c>
      <c r="J46" s="20">
        <v>132.08000000000001</v>
      </c>
      <c r="K46" s="20">
        <v>172.69</v>
      </c>
      <c r="L46" s="20">
        <v>174.59</v>
      </c>
      <c r="M46" s="20">
        <v>205.58</v>
      </c>
      <c r="N46" s="20">
        <v>275.32</v>
      </c>
      <c r="O46" s="20">
        <v>265.08999999999997</v>
      </c>
      <c r="P46" s="20">
        <v>310.72000000000003</v>
      </c>
      <c r="Q46" s="20">
        <v>264.24</v>
      </c>
      <c r="R46" s="20">
        <v>308.69</v>
      </c>
      <c r="S46" s="20">
        <v>380.21</v>
      </c>
      <c r="T46" s="22">
        <v>393.51</v>
      </c>
    </row>
    <row r="47" spans="1:20" s="15" customFormat="1" ht="25.5" customHeight="1">
      <c r="A47" s="40">
        <v>14</v>
      </c>
      <c r="B47" s="41">
        <v>381</v>
      </c>
      <c r="C47" s="213" t="s">
        <v>71</v>
      </c>
      <c r="D47" s="214"/>
      <c r="E47" s="11">
        <v>3.17</v>
      </c>
      <c r="F47" s="11">
        <v>100</v>
      </c>
      <c r="G47" s="12">
        <v>91.66</v>
      </c>
      <c r="H47" s="12">
        <v>57.43</v>
      </c>
      <c r="I47" s="12">
        <v>47.19</v>
      </c>
      <c r="J47" s="12">
        <v>60.74</v>
      </c>
      <c r="K47" s="12">
        <v>49.2</v>
      </c>
      <c r="L47" s="12">
        <v>86.2</v>
      </c>
      <c r="M47" s="12">
        <v>79.569999999999993</v>
      </c>
      <c r="N47" s="12">
        <v>68.61</v>
      </c>
      <c r="O47" s="12">
        <v>54.2</v>
      </c>
      <c r="P47" s="12">
        <v>56.03</v>
      </c>
      <c r="Q47" s="12">
        <v>22.1</v>
      </c>
      <c r="R47" s="12">
        <v>18.41</v>
      </c>
      <c r="S47" s="12">
        <v>12.16</v>
      </c>
      <c r="T47" s="14">
        <v>12.38</v>
      </c>
    </row>
    <row r="48" spans="1:20" ht="21.95" customHeight="1">
      <c r="A48" s="16"/>
      <c r="B48" s="8">
        <v>697.21</v>
      </c>
      <c r="C48" s="18" t="s">
        <v>23</v>
      </c>
      <c r="D48" s="10" t="s">
        <v>72</v>
      </c>
      <c r="E48" s="19">
        <v>2.95</v>
      </c>
      <c r="F48" s="19">
        <v>100</v>
      </c>
      <c r="G48" s="20">
        <v>92.4</v>
      </c>
      <c r="H48" s="20">
        <v>56.29</v>
      </c>
      <c r="I48" s="20">
        <v>44.89</v>
      </c>
      <c r="J48" s="20">
        <v>62.95</v>
      </c>
      <c r="K48" s="20">
        <v>37.770000000000003</v>
      </c>
      <c r="L48" s="20">
        <v>65.319999999999993</v>
      </c>
      <c r="M48" s="20">
        <v>82.42</v>
      </c>
      <c r="N48" s="20">
        <v>71.260000000000005</v>
      </c>
      <c r="O48" s="20">
        <v>57.01</v>
      </c>
      <c r="P48" s="20">
        <v>59.38</v>
      </c>
      <c r="Q48" s="20">
        <v>23.75</v>
      </c>
      <c r="R48" s="20">
        <v>19.79</v>
      </c>
      <c r="S48" s="20">
        <v>13.06</v>
      </c>
      <c r="T48" s="22">
        <v>13.3</v>
      </c>
    </row>
    <row r="49" spans="1:20" ht="21.95" customHeight="1">
      <c r="A49" s="16"/>
      <c r="B49" s="24"/>
      <c r="C49" s="18" t="s">
        <v>25</v>
      </c>
      <c r="D49" s="10" t="s">
        <v>73</v>
      </c>
      <c r="E49" s="19">
        <v>0.22</v>
      </c>
      <c r="F49" s="19">
        <v>100</v>
      </c>
      <c r="G49" s="20">
        <v>81.819999999999993</v>
      </c>
      <c r="H49" s="20">
        <v>72.73</v>
      </c>
      <c r="I49" s="20">
        <v>77.959999999999994</v>
      </c>
      <c r="J49" s="20">
        <v>31.13</v>
      </c>
      <c r="K49" s="20">
        <v>202.48</v>
      </c>
      <c r="L49" s="20">
        <v>366.12</v>
      </c>
      <c r="M49" s="20">
        <v>41.32</v>
      </c>
      <c r="N49" s="20">
        <v>33.06</v>
      </c>
      <c r="O49" s="20">
        <v>16.53</v>
      </c>
      <c r="P49" s="20">
        <v>11.02</v>
      </c>
      <c r="Q49" s="20">
        <v>0</v>
      </c>
      <c r="R49" s="20">
        <v>0</v>
      </c>
      <c r="S49" s="20">
        <v>0</v>
      </c>
      <c r="T49" s="22">
        <v>0</v>
      </c>
    </row>
    <row r="50" spans="1:20" ht="25.5" customHeight="1">
      <c r="A50" s="40">
        <v>15</v>
      </c>
      <c r="B50" s="41">
        <v>383</v>
      </c>
      <c r="C50" s="213" t="s">
        <v>74</v>
      </c>
      <c r="D50" s="219"/>
      <c r="E50" s="19"/>
      <c r="F50" s="11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2"/>
    </row>
    <row r="51" spans="1:20" s="15" customFormat="1" ht="21.95" customHeight="1">
      <c r="A51" s="7"/>
      <c r="B51" s="24">
        <v>723.1</v>
      </c>
      <c r="C51" s="42" t="s">
        <v>23</v>
      </c>
      <c r="D51" s="43" t="s">
        <v>75</v>
      </c>
      <c r="E51" s="11">
        <v>1.41</v>
      </c>
      <c r="F51" s="11">
        <v>100</v>
      </c>
      <c r="G51" s="12">
        <v>119.82</v>
      </c>
      <c r="H51" s="12">
        <v>91.55</v>
      </c>
      <c r="I51" s="12">
        <v>82.11</v>
      </c>
      <c r="J51" s="12">
        <v>80.599999999999994</v>
      </c>
      <c r="K51" s="12">
        <v>154.76</v>
      </c>
      <c r="L51" s="12">
        <v>70.349999999999994</v>
      </c>
      <c r="M51" s="12">
        <v>51.39</v>
      </c>
      <c r="N51" s="12">
        <v>108.12</v>
      </c>
      <c r="O51" s="12">
        <v>123.29</v>
      </c>
      <c r="P51" s="12">
        <v>176.72</v>
      </c>
      <c r="Q51" s="12">
        <v>161.54</v>
      </c>
      <c r="R51" s="12">
        <v>185.18</v>
      </c>
      <c r="S51" s="12">
        <v>188.09</v>
      </c>
      <c r="T51" s="14">
        <v>202.57</v>
      </c>
    </row>
    <row r="52" spans="1:20" ht="21.95" customHeight="1">
      <c r="A52" s="44"/>
      <c r="B52" s="24"/>
      <c r="C52" s="18"/>
      <c r="D52" s="10" t="s">
        <v>76</v>
      </c>
      <c r="E52" s="19">
        <v>1.03</v>
      </c>
      <c r="F52" s="19">
        <v>100</v>
      </c>
      <c r="G52" s="20">
        <v>140.29</v>
      </c>
      <c r="H52" s="20">
        <v>105.95</v>
      </c>
      <c r="I52" s="20">
        <v>84.65</v>
      </c>
      <c r="J52" s="20">
        <v>68.33</v>
      </c>
      <c r="K52" s="20">
        <v>170.59</v>
      </c>
      <c r="L52" s="20">
        <v>72.25</v>
      </c>
      <c r="M52" s="20">
        <v>55.2</v>
      </c>
      <c r="N52" s="20">
        <v>131.88</v>
      </c>
      <c r="O52" s="20">
        <v>149.18</v>
      </c>
      <c r="P52" s="20">
        <v>218.75</v>
      </c>
      <c r="Q52" s="20">
        <v>200.33</v>
      </c>
      <c r="R52" s="20">
        <v>235.73</v>
      </c>
      <c r="S52" s="20">
        <v>235.14</v>
      </c>
      <c r="T52" s="22">
        <v>251.6</v>
      </c>
    </row>
    <row r="53" spans="1:20" ht="21.95" customHeight="1">
      <c r="A53" s="44"/>
      <c r="B53" s="24"/>
      <c r="C53" s="18"/>
      <c r="D53" s="10" t="s">
        <v>77</v>
      </c>
      <c r="E53" s="19">
        <v>0.38</v>
      </c>
      <c r="F53" s="19">
        <v>100</v>
      </c>
      <c r="G53" s="20">
        <v>64.33</v>
      </c>
      <c r="H53" s="20">
        <v>52.55</v>
      </c>
      <c r="I53" s="20">
        <v>75.22</v>
      </c>
      <c r="J53" s="20">
        <v>113.88</v>
      </c>
      <c r="K53" s="20">
        <v>111.84</v>
      </c>
      <c r="L53" s="20">
        <v>65.180000000000007</v>
      </c>
      <c r="M53" s="20">
        <v>41.06</v>
      </c>
      <c r="N53" s="20">
        <v>43.71</v>
      </c>
      <c r="O53" s="20">
        <v>53.13</v>
      </c>
      <c r="P53" s="20">
        <v>62.81</v>
      </c>
      <c r="Q53" s="20">
        <v>56.38</v>
      </c>
      <c r="R53" s="20">
        <v>48.15</v>
      </c>
      <c r="S53" s="20">
        <v>60.58</v>
      </c>
      <c r="T53" s="22">
        <v>69.67</v>
      </c>
    </row>
    <row r="54" spans="1:20" ht="21.95" customHeight="1">
      <c r="A54" s="45"/>
      <c r="B54" s="46">
        <v>729.11</v>
      </c>
      <c r="C54" s="47" t="s">
        <v>25</v>
      </c>
      <c r="D54" s="48" t="s">
        <v>78</v>
      </c>
      <c r="E54" s="49">
        <v>0.49</v>
      </c>
      <c r="F54" s="49">
        <v>100</v>
      </c>
      <c r="G54" s="50">
        <v>129.04</v>
      </c>
      <c r="H54" s="50">
        <v>120.52</v>
      </c>
      <c r="I54" s="50">
        <v>128.38999999999999</v>
      </c>
      <c r="J54" s="50">
        <v>123.57</v>
      </c>
      <c r="K54" s="50">
        <v>152.69</v>
      </c>
      <c r="L54" s="50">
        <v>147.72</v>
      </c>
      <c r="M54" s="20">
        <v>204.18</v>
      </c>
      <c r="N54" s="20">
        <v>210.16</v>
      </c>
      <c r="O54" s="20">
        <v>305.60000000000002</v>
      </c>
      <c r="P54" s="20">
        <v>342.34</v>
      </c>
      <c r="Q54" s="20">
        <v>345.81</v>
      </c>
      <c r="R54" s="20">
        <v>271.35000000000002</v>
      </c>
      <c r="S54" s="20">
        <v>517.84</v>
      </c>
      <c r="T54" s="22">
        <v>559.28</v>
      </c>
    </row>
    <row r="55" spans="1:20" s="15" customFormat="1" ht="21.95" customHeight="1" thickBot="1">
      <c r="A55" s="51"/>
      <c r="B55" s="52"/>
      <c r="C55" s="53" t="s">
        <v>79</v>
      </c>
      <c r="D55" s="54"/>
      <c r="E55" s="55">
        <v>100</v>
      </c>
      <c r="F55" s="56">
        <v>100</v>
      </c>
      <c r="G55" s="57">
        <v>107.39</v>
      </c>
      <c r="H55" s="57">
        <v>102.07</v>
      </c>
      <c r="I55" s="57">
        <v>100.58</v>
      </c>
      <c r="J55" s="57">
        <v>129.72</v>
      </c>
      <c r="K55" s="57">
        <v>141.69999999999999</v>
      </c>
      <c r="L55" s="57">
        <v>143.68</v>
      </c>
      <c r="M55" s="57">
        <v>150.25</v>
      </c>
      <c r="N55" s="57">
        <v>164.07</v>
      </c>
      <c r="O55" s="57">
        <v>179.97</v>
      </c>
      <c r="P55" s="57">
        <v>185.36</v>
      </c>
      <c r="Q55" s="57">
        <v>255.14</v>
      </c>
      <c r="R55" s="57">
        <v>290.70999999999998</v>
      </c>
      <c r="S55" s="57">
        <v>308.57</v>
      </c>
      <c r="T55" s="58">
        <v>328.06</v>
      </c>
    </row>
    <row r="56" spans="1:20" ht="13.5" thickTop="1">
      <c r="A56" s="59"/>
      <c r="T56" s="38" t="s">
        <v>61</v>
      </c>
    </row>
  </sheetData>
  <mergeCells count="12">
    <mergeCell ref="A1:T1"/>
    <mergeCell ref="A2:T2"/>
    <mergeCell ref="A3:A4"/>
    <mergeCell ref="B3:B4"/>
    <mergeCell ref="C3:D4"/>
    <mergeCell ref="E3:E4"/>
    <mergeCell ref="F3:T3"/>
    <mergeCell ref="C33:D33"/>
    <mergeCell ref="C42:D42"/>
    <mergeCell ref="C44:D44"/>
    <mergeCell ref="C47:D47"/>
    <mergeCell ref="C50:D50"/>
  </mergeCells>
  <printOptions horizontalCentered="1" verticalCentered="1"/>
  <pageMargins left="0.75" right="0.75" top="0.86" bottom="1.32" header="0.25" footer="0.2"/>
  <pageSetup scale="70" fitToHeight="2" orientation="landscape" r:id="rId1"/>
  <headerFooter alignWithMargins="0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O62"/>
  <sheetViews>
    <sheetView showGridLines="0" workbookViewId="0">
      <selection sqref="A1:N1"/>
    </sheetView>
  </sheetViews>
  <sheetFormatPr defaultRowHeight="12.75"/>
  <cols>
    <col min="1" max="1" width="3.5546875" style="88" customWidth="1"/>
    <col min="2" max="2" width="5.88671875" style="88" customWidth="1"/>
    <col min="3" max="3" width="20.44140625" style="110" customWidth="1"/>
    <col min="4" max="14" width="6.33203125" style="23" customWidth="1"/>
    <col min="15" max="256" width="8.88671875" style="2"/>
    <col min="257" max="257" width="3.5546875" style="2" customWidth="1"/>
    <col min="258" max="258" width="5.88671875" style="2" customWidth="1"/>
    <col min="259" max="259" width="20.44140625" style="2" customWidth="1"/>
    <col min="260" max="270" width="6.33203125" style="2" customWidth="1"/>
    <col min="271" max="512" width="8.88671875" style="2"/>
    <col min="513" max="513" width="3.5546875" style="2" customWidth="1"/>
    <col min="514" max="514" width="5.88671875" style="2" customWidth="1"/>
    <col min="515" max="515" width="20.44140625" style="2" customWidth="1"/>
    <col min="516" max="526" width="6.33203125" style="2" customWidth="1"/>
    <col min="527" max="768" width="8.88671875" style="2"/>
    <col min="769" max="769" width="3.5546875" style="2" customWidth="1"/>
    <col min="770" max="770" width="5.88671875" style="2" customWidth="1"/>
    <col min="771" max="771" width="20.44140625" style="2" customWidth="1"/>
    <col min="772" max="782" width="6.33203125" style="2" customWidth="1"/>
    <col min="783" max="1024" width="8.88671875" style="2"/>
    <col min="1025" max="1025" width="3.5546875" style="2" customWidth="1"/>
    <col min="1026" max="1026" width="5.88671875" style="2" customWidth="1"/>
    <col min="1027" max="1027" width="20.44140625" style="2" customWidth="1"/>
    <col min="1028" max="1038" width="6.33203125" style="2" customWidth="1"/>
    <col min="1039" max="1280" width="8.88671875" style="2"/>
    <col min="1281" max="1281" width="3.5546875" style="2" customWidth="1"/>
    <col min="1282" max="1282" width="5.88671875" style="2" customWidth="1"/>
    <col min="1283" max="1283" width="20.44140625" style="2" customWidth="1"/>
    <col min="1284" max="1294" width="6.33203125" style="2" customWidth="1"/>
    <col min="1295" max="1536" width="8.88671875" style="2"/>
    <col min="1537" max="1537" width="3.5546875" style="2" customWidth="1"/>
    <col min="1538" max="1538" width="5.88671875" style="2" customWidth="1"/>
    <col min="1539" max="1539" width="20.44140625" style="2" customWidth="1"/>
    <col min="1540" max="1550" width="6.33203125" style="2" customWidth="1"/>
    <col min="1551" max="1792" width="8.88671875" style="2"/>
    <col min="1793" max="1793" width="3.5546875" style="2" customWidth="1"/>
    <col min="1794" max="1794" width="5.88671875" style="2" customWidth="1"/>
    <col min="1795" max="1795" width="20.44140625" style="2" customWidth="1"/>
    <col min="1796" max="1806" width="6.33203125" style="2" customWidth="1"/>
    <col min="1807" max="2048" width="8.88671875" style="2"/>
    <col min="2049" max="2049" width="3.5546875" style="2" customWidth="1"/>
    <col min="2050" max="2050" width="5.88671875" style="2" customWidth="1"/>
    <col min="2051" max="2051" width="20.44140625" style="2" customWidth="1"/>
    <col min="2052" max="2062" width="6.33203125" style="2" customWidth="1"/>
    <col min="2063" max="2304" width="8.88671875" style="2"/>
    <col min="2305" max="2305" width="3.5546875" style="2" customWidth="1"/>
    <col min="2306" max="2306" width="5.88671875" style="2" customWidth="1"/>
    <col min="2307" max="2307" width="20.44140625" style="2" customWidth="1"/>
    <col min="2308" max="2318" width="6.33203125" style="2" customWidth="1"/>
    <col min="2319" max="2560" width="8.88671875" style="2"/>
    <col min="2561" max="2561" width="3.5546875" style="2" customWidth="1"/>
    <col min="2562" max="2562" width="5.88671875" style="2" customWidth="1"/>
    <col min="2563" max="2563" width="20.44140625" style="2" customWidth="1"/>
    <col min="2564" max="2574" width="6.33203125" style="2" customWidth="1"/>
    <col min="2575" max="2816" width="8.88671875" style="2"/>
    <col min="2817" max="2817" width="3.5546875" style="2" customWidth="1"/>
    <col min="2818" max="2818" width="5.88671875" style="2" customWidth="1"/>
    <col min="2819" max="2819" width="20.44140625" style="2" customWidth="1"/>
    <col min="2820" max="2830" width="6.33203125" style="2" customWidth="1"/>
    <col min="2831" max="3072" width="8.88671875" style="2"/>
    <col min="3073" max="3073" width="3.5546875" style="2" customWidth="1"/>
    <col min="3074" max="3074" width="5.88671875" style="2" customWidth="1"/>
    <col min="3075" max="3075" width="20.44140625" style="2" customWidth="1"/>
    <col min="3076" max="3086" width="6.33203125" style="2" customWidth="1"/>
    <col min="3087" max="3328" width="8.88671875" style="2"/>
    <col min="3329" max="3329" width="3.5546875" style="2" customWidth="1"/>
    <col min="3330" max="3330" width="5.88671875" style="2" customWidth="1"/>
    <col min="3331" max="3331" width="20.44140625" style="2" customWidth="1"/>
    <col min="3332" max="3342" width="6.33203125" style="2" customWidth="1"/>
    <col min="3343" max="3584" width="8.88671875" style="2"/>
    <col min="3585" max="3585" width="3.5546875" style="2" customWidth="1"/>
    <col min="3586" max="3586" width="5.88671875" style="2" customWidth="1"/>
    <col min="3587" max="3587" width="20.44140625" style="2" customWidth="1"/>
    <col min="3588" max="3598" width="6.33203125" style="2" customWidth="1"/>
    <col min="3599" max="3840" width="8.88671875" style="2"/>
    <col min="3841" max="3841" width="3.5546875" style="2" customWidth="1"/>
    <col min="3842" max="3842" width="5.88671875" style="2" customWidth="1"/>
    <col min="3843" max="3843" width="20.44140625" style="2" customWidth="1"/>
    <col min="3844" max="3854" width="6.33203125" style="2" customWidth="1"/>
    <col min="3855" max="4096" width="8.88671875" style="2"/>
    <col min="4097" max="4097" width="3.5546875" style="2" customWidth="1"/>
    <col min="4098" max="4098" width="5.88671875" style="2" customWidth="1"/>
    <col min="4099" max="4099" width="20.44140625" style="2" customWidth="1"/>
    <col min="4100" max="4110" width="6.33203125" style="2" customWidth="1"/>
    <col min="4111" max="4352" width="8.88671875" style="2"/>
    <col min="4353" max="4353" width="3.5546875" style="2" customWidth="1"/>
    <col min="4354" max="4354" width="5.88671875" style="2" customWidth="1"/>
    <col min="4355" max="4355" width="20.44140625" style="2" customWidth="1"/>
    <col min="4356" max="4366" width="6.33203125" style="2" customWidth="1"/>
    <col min="4367" max="4608" width="8.88671875" style="2"/>
    <col min="4609" max="4609" width="3.5546875" style="2" customWidth="1"/>
    <col min="4610" max="4610" width="5.88671875" style="2" customWidth="1"/>
    <col min="4611" max="4611" width="20.44140625" style="2" customWidth="1"/>
    <col min="4612" max="4622" width="6.33203125" style="2" customWidth="1"/>
    <col min="4623" max="4864" width="8.88671875" style="2"/>
    <col min="4865" max="4865" width="3.5546875" style="2" customWidth="1"/>
    <col min="4866" max="4866" width="5.88671875" style="2" customWidth="1"/>
    <col min="4867" max="4867" width="20.44140625" style="2" customWidth="1"/>
    <col min="4868" max="4878" width="6.33203125" style="2" customWidth="1"/>
    <col min="4879" max="5120" width="8.88671875" style="2"/>
    <col min="5121" max="5121" width="3.5546875" style="2" customWidth="1"/>
    <col min="5122" max="5122" width="5.88671875" style="2" customWidth="1"/>
    <col min="5123" max="5123" width="20.44140625" style="2" customWidth="1"/>
    <col min="5124" max="5134" width="6.33203125" style="2" customWidth="1"/>
    <col min="5135" max="5376" width="8.88671875" style="2"/>
    <col min="5377" max="5377" width="3.5546875" style="2" customWidth="1"/>
    <col min="5378" max="5378" width="5.88671875" style="2" customWidth="1"/>
    <col min="5379" max="5379" width="20.44140625" style="2" customWidth="1"/>
    <col min="5380" max="5390" width="6.33203125" style="2" customWidth="1"/>
    <col min="5391" max="5632" width="8.88671875" style="2"/>
    <col min="5633" max="5633" width="3.5546875" style="2" customWidth="1"/>
    <col min="5634" max="5634" width="5.88671875" style="2" customWidth="1"/>
    <col min="5635" max="5635" width="20.44140625" style="2" customWidth="1"/>
    <col min="5636" max="5646" width="6.33203125" style="2" customWidth="1"/>
    <col min="5647" max="5888" width="8.88671875" style="2"/>
    <col min="5889" max="5889" width="3.5546875" style="2" customWidth="1"/>
    <col min="5890" max="5890" width="5.88671875" style="2" customWidth="1"/>
    <col min="5891" max="5891" width="20.44140625" style="2" customWidth="1"/>
    <col min="5892" max="5902" width="6.33203125" style="2" customWidth="1"/>
    <col min="5903" max="6144" width="8.88671875" style="2"/>
    <col min="6145" max="6145" width="3.5546875" style="2" customWidth="1"/>
    <col min="6146" max="6146" width="5.88671875" style="2" customWidth="1"/>
    <col min="6147" max="6147" width="20.44140625" style="2" customWidth="1"/>
    <col min="6148" max="6158" width="6.33203125" style="2" customWidth="1"/>
    <col min="6159" max="6400" width="8.88671875" style="2"/>
    <col min="6401" max="6401" width="3.5546875" style="2" customWidth="1"/>
    <col min="6402" max="6402" width="5.88671875" style="2" customWidth="1"/>
    <col min="6403" max="6403" width="20.44140625" style="2" customWidth="1"/>
    <col min="6404" max="6414" width="6.33203125" style="2" customWidth="1"/>
    <col min="6415" max="6656" width="8.88671875" style="2"/>
    <col min="6657" max="6657" width="3.5546875" style="2" customWidth="1"/>
    <col min="6658" max="6658" width="5.88671875" style="2" customWidth="1"/>
    <col min="6659" max="6659" width="20.44140625" style="2" customWidth="1"/>
    <col min="6660" max="6670" width="6.33203125" style="2" customWidth="1"/>
    <col min="6671" max="6912" width="8.88671875" style="2"/>
    <col min="6913" max="6913" width="3.5546875" style="2" customWidth="1"/>
    <col min="6914" max="6914" width="5.88671875" style="2" customWidth="1"/>
    <col min="6915" max="6915" width="20.44140625" style="2" customWidth="1"/>
    <col min="6916" max="6926" width="6.33203125" style="2" customWidth="1"/>
    <col min="6927" max="7168" width="8.88671875" style="2"/>
    <col min="7169" max="7169" width="3.5546875" style="2" customWidth="1"/>
    <col min="7170" max="7170" width="5.88671875" style="2" customWidth="1"/>
    <col min="7171" max="7171" width="20.44140625" style="2" customWidth="1"/>
    <col min="7172" max="7182" width="6.33203125" style="2" customWidth="1"/>
    <col min="7183" max="7424" width="8.88671875" style="2"/>
    <col min="7425" max="7425" width="3.5546875" style="2" customWidth="1"/>
    <col min="7426" max="7426" width="5.88671875" style="2" customWidth="1"/>
    <col min="7427" max="7427" width="20.44140625" style="2" customWidth="1"/>
    <col min="7428" max="7438" width="6.33203125" style="2" customWidth="1"/>
    <col min="7439" max="7680" width="8.88671875" style="2"/>
    <col min="7681" max="7681" width="3.5546875" style="2" customWidth="1"/>
    <col min="7682" max="7682" width="5.88671875" style="2" customWidth="1"/>
    <col min="7683" max="7683" width="20.44140625" style="2" customWidth="1"/>
    <col min="7684" max="7694" width="6.33203125" style="2" customWidth="1"/>
    <col min="7695" max="7936" width="8.88671875" style="2"/>
    <col min="7937" max="7937" width="3.5546875" style="2" customWidth="1"/>
    <col min="7938" max="7938" width="5.88671875" style="2" customWidth="1"/>
    <col min="7939" max="7939" width="20.44140625" style="2" customWidth="1"/>
    <col min="7940" max="7950" width="6.33203125" style="2" customWidth="1"/>
    <col min="7951" max="8192" width="8.88671875" style="2"/>
    <col min="8193" max="8193" width="3.5546875" style="2" customWidth="1"/>
    <col min="8194" max="8194" width="5.88671875" style="2" customWidth="1"/>
    <col min="8195" max="8195" width="20.44140625" style="2" customWidth="1"/>
    <col min="8196" max="8206" width="6.33203125" style="2" customWidth="1"/>
    <col min="8207" max="8448" width="8.88671875" style="2"/>
    <col min="8449" max="8449" width="3.5546875" style="2" customWidth="1"/>
    <col min="8450" max="8450" width="5.88671875" style="2" customWidth="1"/>
    <col min="8451" max="8451" width="20.44140625" style="2" customWidth="1"/>
    <col min="8452" max="8462" width="6.33203125" style="2" customWidth="1"/>
    <col min="8463" max="8704" width="8.88671875" style="2"/>
    <col min="8705" max="8705" width="3.5546875" style="2" customWidth="1"/>
    <col min="8706" max="8706" width="5.88671875" style="2" customWidth="1"/>
    <col min="8707" max="8707" width="20.44140625" style="2" customWidth="1"/>
    <col min="8708" max="8718" width="6.33203125" style="2" customWidth="1"/>
    <col min="8719" max="8960" width="8.88671875" style="2"/>
    <col min="8961" max="8961" width="3.5546875" style="2" customWidth="1"/>
    <col min="8962" max="8962" width="5.88671875" style="2" customWidth="1"/>
    <col min="8963" max="8963" width="20.44140625" style="2" customWidth="1"/>
    <col min="8964" max="8974" width="6.33203125" style="2" customWidth="1"/>
    <col min="8975" max="9216" width="8.88671875" style="2"/>
    <col min="9217" max="9217" width="3.5546875" style="2" customWidth="1"/>
    <col min="9218" max="9218" width="5.88671875" style="2" customWidth="1"/>
    <col min="9219" max="9219" width="20.44140625" style="2" customWidth="1"/>
    <col min="9220" max="9230" width="6.33203125" style="2" customWidth="1"/>
    <col min="9231" max="9472" width="8.88671875" style="2"/>
    <col min="9473" max="9473" width="3.5546875" style="2" customWidth="1"/>
    <col min="9474" max="9474" width="5.88671875" style="2" customWidth="1"/>
    <col min="9475" max="9475" width="20.44140625" style="2" customWidth="1"/>
    <col min="9476" max="9486" width="6.33203125" style="2" customWidth="1"/>
    <col min="9487" max="9728" width="8.88671875" style="2"/>
    <col min="9729" max="9729" width="3.5546875" style="2" customWidth="1"/>
    <col min="9730" max="9730" width="5.88671875" style="2" customWidth="1"/>
    <col min="9731" max="9731" width="20.44140625" style="2" customWidth="1"/>
    <col min="9732" max="9742" width="6.33203125" style="2" customWidth="1"/>
    <col min="9743" max="9984" width="8.88671875" style="2"/>
    <col min="9985" max="9985" width="3.5546875" style="2" customWidth="1"/>
    <col min="9986" max="9986" width="5.88671875" style="2" customWidth="1"/>
    <col min="9987" max="9987" width="20.44140625" style="2" customWidth="1"/>
    <col min="9988" max="9998" width="6.33203125" style="2" customWidth="1"/>
    <col min="9999" max="10240" width="8.88671875" style="2"/>
    <col min="10241" max="10241" width="3.5546875" style="2" customWidth="1"/>
    <col min="10242" max="10242" width="5.88671875" style="2" customWidth="1"/>
    <col min="10243" max="10243" width="20.44140625" style="2" customWidth="1"/>
    <col min="10244" max="10254" width="6.33203125" style="2" customWidth="1"/>
    <col min="10255" max="10496" width="8.88671875" style="2"/>
    <col min="10497" max="10497" width="3.5546875" style="2" customWidth="1"/>
    <col min="10498" max="10498" width="5.88671875" style="2" customWidth="1"/>
    <col min="10499" max="10499" width="20.44140625" style="2" customWidth="1"/>
    <col min="10500" max="10510" width="6.33203125" style="2" customWidth="1"/>
    <col min="10511" max="10752" width="8.88671875" style="2"/>
    <col min="10753" max="10753" width="3.5546875" style="2" customWidth="1"/>
    <col min="10754" max="10754" width="5.88671875" style="2" customWidth="1"/>
    <col min="10755" max="10755" width="20.44140625" style="2" customWidth="1"/>
    <col min="10756" max="10766" width="6.33203125" style="2" customWidth="1"/>
    <col min="10767" max="11008" width="8.88671875" style="2"/>
    <col min="11009" max="11009" width="3.5546875" style="2" customWidth="1"/>
    <col min="11010" max="11010" width="5.88671875" style="2" customWidth="1"/>
    <col min="11011" max="11011" width="20.44140625" style="2" customWidth="1"/>
    <col min="11012" max="11022" width="6.33203125" style="2" customWidth="1"/>
    <col min="11023" max="11264" width="8.88671875" style="2"/>
    <col min="11265" max="11265" width="3.5546875" style="2" customWidth="1"/>
    <col min="11266" max="11266" width="5.88671875" style="2" customWidth="1"/>
    <col min="11267" max="11267" width="20.44140625" style="2" customWidth="1"/>
    <col min="11268" max="11278" width="6.33203125" style="2" customWidth="1"/>
    <col min="11279" max="11520" width="8.88671875" style="2"/>
    <col min="11521" max="11521" width="3.5546875" style="2" customWidth="1"/>
    <col min="11522" max="11522" width="5.88671875" style="2" customWidth="1"/>
    <col min="11523" max="11523" width="20.44140625" style="2" customWidth="1"/>
    <col min="11524" max="11534" width="6.33203125" style="2" customWidth="1"/>
    <col min="11535" max="11776" width="8.88671875" style="2"/>
    <col min="11777" max="11777" width="3.5546875" style="2" customWidth="1"/>
    <col min="11778" max="11778" width="5.88671875" style="2" customWidth="1"/>
    <col min="11779" max="11779" width="20.44140625" style="2" customWidth="1"/>
    <col min="11780" max="11790" width="6.33203125" style="2" customWidth="1"/>
    <col min="11791" max="12032" width="8.88671875" style="2"/>
    <col min="12033" max="12033" width="3.5546875" style="2" customWidth="1"/>
    <col min="12034" max="12034" width="5.88671875" style="2" customWidth="1"/>
    <col min="12035" max="12035" width="20.44140625" style="2" customWidth="1"/>
    <col min="12036" max="12046" width="6.33203125" style="2" customWidth="1"/>
    <col min="12047" max="12288" width="8.88671875" style="2"/>
    <col min="12289" max="12289" width="3.5546875" style="2" customWidth="1"/>
    <col min="12290" max="12290" width="5.88671875" style="2" customWidth="1"/>
    <col min="12291" max="12291" width="20.44140625" style="2" customWidth="1"/>
    <col min="12292" max="12302" width="6.33203125" style="2" customWidth="1"/>
    <col min="12303" max="12544" width="8.88671875" style="2"/>
    <col min="12545" max="12545" width="3.5546875" style="2" customWidth="1"/>
    <col min="12546" max="12546" width="5.88671875" style="2" customWidth="1"/>
    <col min="12547" max="12547" width="20.44140625" style="2" customWidth="1"/>
    <col min="12548" max="12558" width="6.33203125" style="2" customWidth="1"/>
    <col min="12559" max="12800" width="8.88671875" style="2"/>
    <col min="12801" max="12801" width="3.5546875" style="2" customWidth="1"/>
    <col min="12802" max="12802" width="5.88671875" style="2" customWidth="1"/>
    <col min="12803" max="12803" width="20.44140625" style="2" customWidth="1"/>
    <col min="12804" max="12814" width="6.33203125" style="2" customWidth="1"/>
    <col min="12815" max="13056" width="8.88671875" style="2"/>
    <col min="13057" max="13057" width="3.5546875" style="2" customWidth="1"/>
    <col min="13058" max="13058" width="5.88671875" style="2" customWidth="1"/>
    <col min="13059" max="13059" width="20.44140625" style="2" customWidth="1"/>
    <col min="13060" max="13070" width="6.33203125" style="2" customWidth="1"/>
    <col min="13071" max="13312" width="8.88671875" style="2"/>
    <col min="13313" max="13313" width="3.5546875" style="2" customWidth="1"/>
    <col min="13314" max="13314" width="5.88671875" style="2" customWidth="1"/>
    <col min="13315" max="13315" width="20.44140625" style="2" customWidth="1"/>
    <col min="13316" max="13326" width="6.33203125" style="2" customWidth="1"/>
    <col min="13327" max="13568" width="8.88671875" style="2"/>
    <col min="13569" max="13569" width="3.5546875" style="2" customWidth="1"/>
    <col min="13570" max="13570" width="5.88671875" style="2" customWidth="1"/>
    <col min="13571" max="13571" width="20.44140625" style="2" customWidth="1"/>
    <col min="13572" max="13582" width="6.33203125" style="2" customWidth="1"/>
    <col min="13583" max="13824" width="8.88671875" style="2"/>
    <col min="13825" max="13825" width="3.5546875" style="2" customWidth="1"/>
    <col min="13826" max="13826" width="5.88671875" style="2" customWidth="1"/>
    <col min="13827" max="13827" width="20.44140625" style="2" customWidth="1"/>
    <col min="13828" max="13838" width="6.33203125" style="2" customWidth="1"/>
    <col min="13839" max="14080" width="8.88671875" style="2"/>
    <col min="14081" max="14081" width="3.5546875" style="2" customWidth="1"/>
    <col min="14082" max="14082" width="5.88671875" style="2" customWidth="1"/>
    <col min="14083" max="14083" width="20.44140625" style="2" customWidth="1"/>
    <col min="14084" max="14094" width="6.33203125" style="2" customWidth="1"/>
    <col min="14095" max="14336" width="8.88671875" style="2"/>
    <col min="14337" max="14337" width="3.5546875" style="2" customWidth="1"/>
    <col min="14338" max="14338" width="5.88671875" style="2" customWidth="1"/>
    <col min="14339" max="14339" width="20.44140625" style="2" customWidth="1"/>
    <col min="14340" max="14350" width="6.33203125" style="2" customWidth="1"/>
    <col min="14351" max="14592" width="8.88671875" style="2"/>
    <col min="14593" max="14593" width="3.5546875" style="2" customWidth="1"/>
    <col min="14594" max="14594" width="5.88671875" style="2" customWidth="1"/>
    <col min="14595" max="14595" width="20.44140625" style="2" customWidth="1"/>
    <col min="14596" max="14606" width="6.33203125" style="2" customWidth="1"/>
    <col min="14607" max="14848" width="8.88671875" style="2"/>
    <col min="14849" max="14849" width="3.5546875" style="2" customWidth="1"/>
    <col min="14850" max="14850" width="5.88671875" style="2" customWidth="1"/>
    <col min="14851" max="14851" width="20.44140625" style="2" customWidth="1"/>
    <col min="14852" max="14862" width="6.33203125" style="2" customWidth="1"/>
    <col min="14863" max="15104" width="8.88671875" style="2"/>
    <col min="15105" max="15105" width="3.5546875" style="2" customWidth="1"/>
    <col min="15106" max="15106" width="5.88671875" style="2" customWidth="1"/>
    <col min="15107" max="15107" width="20.44140625" style="2" customWidth="1"/>
    <col min="15108" max="15118" width="6.33203125" style="2" customWidth="1"/>
    <col min="15119" max="15360" width="8.88671875" style="2"/>
    <col min="15361" max="15361" width="3.5546875" style="2" customWidth="1"/>
    <col min="15362" max="15362" width="5.88671875" style="2" customWidth="1"/>
    <col min="15363" max="15363" width="20.44140625" style="2" customWidth="1"/>
    <col min="15364" max="15374" width="6.33203125" style="2" customWidth="1"/>
    <col min="15375" max="15616" width="8.88671875" style="2"/>
    <col min="15617" max="15617" width="3.5546875" style="2" customWidth="1"/>
    <col min="15618" max="15618" width="5.88671875" style="2" customWidth="1"/>
    <col min="15619" max="15619" width="20.44140625" style="2" customWidth="1"/>
    <col min="15620" max="15630" width="6.33203125" style="2" customWidth="1"/>
    <col min="15631" max="15872" width="8.88671875" style="2"/>
    <col min="15873" max="15873" width="3.5546875" style="2" customWidth="1"/>
    <col min="15874" max="15874" width="5.88671875" style="2" customWidth="1"/>
    <col min="15875" max="15875" width="20.44140625" style="2" customWidth="1"/>
    <col min="15876" max="15886" width="6.33203125" style="2" customWidth="1"/>
    <col min="15887" max="16128" width="8.88671875" style="2"/>
    <col min="16129" max="16129" width="3.5546875" style="2" customWidth="1"/>
    <col min="16130" max="16130" width="5.88671875" style="2" customWidth="1"/>
    <col min="16131" max="16131" width="20.44140625" style="2" customWidth="1"/>
    <col min="16132" max="16142" width="6.33203125" style="2" customWidth="1"/>
    <col min="16143" max="16384" width="8.88671875" style="2"/>
  </cols>
  <sheetData>
    <row r="1" spans="1:15" s="1" customFormat="1" ht="18.75">
      <c r="A1" s="235" t="s">
        <v>307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5" ht="13.5" thickBot="1">
      <c r="A2" s="60"/>
      <c r="B2" s="60"/>
      <c r="C2" s="61"/>
      <c r="D2" s="62"/>
      <c r="E2" s="62"/>
      <c r="F2" s="62"/>
      <c r="G2" s="62"/>
      <c r="H2" s="62"/>
      <c r="I2" s="63"/>
      <c r="J2" s="63"/>
      <c r="K2" s="63"/>
      <c r="L2" s="63"/>
    </row>
    <row r="3" spans="1:15" ht="13.5" thickTop="1">
      <c r="A3" s="222" t="s">
        <v>1</v>
      </c>
      <c r="B3" s="224" t="s">
        <v>2</v>
      </c>
      <c r="C3" s="230" t="s">
        <v>80</v>
      </c>
      <c r="D3" s="230" t="s">
        <v>81</v>
      </c>
      <c r="E3" s="239" t="s">
        <v>82</v>
      </c>
      <c r="F3" s="240"/>
      <c r="G3" s="240"/>
      <c r="H3" s="241"/>
      <c r="I3" s="242" t="s">
        <v>83</v>
      </c>
      <c r="J3" s="243"/>
      <c r="K3" s="243"/>
      <c r="L3" s="243"/>
      <c r="M3" s="243"/>
      <c r="N3" s="244"/>
    </row>
    <row r="4" spans="1:15" ht="13.5" thickBot="1">
      <c r="A4" s="236"/>
      <c r="B4" s="237"/>
      <c r="C4" s="238"/>
      <c r="D4" s="238"/>
      <c r="E4" s="64" t="s">
        <v>20</v>
      </c>
      <c r="F4" s="64" t="s">
        <v>84</v>
      </c>
      <c r="G4" s="64" t="s">
        <v>85</v>
      </c>
      <c r="H4" s="64" t="s">
        <v>86</v>
      </c>
      <c r="I4" s="64" t="s">
        <v>86</v>
      </c>
      <c r="J4" s="64" t="s">
        <v>87</v>
      </c>
      <c r="K4" s="64" t="s">
        <v>88</v>
      </c>
      <c r="L4" s="64" t="s">
        <v>89</v>
      </c>
      <c r="M4" s="64" t="s">
        <v>90</v>
      </c>
      <c r="N4" s="65" t="s">
        <v>91</v>
      </c>
    </row>
    <row r="5" spans="1:15" ht="25.5">
      <c r="A5" s="66">
        <v>1</v>
      </c>
      <c r="B5" s="67"/>
      <c r="C5" s="68" t="s">
        <v>92</v>
      </c>
      <c r="D5" s="69">
        <v>15.78</v>
      </c>
      <c r="E5" s="70">
        <v>100</v>
      </c>
      <c r="F5" s="71">
        <v>122.57</v>
      </c>
      <c r="G5" s="71">
        <v>112.28</v>
      </c>
      <c r="H5" s="72">
        <v>113.55</v>
      </c>
      <c r="I5" s="70">
        <v>100</v>
      </c>
      <c r="J5" s="71">
        <v>107.01398297785903</v>
      </c>
      <c r="K5" s="71">
        <v>108.73193563215945</v>
      </c>
      <c r="L5" s="71">
        <v>108.41906734724057</v>
      </c>
      <c r="M5" s="71">
        <v>93.110435328337786</v>
      </c>
      <c r="N5" s="73">
        <v>88.90613185741266</v>
      </c>
    </row>
    <row r="6" spans="1:15">
      <c r="A6" s="66"/>
      <c r="B6" s="67">
        <v>2160</v>
      </c>
      <c r="C6" s="74" t="s">
        <v>93</v>
      </c>
      <c r="D6" s="75">
        <v>10.08</v>
      </c>
      <c r="E6" s="75">
        <v>100</v>
      </c>
      <c r="F6" s="17">
        <v>123.08</v>
      </c>
      <c r="G6" s="17">
        <v>92.31</v>
      </c>
      <c r="H6" s="76">
        <v>89.54</v>
      </c>
      <c r="I6" s="75">
        <v>100</v>
      </c>
      <c r="J6" s="17">
        <v>108.816792515366</v>
      </c>
      <c r="K6" s="17">
        <v>111.93797733586702</v>
      </c>
      <c r="L6" s="17">
        <v>104.69695057880708</v>
      </c>
      <c r="M6" s="17">
        <v>80.992837284148095</v>
      </c>
      <c r="N6" s="77">
        <v>72.685075766710796</v>
      </c>
      <c r="O6" s="78"/>
    </row>
    <row r="7" spans="1:15">
      <c r="A7" s="66"/>
      <c r="B7" s="67">
        <v>2163</v>
      </c>
      <c r="C7" s="74" t="s">
        <v>94</v>
      </c>
      <c r="D7" s="75">
        <v>1.95</v>
      </c>
      <c r="E7" s="75">
        <v>100</v>
      </c>
      <c r="F7" s="17">
        <v>126.65</v>
      </c>
      <c r="G7" s="17">
        <v>146.91</v>
      </c>
      <c r="H7" s="76">
        <v>139.57</v>
      </c>
      <c r="I7" s="75">
        <v>100</v>
      </c>
      <c r="J7" s="17">
        <v>97.71003126211528</v>
      </c>
      <c r="K7" s="17">
        <v>93.036567144283126</v>
      </c>
      <c r="L7" s="17">
        <v>103.96463746171449</v>
      </c>
      <c r="M7" s="17">
        <v>100.71053105246197</v>
      </c>
      <c r="N7" s="77">
        <v>101.04678561618377</v>
      </c>
      <c r="O7" s="78"/>
    </row>
    <row r="8" spans="1:15">
      <c r="A8" s="66"/>
      <c r="B8" s="67">
        <v>2165</v>
      </c>
      <c r="C8" s="74" t="s">
        <v>95</v>
      </c>
      <c r="D8" s="75">
        <v>3.74</v>
      </c>
      <c r="E8" s="75">
        <v>100</v>
      </c>
      <c r="F8" s="17">
        <v>119.57</v>
      </c>
      <c r="G8" s="17">
        <v>138.69999999999999</v>
      </c>
      <c r="H8" s="76">
        <v>152.57</v>
      </c>
      <c r="I8" s="75">
        <v>100</v>
      </c>
      <c r="J8" s="17">
        <v>107.29219836219283</v>
      </c>
      <c r="K8" s="17">
        <v>108.56519433117226</v>
      </c>
      <c r="L8" s="17">
        <v>121.06325611089241</v>
      </c>
      <c r="M8" s="17">
        <v>122.05597168573701</v>
      </c>
      <c r="N8" s="77">
        <v>126.53261097057984</v>
      </c>
      <c r="O8" s="78"/>
    </row>
    <row r="9" spans="1:15">
      <c r="A9" s="66">
        <v>2</v>
      </c>
      <c r="B9" s="67"/>
      <c r="C9" s="68" t="s">
        <v>96</v>
      </c>
      <c r="D9" s="70">
        <v>2.77</v>
      </c>
      <c r="E9" s="70">
        <v>100</v>
      </c>
      <c r="F9" s="71">
        <v>109.43</v>
      </c>
      <c r="G9" s="71">
        <v>114.9</v>
      </c>
      <c r="H9" s="72">
        <v>121.8</v>
      </c>
      <c r="I9" s="70">
        <v>100</v>
      </c>
      <c r="J9" s="71">
        <v>103.4294380071634</v>
      </c>
      <c r="K9" s="71">
        <v>105.03721179048853</v>
      </c>
      <c r="L9" s="71">
        <v>107.41003386276262</v>
      </c>
      <c r="M9" s="71">
        <v>108.52095333401907</v>
      </c>
      <c r="N9" s="73">
        <v>107.33798898542493</v>
      </c>
    </row>
    <row r="10" spans="1:15">
      <c r="A10" s="66"/>
      <c r="B10" s="67">
        <v>2211</v>
      </c>
      <c r="C10" s="74" t="s">
        <v>97</v>
      </c>
      <c r="D10" s="75">
        <v>2.77</v>
      </c>
      <c r="E10" s="75">
        <v>100</v>
      </c>
      <c r="F10" s="17">
        <v>109.43</v>
      </c>
      <c r="G10" s="17">
        <v>114.9</v>
      </c>
      <c r="H10" s="76">
        <v>121.8</v>
      </c>
      <c r="I10" s="75">
        <v>100</v>
      </c>
      <c r="J10" s="17">
        <v>103.4294380071634</v>
      </c>
      <c r="K10" s="17">
        <v>105.03721179048853</v>
      </c>
      <c r="L10" s="17">
        <v>107.41003386276262</v>
      </c>
      <c r="M10" s="17">
        <v>108.52095333401905</v>
      </c>
      <c r="N10" s="77">
        <v>107.33798898542493</v>
      </c>
    </row>
    <row r="11" spans="1:15" ht="25.5">
      <c r="A11" s="66">
        <v>3</v>
      </c>
      <c r="B11" s="67"/>
      <c r="C11" s="68" t="s">
        <v>98</v>
      </c>
      <c r="D11" s="70">
        <v>8.16</v>
      </c>
      <c r="E11" s="70">
        <v>100</v>
      </c>
      <c r="F11" s="71">
        <v>100.4</v>
      </c>
      <c r="G11" s="71">
        <v>97.19</v>
      </c>
      <c r="H11" s="72">
        <v>103.9</v>
      </c>
      <c r="I11" s="70">
        <v>100</v>
      </c>
      <c r="J11" s="71">
        <v>105.21533423397366</v>
      </c>
      <c r="K11" s="71">
        <v>106.45589773731206</v>
      </c>
      <c r="L11" s="71">
        <v>114.99021071872951</v>
      </c>
      <c r="M11" s="71">
        <v>118.99946462702106</v>
      </c>
      <c r="N11" s="73">
        <v>128.62110611023257</v>
      </c>
    </row>
    <row r="12" spans="1:15">
      <c r="A12" s="66"/>
      <c r="B12" s="67">
        <v>2316</v>
      </c>
      <c r="C12" s="74" t="s">
        <v>99</v>
      </c>
      <c r="D12" s="75">
        <v>4.33</v>
      </c>
      <c r="E12" s="75">
        <v>100</v>
      </c>
      <c r="F12" s="17">
        <v>101.33</v>
      </c>
      <c r="G12" s="17">
        <v>90.19</v>
      </c>
      <c r="H12" s="76">
        <v>99.2</v>
      </c>
      <c r="I12" s="75">
        <v>100</v>
      </c>
      <c r="J12" s="17">
        <v>106.22791519434629</v>
      </c>
      <c r="K12" s="17">
        <v>104.82697997069211</v>
      </c>
      <c r="L12" s="17">
        <v>111.75056487466155</v>
      </c>
      <c r="M12" s="17">
        <v>116.72956967401591</v>
      </c>
      <c r="N12" s="77">
        <v>126.49477852589872</v>
      </c>
    </row>
    <row r="13" spans="1:15">
      <c r="A13" s="66"/>
      <c r="B13" s="67">
        <v>2311</v>
      </c>
      <c r="C13" s="74" t="s">
        <v>100</v>
      </c>
      <c r="D13" s="79">
        <v>2.19</v>
      </c>
      <c r="E13" s="75">
        <v>100</v>
      </c>
      <c r="F13" s="17">
        <v>100.17</v>
      </c>
      <c r="G13" s="17">
        <v>106.18</v>
      </c>
      <c r="H13" s="76">
        <v>111.49</v>
      </c>
      <c r="I13" s="75">
        <v>100</v>
      </c>
      <c r="J13" s="17">
        <v>106.01005751709035</v>
      </c>
      <c r="K13" s="17">
        <v>108.44228583937341</v>
      </c>
      <c r="L13" s="17">
        <v>111.49464041349839</v>
      </c>
      <c r="M13" s="17">
        <v>114.88651064594488</v>
      </c>
      <c r="N13" s="77">
        <v>123.28718586868959</v>
      </c>
    </row>
    <row r="14" spans="1:15">
      <c r="A14" s="66"/>
      <c r="B14" s="67">
        <v>2331</v>
      </c>
      <c r="C14" s="74" t="s">
        <v>101</v>
      </c>
      <c r="D14" s="79">
        <v>1.63</v>
      </c>
      <c r="E14" s="75">
        <v>100</v>
      </c>
      <c r="F14" s="17">
        <v>95.18</v>
      </c>
      <c r="G14" s="17">
        <v>98.98</v>
      </c>
      <c r="H14" s="76">
        <v>97.01</v>
      </c>
      <c r="I14" s="75">
        <v>100</v>
      </c>
      <c r="J14" s="17">
        <v>102.10320772716432</v>
      </c>
      <c r="K14" s="17">
        <v>108.76729832830785</v>
      </c>
      <c r="L14" s="17">
        <v>128.99810493986919</v>
      </c>
      <c r="M14" s="17">
        <v>131.28535972600233</v>
      </c>
      <c r="N14" s="77">
        <v>142.22509066866635</v>
      </c>
    </row>
    <row r="15" spans="1:15" ht="25.5">
      <c r="A15" s="66">
        <v>4</v>
      </c>
      <c r="B15" s="67"/>
      <c r="C15" s="68" t="s">
        <v>102</v>
      </c>
      <c r="D15" s="80">
        <v>7.93</v>
      </c>
      <c r="E15" s="70">
        <v>100</v>
      </c>
      <c r="F15" s="71">
        <v>89.59</v>
      </c>
      <c r="G15" s="71">
        <v>104.5</v>
      </c>
      <c r="H15" s="72">
        <v>103.94</v>
      </c>
      <c r="I15" s="70">
        <v>100</v>
      </c>
      <c r="J15" s="71">
        <v>105.38213842034919</v>
      </c>
      <c r="K15" s="71">
        <v>110.21328395335765</v>
      </c>
      <c r="L15" s="71">
        <v>118.16753832896549</v>
      </c>
      <c r="M15" s="71">
        <v>125.01746115491835</v>
      </c>
      <c r="N15" s="73">
        <v>133.2061130600832</v>
      </c>
    </row>
    <row r="16" spans="1:15">
      <c r="A16" s="66"/>
      <c r="B16" s="67">
        <v>2342</v>
      </c>
      <c r="C16" s="74" t="s">
        <v>103</v>
      </c>
      <c r="D16" s="79">
        <v>1.04</v>
      </c>
      <c r="E16" s="75">
        <v>100</v>
      </c>
      <c r="F16" s="17">
        <v>94.73</v>
      </c>
      <c r="G16" s="17">
        <v>107.04</v>
      </c>
      <c r="H16" s="76">
        <v>101.69</v>
      </c>
      <c r="I16" s="75">
        <v>100</v>
      </c>
      <c r="J16" s="17">
        <v>108.11404311386012</v>
      </c>
      <c r="K16" s="17">
        <v>112.25428575482903</v>
      </c>
      <c r="L16" s="17">
        <v>116.46811795271734</v>
      </c>
      <c r="M16" s="17">
        <v>123.86070508025506</v>
      </c>
      <c r="N16" s="77">
        <v>129.50423840525468</v>
      </c>
    </row>
    <row r="17" spans="1:14">
      <c r="A17" s="66"/>
      <c r="B17" s="67">
        <v>2353</v>
      </c>
      <c r="C17" s="74" t="s">
        <v>30</v>
      </c>
      <c r="D17" s="79">
        <v>2.92</v>
      </c>
      <c r="E17" s="75">
        <v>100</v>
      </c>
      <c r="F17" s="17">
        <v>80.069999999999993</v>
      </c>
      <c r="G17" s="17">
        <v>96.88</v>
      </c>
      <c r="H17" s="76">
        <v>93.01</v>
      </c>
      <c r="I17" s="75">
        <v>100</v>
      </c>
      <c r="J17" s="17">
        <v>103.93290264082511</v>
      </c>
      <c r="K17" s="17">
        <v>106.2123350147681</v>
      </c>
      <c r="L17" s="17">
        <v>118.26139852204788</v>
      </c>
      <c r="M17" s="17">
        <v>123.88567426782498</v>
      </c>
      <c r="N17" s="77">
        <v>131.42374115107552</v>
      </c>
    </row>
    <row r="18" spans="1:14">
      <c r="A18" s="66"/>
      <c r="B18" s="67">
        <v>2372</v>
      </c>
      <c r="C18" s="74" t="s">
        <v>24</v>
      </c>
      <c r="D18" s="79">
        <v>2.72</v>
      </c>
      <c r="E18" s="75">
        <v>100</v>
      </c>
      <c r="F18" s="17">
        <v>100.43</v>
      </c>
      <c r="G18" s="17">
        <v>111.47</v>
      </c>
      <c r="H18" s="76">
        <v>115.94</v>
      </c>
      <c r="I18" s="75">
        <v>100</v>
      </c>
      <c r="J18" s="17">
        <v>105.3612316220776</v>
      </c>
      <c r="K18" s="17">
        <v>112.42801668883023</v>
      </c>
      <c r="L18" s="17">
        <v>117.7494381924093</v>
      </c>
      <c r="M18" s="17">
        <v>122.79351516238881</v>
      </c>
      <c r="N18" s="77">
        <v>135.40339177201309</v>
      </c>
    </row>
    <row r="19" spans="1:14">
      <c r="A19" s="66"/>
      <c r="B19" s="67">
        <v>2391</v>
      </c>
      <c r="C19" s="74" t="s">
        <v>104</v>
      </c>
      <c r="D19" s="79">
        <v>1.25</v>
      </c>
      <c r="E19" s="75">
        <v>100</v>
      </c>
      <c r="F19" s="17">
        <v>112.74</v>
      </c>
      <c r="G19" s="17">
        <v>128.52000000000001</v>
      </c>
      <c r="H19" s="76">
        <v>142.66999999999999</v>
      </c>
      <c r="I19" s="75">
        <v>100</v>
      </c>
      <c r="J19" s="17">
        <v>106.54010168935541</v>
      </c>
      <c r="K19" s="17">
        <v>113.04212874269032</v>
      </c>
      <c r="L19" s="17">
        <v>120.27198456810962</v>
      </c>
      <c r="M19" s="17">
        <v>133.46304285703258</v>
      </c>
      <c r="N19" s="77">
        <v>135.66841507518299</v>
      </c>
    </row>
    <row r="20" spans="1:14">
      <c r="A20" s="66">
        <v>5</v>
      </c>
      <c r="B20" s="67"/>
      <c r="C20" s="68" t="s">
        <v>105</v>
      </c>
      <c r="D20" s="80">
        <v>6.59</v>
      </c>
      <c r="E20" s="70">
        <v>100</v>
      </c>
      <c r="F20" s="71">
        <v>84.07</v>
      </c>
      <c r="G20" s="71">
        <v>92.12</v>
      </c>
      <c r="H20" s="72">
        <v>92.49</v>
      </c>
      <c r="I20" s="70">
        <v>100</v>
      </c>
      <c r="J20" s="71">
        <v>102.4930650623939</v>
      </c>
      <c r="K20" s="71">
        <v>106.90780814026355</v>
      </c>
      <c r="L20" s="71">
        <v>118.61549477637472</v>
      </c>
      <c r="M20" s="71">
        <v>123.65066435000682</v>
      </c>
      <c r="N20" s="73">
        <v>133.23284212528381</v>
      </c>
    </row>
    <row r="21" spans="1:14">
      <c r="A21" s="66"/>
      <c r="B21" s="67">
        <v>2412</v>
      </c>
      <c r="C21" s="74" t="s">
        <v>106</v>
      </c>
      <c r="D21" s="79">
        <v>2.39</v>
      </c>
      <c r="E21" s="75">
        <v>100</v>
      </c>
      <c r="F21" s="17">
        <v>67.89</v>
      </c>
      <c r="G21" s="17">
        <v>68.569999999999993</v>
      </c>
      <c r="H21" s="76">
        <v>78.16</v>
      </c>
      <c r="I21" s="75">
        <v>100</v>
      </c>
      <c r="J21" s="17">
        <v>99.623779123466321</v>
      </c>
      <c r="K21" s="17">
        <v>105.17904769680257</v>
      </c>
      <c r="L21" s="17">
        <v>117.21103515018963</v>
      </c>
      <c r="M21" s="17">
        <v>120.60963488572469</v>
      </c>
      <c r="N21" s="77">
        <v>120.3420522255682</v>
      </c>
    </row>
    <row r="22" spans="1:14">
      <c r="A22" s="66"/>
      <c r="B22" s="67">
        <v>2423</v>
      </c>
      <c r="C22" s="74" t="s">
        <v>39</v>
      </c>
      <c r="D22" s="75">
        <v>2.92</v>
      </c>
      <c r="E22" s="75">
        <v>100</v>
      </c>
      <c r="F22" s="17">
        <v>90.14</v>
      </c>
      <c r="G22" s="17">
        <v>101.86</v>
      </c>
      <c r="H22" s="76">
        <v>98.8</v>
      </c>
      <c r="I22" s="75">
        <v>100</v>
      </c>
      <c r="J22" s="17">
        <v>104.68144404054271</v>
      </c>
      <c r="K22" s="17">
        <v>108.18297263834837</v>
      </c>
      <c r="L22" s="17">
        <v>122.03599387808801</v>
      </c>
      <c r="M22" s="17">
        <v>127.38304450744016</v>
      </c>
      <c r="N22" s="77">
        <v>139.93024661092474</v>
      </c>
    </row>
    <row r="23" spans="1:14">
      <c r="A23" s="66"/>
      <c r="B23" s="67">
        <v>2449</v>
      </c>
      <c r="C23" s="74" t="s">
        <v>107</v>
      </c>
      <c r="D23" s="79">
        <v>1.28</v>
      </c>
      <c r="E23" s="75">
        <v>100</v>
      </c>
      <c r="F23" s="17">
        <v>80.12</v>
      </c>
      <c r="G23" s="17">
        <v>83.32</v>
      </c>
      <c r="H23" s="76">
        <v>85.82</v>
      </c>
      <c r="I23" s="75">
        <v>100</v>
      </c>
      <c r="J23" s="17">
        <v>102.85832035758322</v>
      </c>
      <c r="K23" s="17">
        <v>107.22675901953241</v>
      </c>
      <c r="L23" s="17">
        <v>113.43487065885878</v>
      </c>
      <c r="M23" s="17">
        <v>120.8143443187013</v>
      </c>
      <c r="N23" s="77">
        <v>142.02390990829076</v>
      </c>
    </row>
    <row r="24" spans="1:14" ht="25.5">
      <c r="A24" s="66">
        <v>6</v>
      </c>
      <c r="B24" s="67"/>
      <c r="C24" s="68" t="s">
        <v>108</v>
      </c>
      <c r="D24" s="80">
        <v>6.53</v>
      </c>
      <c r="E24" s="70">
        <v>100</v>
      </c>
      <c r="F24" s="71">
        <v>98.44</v>
      </c>
      <c r="G24" s="71">
        <v>94.5</v>
      </c>
      <c r="H24" s="72">
        <v>99.23</v>
      </c>
      <c r="I24" s="70">
        <v>100</v>
      </c>
      <c r="J24" s="71">
        <v>100.45530648204385</v>
      </c>
      <c r="K24" s="71">
        <v>99.680715494852961</v>
      </c>
      <c r="L24" s="71">
        <v>102.72822888957715</v>
      </c>
      <c r="M24" s="71">
        <v>105.46329037784812</v>
      </c>
      <c r="N24" s="73">
        <v>110.34769589036794</v>
      </c>
    </row>
    <row r="25" spans="1:14">
      <c r="A25" s="66"/>
      <c r="B25" s="67">
        <v>2501</v>
      </c>
      <c r="C25" s="74" t="s">
        <v>42</v>
      </c>
      <c r="D25" s="79">
        <v>6.53</v>
      </c>
      <c r="E25" s="75">
        <v>100</v>
      </c>
      <c r="F25" s="17">
        <v>98.44</v>
      </c>
      <c r="G25" s="17">
        <v>94.5</v>
      </c>
      <c r="H25" s="76">
        <v>94.5</v>
      </c>
      <c r="I25" s="75">
        <v>100</v>
      </c>
      <c r="J25" s="17">
        <v>100.45530648204384</v>
      </c>
      <c r="K25" s="17">
        <v>99.680715494852961</v>
      </c>
      <c r="L25" s="17">
        <v>102.72822888957715</v>
      </c>
      <c r="M25" s="17">
        <v>105.46329037784812</v>
      </c>
      <c r="N25" s="77">
        <v>110.34769589036794</v>
      </c>
    </row>
    <row r="26" spans="1:14">
      <c r="A26" s="66">
        <v>7</v>
      </c>
      <c r="B26" s="67"/>
      <c r="C26" s="68" t="s">
        <v>109</v>
      </c>
      <c r="D26" s="80">
        <v>5.2</v>
      </c>
      <c r="E26" s="70">
        <v>100</v>
      </c>
      <c r="F26" s="71">
        <v>72.17</v>
      </c>
      <c r="G26" s="71">
        <v>68.67</v>
      </c>
      <c r="H26" s="72">
        <v>71.83</v>
      </c>
      <c r="I26" s="70">
        <v>100</v>
      </c>
      <c r="J26" s="71">
        <v>105.88889276466644</v>
      </c>
      <c r="K26" s="71">
        <v>111.82010283738867</v>
      </c>
      <c r="L26" s="71">
        <v>121.05407562914927</v>
      </c>
      <c r="M26" s="71">
        <v>121.44525649540952</v>
      </c>
      <c r="N26" s="73">
        <v>118.46643232543897</v>
      </c>
    </row>
    <row r="27" spans="1:14">
      <c r="A27" s="66"/>
      <c r="B27" s="67">
        <v>2621</v>
      </c>
      <c r="C27" s="74" t="s">
        <v>110</v>
      </c>
      <c r="D27" s="79">
        <v>3.18</v>
      </c>
      <c r="E27" s="75">
        <v>100</v>
      </c>
      <c r="F27" s="17"/>
      <c r="G27" s="17"/>
      <c r="H27" s="76"/>
      <c r="I27" s="75">
        <v>100</v>
      </c>
      <c r="J27" s="17">
        <v>108.27182243233801</v>
      </c>
      <c r="K27" s="17">
        <v>118.07532844803504</v>
      </c>
      <c r="L27" s="17">
        <v>130.8503821537762</v>
      </c>
      <c r="M27" s="17">
        <v>131.42850400521681</v>
      </c>
      <c r="N27" s="77">
        <v>125.62735468234287</v>
      </c>
    </row>
    <row r="28" spans="1:14">
      <c r="A28" s="66"/>
      <c r="B28" s="67">
        <v>2669</v>
      </c>
      <c r="C28" s="74" t="s">
        <v>111</v>
      </c>
      <c r="D28" s="79">
        <v>1.27</v>
      </c>
      <c r="E28" s="75">
        <v>100</v>
      </c>
      <c r="F28" s="17">
        <v>89.54</v>
      </c>
      <c r="G28" s="17">
        <v>89.54</v>
      </c>
      <c r="H28" s="76">
        <v>92.23</v>
      </c>
      <c r="I28" s="75">
        <v>100</v>
      </c>
      <c r="J28" s="17">
        <v>103.70253108587197</v>
      </c>
      <c r="K28" s="17">
        <v>103.40212404046105</v>
      </c>
      <c r="L28" s="17">
        <v>107.59890263247587</v>
      </c>
      <c r="M28" s="17">
        <v>106.12851787160329</v>
      </c>
      <c r="N28" s="77">
        <v>106.52797844135591</v>
      </c>
    </row>
    <row r="29" spans="1:14">
      <c r="A29" s="66"/>
      <c r="B29" s="67">
        <v>2671</v>
      </c>
      <c r="C29" s="74" t="s">
        <v>112</v>
      </c>
      <c r="D29" s="79">
        <v>0.75</v>
      </c>
      <c r="E29" s="75">
        <v>100</v>
      </c>
      <c r="F29" s="17">
        <v>102.23</v>
      </c>
      <c r="G29" s="17">
        <v>99.17</v>
      </c>
      <c r="H29" s="76">
        <v>105.11</v>
      </c>
      <c r="I29" s="75">
        <v>100</v>
      </c>
      <c r="J29" s="17">
        <v>99.48751008316431</v>
      </c>
      <c r="K29" s="17">
        <v>99.552390344378892</v>
      </c>
      <c r="L29" s="17">
        <v>102.30182890576471</v>
      </c>
      <c r="M29" s="17">
        <v>105.05263112347177</v>
      </c>
      <c r="N29" s="77">
        <v>108.319903442547</v>
      </c>
    </row>
    <row r="30" spans="1:14">
      <c r="A30" s="66">
        <v>8</v>
      </c>
      <c r="B30" s="67"/>
      <c r="C30" s="68" t="s">
        <v>113</v>
      </c>
      <c r="D30" s="80">
        <v>6.59</v>
      </c>
      <c r="E30" s="70">
        <v>100</v>
      </c>
      <c r="F30" s="71">
        <v>80.48</v>
      </c>
      <c r="G30" s="71">
        <v>74.27</v>
      </c>
      <c r="H30" s="72">
        <v>79.02</v>
      </c>
      <c r="I30" s="70">
        <v>100</v>
      </c>
      <c r="J30" s="71">
        <v>106.33877735400308</v>
      </c>
      <c r="K30" s="71">
        <v>108.7371166513643</v>
      </c>
      <c r="L30" s="71">
        <v>101.90445790672008</v>
      </c>
      <c r="M30" s="71">
        <v>99.735132708184622</v>
      </c>
      <c r="N30" s="73">
        <v>89.912203422142838</v>
      </c>
    </row>
    <row r="31" spans="1:14">
      <c r="A31" s="66"/>
      <c r="B31" s="67">
        <v>2721</v>
      </c>
      <c r="C31" s="74" t="s">
        <v>114</v>
      </c>
      <c r="D31" s="79">
        <v>4.32</v>
      </c>
      <c r="E31" s="75">
        <v>100</v>
      </c>
      <c r="F31" s="17">
        <v>62.34</v>
      </c>
      <c r="G31" s="17">
        <v>59.22</v>
      </c>
      <c r="H31" s="76">
        <v>62.18</v>
      </c>
      <c r="I31" s="75">
        <v>100</v>
      </c>
      <c r="J31" s="17">
        <v>105.66731693982281</v>
      </c>
      <c r="K31" s="17">
        <v>106.89301812540381</v>
      </c>
      <c r="L31" s="17">
        <v>96.642063880595899</v>
      </c>
      <c r="M31" s="17">
        <v>90.222521761223788</v>
      </c>
      <c r="N31" s="77">
        <v>79.637150649567417</v>
      </c>
    </row>
    <row r="32" spans="1:14" ht="13.5" thickBot="1">
      <c r="A32" s="81"/>
      <c r="B32" s="82">
        <v>6666</v>
      </c>
      <c r="C32" s="74" t="s">
        <v>115</v>
      </c>
      <c r="D32" s="83">
        <v>2.27</v>
      </c>
      <c r="E32" s="84">
        <v>100</v>
      </c>
      <c r="F32" s="85">
        <v>106.67</v>
      </c>
      <c r="G32" s="85">
        <v>96</v>
      </c>
      <c r="H32" s="86">
        <v>96</v>
      </c>
      <c r="I32" s="84">
        <v>100</v>
      </c>
      <c r="J32" s="85">
        <v>107.61662272372061</v>
      </c>
      <c r="K32" s="85">
        <v>112.24659049812611</v>
      </c>
      <c r="L32" s="85">
        <v>111.91923420313259</v>
      </c>
      <c r="M32" s="85">
        <v>117.83842754997789</v>
      </c>
      <c r="N32" s="87">
        <v>109.46648887479739</v>
      </c>
    </row>
    <row r="33" spans="1:14" ht="13.5" thickTop="1">
      <c r="C33" s="89"/>
      <c r="E33" s="90"/>
      <c r="F33" s="90"/>
      <c r="G33" s="90"/>
      <c r="H33" s="90"/>
      <c r="I33" s="90"/>
      <c r="J33" s="90"/>
      <c r="K33" s="90"/>
      <c r="L33" s="90"/>
      <c r="M33" s="90"/>
      <c r="N33" s="91" t="s">
        <v>116</v>
      </c>
    </row>
    <row r="34" spans="1:14" ht="25.5">
      <c r="A34" s="92">
        <v>9</v>
      </c>
      <c r="B34" s="67"/>
      <c r="C34" s="68" t="s">
        <v>117</v>
      </c>
      <c r="D34" s="71">
        <v>1.18</v>
      </c>
      <c r="E34" s="71">
        <v>100</v>
      </c>
      <c r="F34" s="70"/>
      <c r="G34" s="70"/>
      <c r="H34" s="72"/>
      <c r="I34" s="70">
        <v>100</v>
      </c>
      <c r="J34" s="71">
        <v>100.72400606980274</v>
      </c>
      <c r="K34" s="71">
        <v>97.126595754125361</v>
      </c>
      <c r="L34" s="71">
        <v>88.2132419826263</v>
      </c>
      <c r="M34" s="71">
        <v>90.440086372103096</v>
      </c>
      <c r="N34" s="73">
        <v>95.743459413272475</v>
      </c>
    </row>
    <row r="35" spans="1:14">
      <c r="A35" s="92"/>
      <c r="B35" s="67">
        <v>2819</v>
      </c>
      <c r="C35" s="74" t="s">
        <v>118</v>
      </c>
      <c r="D35" s="75">
        <v>1.18</v>
      </c>
      <c r="E35" s="17">
        <v>100</v>
      </c>
      <c r="F35" s="75"/>
      <c r="G35" s="75"/>
      <c r="H35" s="76"/>
      <c r="I35" s="75">
        <v>100</v>
      </c>
      <c r="J35" s="17">
        <v>100.72400606980274</v>
      </c>
      <c r="K35" s="17">
        <v>97.126595754125361</v>
      </c>
      <c r="L35" s="17">
        <v>88.2132419826263</v>
      </c>
      <c r="M35" s="17">
        <v>90.440086372103096</v>
      </c>
      <c r="N35" s="77">
        <v>95.743459413272475</v>
      </c>
    </row>
    <row r="36" spans="1:14">
      <c r="A36" s="92">
        <v>10</v>
      </c>
      <c r="B36" s="67"/>
      <c r="C36" s="68" t="s">
        <v>119</v>
      </c>
      <c r="D36" s="80">
        <v>7.14</v>
      </c>
      <c r="E36" s="71">
        <v>100</v>
      </c>
      <c r="F36" s="70">
        <v>72.69</v>
      </c>
      <c r="G36" s="70">
        <v>97.41</v>
      </c>
      <c r="H36" s="72">
        <v>94.49</v>
      </c>
      <c r="I36" s="70">
        <v>100</v>
      </c>
      <c r="J36" s="71">
        <v>80.417407701910591</v>
      </c>
      <c r="K36" s="71">
        <v>68.127335064541555</v>
      </c>
      <c r="L36" s="71">
        <v>59.433524151582859</v>
      </c>
      <c r="M36" s="71">
        <v>50.53540461436846</v>
      </c>
      <c r="N36" s="73">
        <v>44.444291511446508</v>
      </c>
    </row>
    <row r="37" spans="1:14">
      <c r="A37" s="92"/>
      <c r="B37" s="67">
        <v>2825</v>
      </c>
      <c r="C37" s="74" t="s">
        <v>120</v>
      </c>
      <c r="D37" s="79">
        <v>7.14</v>
      </c>
      <c r="E37" s="17">
        <v>100</v>
      </c>
      <c r="F37" s="75">
        <v>72.69</v>
      </c>
      <c r="G37" s="75">
        <v>97.41</v>
      </c>
      <c r="H37" s="76">
        <v>94.49</v>
      </c>
      <c r="I37" s="75">
        <v>100</v>
      </c>
      <c r="J37" s="17">
        <v>80.417407701910605</v>
      </c>
      <c r="K37" s="17">
        <v>68.127335064541555</v>
      </c>
      <c r="L37" s="17">
        <v>59.433524151582859</v>
      </c>
      <c r="M37" s="17">
        <v>50.53540461436846</v>
      </c>
      <c r="N37" s="77">
        <v>44.444291511446515</v>
      </c>
    </row>
    <row r="38" spans="1:14" ht="25.5">
      <c r="A38" s="92">
        <v>11</v>
      </c>
      <c r="B38" s="67"/>
      <c r="C38" s="68" t="s">
        <v>121</v>
      </c>
      <c r="D38" s="80">
        <v>0.92</v>
      </c>
      <c r="E38" s="71">
        <v>100</v>
      </c>
      <c r="F38" s="70">
        <v>90.51</v>
      </c>
      <c r="G38" s="70">
        <v>89.6</v>
      </c>
      <c r="H38" s="72">
        <v>87.81</v>
      </c>
      <c r="I38" s="70">
        <v>100</v>
      </c>
      <c r="J38" s="71">
        <v>106.04295020945891</v>
      </c>
      <c r="K38" s="71">
        <v>110.99485629430757</v>
      </c>
      <c r="L38" s="71">
        <v>121.01616567359271</v>
      </c>
      <c r="M38" s="71">
        <v>122.06302291953051</v>
      </c>
      <c r="N38" s="73">
        <v>124.16121395137067</v>
      </c>
    </row>
    <row r="39" spans="1:14">
      <c r="A39" s="92"/>
      <c r="B39" s="67">
        <v>2912</v>
      </c>
      <c r="C39" s="74" t="s">
        <v>122</v>
      </c>
      <c r="D39" s="79">
        <v>0.92</v>
      </c>
      <c r="E39" s="17">
        <v>100</v>
      </c>
      <c r="F39" s="75">
        <v>90.51</v>
      </c>
      <c r="G39" s="75">
        <v>89.6</v>
      </c>
      <c r="H39" s="76">
        <v>87.81</v>
      </c>
      <c r="I39" s="75">
        <v>100</v>
      </c>
      <c r="J39" s="17">
        <v>106.04295020945891</v>
      </c>
      <c r="K39" s="17">
        <v>110.99485629430757</v>
      </c>
      <c r="L39" s="17">
        <v>121.0161656735927</v>
      </c>
      <c r="M39" s="17">
        <v>122.06302291953051</v>
      </c>
      <c r="N39" s="77">
        <v>124.16121395137067</v>
      </c>
    </row>
    <row r="40" spans="1:14" ht="25.5">
      <c r="A40" s="92">
        <v>12</v>
      </c>
      <c r="B40" s="67"/>
      <c r="C40" s="68" t="s">
        <v>123</v>
      </c>
      <c r="D40" s="80">
        <v>0.95</v>
      </c>
      <c r="E40" s="71">
        <v>100</v>
      </c>
      <c r="F40" s="70">
        <v>108.35</v>
      </c>
      <c r="G40" s="70">
        <v>124.48</v>
      </c>
      <c r="H40" s="72">
        <v>125.73</v>
      </c>
      <c r="I40" s="70">
        <v>100</v>
      </c>
      <c r="J40" s="71">
        <v>102.49340269105048</v>
      </c>
      <c r="K40" s="71">
        <v>98.992248088220734</v>
      </c>
      <c r="L40" s="71">
        <v>101.86465961557548</v>
      </c>
      <c r="M40" s="71">
        <v>104.20186525860295</v>
      </c>
      <c r="N40" s="73">
        <v>110.36619465368499</v>
      </c>
    </row>
    <row r="41" spans="1:14">
      <c r="A41" s="92"/>
      <c r="B41" s="67">
        <v>3110</v>
      </c>
      <c r="C41" s="74" t="s">
        <v>124</v>
      </c>
      <c r="D41" s="79">
        <v>0.95</v>
      </c>
      <c r="E41" s="17">
        <v>100</v>
      </c>
      <c r="F41" s="75">
        <v>108.35</v>
      </c>
      <c r="G41" s="75">
        <v>124.48</v>
      </c>
      <c r="H41" s="76">
        <v>125.73</v>
      </c>
      <c r="I41" s="75">
        <v>100</v>
      </c>
      <c r="J41" s="17">
        <v>102.49340269105048</v>
      </c>
      <c r="K41" s="17">
        <v>98.992248088220734</v>
      </c>
      <c r="L41" s="17">
        <v>101.86465961557548</v>
      </c>
      <c r="M41" s="17">
        <v>104.20186525860295</v>
      </c>
      <c r="N41" s="77">
        <v>110.36619465368499</v>
      </c>
    </row>
    <row r="42" spans="1:14" ht="25.5">
      <c r="A42" s="92">
        <v>13</v>
      </c>
      <c r="B42" s="67"/>
      <c r="C42" s="68" t="s">
        <v>125</v>
      </c>
      <c r="D42" s="80">
        <v>1.42</v>
      </c>
      <c r="E42" s="71">
        <v>100</v>
      </c>
      <c r="F42" s="70">
        <v>98.47</v>
      </c>
      <c r="G42" s="70">
        <v>103.39</v>
      </c>
      <c r="H42" s="72">
        <v>100.29</v>
      </c>
      <c r="I42" s="70">
        <v>100</v>
      </c>
      <c r="J42" s="71">
        <v>105.44417208627929</v>
      </c>
      <c r="K42" s="71">
        <v>105.87609563495678</v>
      </c>
      <c r="L42" s="71">
        <v>110.598594525176</v>
      </c>
      <c r="M42" s="71">
        <v>112.20894458044417</v>
      </c>
      <c r="N42" s="73">
        <v>114.04147848712148</v>
      </c>
    </row>
    <row r="43" spans="1:14">
      <c r="A43" s="92"/>
      <c r="B43" s="67">
        <v>3214</v>
      </c>
      <c r="C43" s="74" t="s">
        <v>126</v>
      </c>
      <c r="D43" s="79">
        <v>1.42</v>
      </c>
      <c r="E43" s="17">
        <v>100</v>
      </c>
      <c r="F43" s="75">
        <v>98.47</v>
      </c>
      <c r="G43" s="75">
        <v>103.39</v>
      </c>
      <c r="H43" s="76">
        <v>100.29</v>
      </c>
      <c r="I43" s="75">
        <v>100</v>
      </c>
      <c r="J43" s="17">
        <v>105.44417208627929</v>
      </c>
      <c r="K43" s="17">
        <v>105.87609563495678</v>
      </c>
      <c r="L43" s="17">
        <v>110.598594525176</v>
      </c>
      <c r="M43" s="17">
        <v>112.20894458044415</v>
      </c>
      <c r="N43" s="77">
        <v>114.04147848712149</v>
      </c>
    </row>
    <row r="44" spans="1:14" ht="25.5">
      <c r="A44" s="92">
        <v>14</v>
      </c>
      <c r="B44" s="67"/>
      <c r="C44" s="68" t="s">
        <v>127</v>
      </c>
      <c r="D44" s="70">
        <v>1.58</v>
      </c>
      <c r="E44" s="71">
        <v>100</v>
      </c>
      <c r="F44" s="70"/>
      <c r="G44" s="70"/>
      <c r="H44" s="72"/>
      <c r="I44" s="70">
        <v>100</v>
      </c>
      <c r="J44" s="71">
        <v>103.29256976293306</v>
      </c>
      <c r="K44" s="71">
        <v>105.73896674163186</v>
      </c>
      <c r="L44" s="71">
        <v>106.09996449698014</v>
      </c>
      <c r="M44" s="71">
        <v>109.4267456104578</v>
      </c>
      <c r="N44" s="73">
        <v>116.48860657824447</v>
      </c>
    </row>
    <row r="45" spans="1:14">
      <c r="A45" s="92"/>
      <c r="B45" s="67">
        <v>3230</v>
      </c>
      <c r="C45" s="74" t="s">
        <v>128</v>
      </c>
      <c r="D45" s="75">
        <v>1.58</v>
      </c>
      <c r="E45" s="17">
        <v>100</v>
      </c>
      <c r="F45" s="75"/>
      <c r="G45" s="75"/>
      <c r="H45" s="76"/>
      <c r="I45" s="75">
        <v>100</v>
      </c>
      <c r="J45" s="17">
        <v>103.29256976293306</v>
      </c>
      <c r="K45" s="17">
        <v>105.73896674163186</v>
      </c>
      <c r="L45" s="17">
        <v>106.09996449698014</v>
      </c>
      <c r="M45" s="17">
        <v>109.42674561045781</v>
      </c>
      <c r="N45" s="77">
        <v>116.48860657824447</v>
      </c>
    </row>
    <row r="46" spans="1:14" ht="25.5">
      <c r="A46" s="92">
        <v>15</v>
      </c>
      <c r="B46" s="67"/>
      <c r="C46" s="68" t="s">
        <v>129</v>
      </c>
      <c r="D46" s="80">
        <v>10.34</v>
      </c>
      <c r="E46" s="71">
        <v>100</v>
      </c>
      <c r="F46" s="70">
        <v>113.74</v>
      </c>
      <c r="G46" s="70">
        <v>111.46</v>
      </c>
      <c r="H46" s="72">
        <v>110.35</v>
      </c>
      <c r="I46" s="70">
        <v>100</v>
      </c>
      <c r="J46" s="71">
        <v>105.02251755567407</v>
      </c>
      <c r="K46" s="71">
        <v>111.68141243687558</v>
      </c>
      <c r="L46" s="71">
        <v>122.51916981866034</v>
      </c>
      <c r="M46" s="71">
        <v>126.50052929269533</v>
      </c>
      <c r="N46" s="73">
        <v>121.57906151012484</v>
      </c>
    </row>
    <row r="47" spans="1:14">
      <c r="A47" s="92"/>
      <c r="B47" s="67">
        <v>3529</v>
      </c>
      <c r="C47" s="74" t="s">
        <v>130</v>
      </c>
      <c r="D47" s="75">
        <v>7.01</v>
      </c>
      <c r="E47" s="17">
        <v>100</v>
      </c>
      <c r="F47" s="75"/>
      <c r="G47" s="75"/>
      <c r="H47" s="76"/>
      <c r="I47" s="75">
        <v>100</v>
      </c>
      <c r="J47" s="17">
        <v>104.43358393609303</v>
      </c>
      <c r="K47" s="17">
        <v>108.90150549138653</v>
      </c>
      <c r="L47" s="17">
        <v>120.28525475043806</v>
      </c>
      <c r="M47" s="17">
        <v>125.17315412159785</v>
      </c>
      <c r="N47" s="77">
        <v>118.63651263274147</v>
      </c>
    </row>
    <row r="48" spans="1:14">
      <c r="A48" s="92"/>
      <c r="B48" s="67">
        <v>3532</v>
      </c>
      <c r="C48" s="74" t="s">
        <v>58</v>
      </c>
      <c r="D48" s="79">
        <v>3.33</v>
      </c>
      <c r="E48" s="17">
        <v>100</v>
      </c>
      <c r="F48" s="75">
        <v>113.74</v>
      </c>
      <c r="G48" s="75">
        <v>111.46</v>
      </c>
      <c r="H48" s="76">
        <v>110.35</v>
      </c>
      <c r="I48" s="75">
        <v>100</v>
      </c>
      <c r="J48" s="17">
        <v>106.26228472482215</v>
      </c>
      <c r="K48" s="17">
        <v>117.53340873954174</v>
      </c>
      <c r="L48" s="17">
        <v>127.22179583314632</v>
      </c>
      <c r="M48" s="17">
        <v>129.2947935417624</v>
      </c>
      <c r="N48" s="77">
        <v>127.77343617392589</v>
      </c>
    </row>
    <row r="49" spans="1:14">
      <c r="A49" s="92">
        <v>16</v>
      </c>
      <c r="B49" s="67"/>
      <c r="C49" s="68" t="s">
        <v>131</v>
      </c>
      <c r="D49" s="80">
        <v>4.75</v>
      </c>
      <c r="E49" s="71">
        <v>100</v>
      </c>
      <c r="F49" s="70">
        <v>120.2</v>
      </c>
      <c r="G49" s="70">
        <v>103.37</v>
      </c>
      <c r="H49" s="72">
        <v>101.31</v>
      </c>
      <c r="I49" s="70">
        <v>100</v>
      </c>
      <c r="J49" s="71">
        <v>101.2260507667504</v>
      </c>
      <c r="K49" s="71">
        <v>103.32170126188589</v>
      </c>
      <c r="L49" s="71">
        <v>96.154032509881532</v>
      </c>
      <c r="M49" s="71">
        <v>87.745325666879992</v>
      </c>
      <c r="N49" s="73">
        <v>97.129452615637675</v>
      </c>
    </row>
    <row r="50" spans="1:14">
      <c r="A50" s="92"/>
      <c r="B50" s="67">
        <v>2520</v>
      </c>
      <c r="C50" s="74" t="s">
        <v>132</v>
      </c>
      <c r="D50" s="79">
        <v>4.75</v>
      </c>
      <c r="E50" s="17">
        <v>100</v>
      </c>
      <c r="F50" s="75">
        <v>120.2</v>
      </c>
      <c r="G50" s="75">
        <v>103.37</v>
      </c>
      <c r="H50" s="76">
        <v>101.31</v>
      </c>
      <c r="I50" s="75">
        <v>100</v>
      </c>
      <c r="J50" s="17">
        <v>101.2260507667504</v>
      </c>
      <c r="K50" s="17">
        <v>103.32170126188589</v>
      </c>
      <c r="L50" s="17">
        <v>96.154032509881532</v>
      </c>
      <c r="M50" s="17">
        <v>87.745325666879992</v>
      </c>
      <c r="N50" s="77">
        <v>97.129452615637675</v>
      </c>
    </row>
    <row r="51" spans="1:14" ht="25.5">
      <c r="A51" s="92">
        <v>17</v>
      </c>
      <c r="B51" s="67"/>
      <c r="C51" s="68" t="s">
        <v>133</v>
      </c>
      <c r="D51" s="80">
        <v>5.34</v>
      </c>
      <c r="E51" s="71">
        <v>100</v>
      </c>
      <c r="F51" s="70">
        <v>105.66</v>
      </c>
      <c r="G51" s="70">
        <v>109.89</v>
      </c>
      <c r="H51" s="72">
        <v>115.05</v>
      </c>
      <c r="I51" s="70">
        <v>100</v>
      </c>
      <c r="J51" s="71">
        <v>102.58166621860796</v>
      </c>
      <c r="K51" s="71">
        <v>107.6823115013632</v>
      </c>
      <c r="L51" s="71">
        <v>104.08719568767719</v>
      </c>
      <c r="M51" s="71">
        <v>103.54409361351115</v>
      </c>
      <c r="N51" s="73">
        <v>96.540354002394778</v>
      </c>
    </row>
    <row r="52" spans="1:14">
      <c r="A52" s="92"/>
      <c r="B52" s="67">
        <v>3735</v>
      </c>
      <c r="C52" s="74" t="s">
        <v>134</v>
      </c>
      <c r="D52" s="79">
        <v>2.42</v>
      </c>
      <c r="E52" s="17">
        <v>100</v>
      </c>
      <c r="F52" s="75">
        <v>104.58</v>
      </c>
      <c r="G52" s="75">
        <v>108.76</v>
      </c>
      <c r="H52" s="76">
        <v>109.85</v>
      </c>
      <c r="I52" s="75">
        <v>100</v>
      </c>
      <c r="J52" s="17">
        <v>104.18203980554928</v>
      </c>
      <c r="K52" s="17">
        <v>107.46028556563212</v>
      </c>
      <c r="L52" s="17">
        <v>95.580762719260861</v>
      </c>
      <c r="M52" s="17">
        <v>101.67441866566462</v>
      </c>
      <c r="N52" s="77">
        <v>104.28599493961943</v>
      </c>
    </row>
    <row r="53" spans="1:14">
      <c r="A53" s="92"/>
      <c r="B53" s="67">
        <v>3744</v>
      </c>
      <c r="C53" s="74" t="s">
        <v>67</v>
      </c>
      <c r="D53" s="79">
        <v>2.92</v>
      </c>
      <c r="E53" s="17">
        <v>100</v>
      </c>
      <c r="F53" s="75">
        <v>106.34</v>
      </c>
      <c r="G53" s="75">
        <v>110.59</v>
      </c>
      <c r="H53" s="76">
        <v>118.34</v>
      </c>
      <c r="I53" s="75">
        <v>100</v>
      </c>
      <c r="J53" s="17">
        <v>101.25532920477302</v>
      </c>
      <c r="K53" s="17">
        <v>107.86631929741431</v>
      </c>
      <c r="L53" s="17">
        <v>111.13704766835102</v>
      </c>
      <c r="M53" s="17">
        <v>105.09361874152094</v>
      </c>
      <c r="N53" s="77">
        <v>90.121021444831868</v>
      </c>
    </row>
    <row r="54" spans="1:14" ht="25.5">
      <c r="A54" s="92">
        <v>18</v>
      </c>
      <c r="B54" s="67"/>
      <c r="C54" s="68" t="s">
        <v>135</v>
      </c>
      <c r="D54" s="80">
        <v>3.7</v>
      </c>
      <c r="E54" s="71">
        <v>100</v>
      </c>
      <c r="F54" s="70">
        <v>104.13</v>
      </c>
      <c r="G54" s="70">
        <v>105.84</v>
      </c>
      <c r="H54" s="72">
        <v>111.61</v>
      </c>
      <c r="I54" s="70">
        <v>100</v>
      </c>
      <c r="J54" s="71">
        <v>101.28575633382648</v>
      </c>
      <c r="K54" s="71">
        <v>109.80743806210984</v>
      </c>
      <c r="L54" s="71">
        <v>118.48100696278404</v>
      </c>
      <c r="M54" s="71">
        <v>137.32648427045632</v>
      </c>
      <c r="N54" s="73">
        <v>138.35575210150554</v>
      </c>
    </row>
    <row r="55" spans="1:14">
      <c r="A55" s="92"/>
      <c r="B55" s="67">
        <v>4291</v>
      </c>
      <c r="C55" s="74" t="s">
        <v>136</v>
      </c>
      <c r="D55" s="79">
        <v>3.7</v>
      </c>
      <c r="E55" s="17">
        <v>100</v>
      </c>
      <c r="F55" s="75">
        <v>107.42</v>
      </c>
      <c r="G55" s="75">
        <v>108.49</v>
      </c>
      <c r="H55" s="76">
        <v>116.42</v>
      </c>
      <c r="I55" s="75">
        <v>100</v>
      </c>
      <c r="J55" s="17">
        <v>101.28575633382648</v>
      </c>
      <c r="K55" s="17">
        <v>109.80743806210984</v>
      </c>
      <c r="L55" s="17">
        <v>118.48100696278404</v>
      </c>
      <c r="M55" s="17">
        <v>137.32648427045632</v>
      </c>
      <c r="N55" s="77">
        <v>138.35575210150554</v>
      </c>
    </row>
    <row r="56" spans="1:14" ht="25.5">
      <c r="A56" s="92">
        <v>19</v>
      </c>
      <c r="B56" s="67"/>
      <c r="C56" s="68" t="s">
        <v>137</v>
      </c>
      <c r="D56" s="80">
        <v>1.45</v>
      </c>
      <c r="E56" s="71">
        <v>100</v>
      </c>
      <c r="F56" s="70"/>
      <c r="G56" s="70"/>
      <c r="H56" s="72"/>
      <c r="I56" s="70">
        <v>100</v>
      </c>
      <c r="J56" s="71">
        <v>102.29544063931174</v>
      </c>
      <c r="K56" s="71">
        <v>101.61378956358971</v>
      </c>
      <c r="L56" s="71">
        <v>99.543884404010726</v>
      </c>
      <c r="M56" s="71">
        <v>95.012682000453907</v>
      </c>
      <c r="N56" s="73">
        <v>85.474885841718859</v>
      </c>
    </row>
    <row r="57" spans="1:14">
      <c r="A57" s="92"/>
      <c r="B57" s="67">
        <v>4251</v>
      </c>
      <c r="C57" s="74" t="s">
        <v>138</v>
      </c>
      <c r="D57" s="79">
        <v>1.45</v>
      </c>
      <c r="E57" s="17">
        <v>100</v>
      </c>
      <c r="F57" s="75"/>
      <c r="G57" s="75"/>
      <c r="H57" s="76"/>
      <c r="I57" s="75">
        <v>100</v>
      </c>
      <c r="J57" s="17">
        <v>102.29544063931174</v>
      </c>
      <c r="K57" s="17">
        <v>101.61378956358971</v>
      </c>
      <c r="L57" s="17">
        <v>99.543884404010726</v>
      </c>
      <c r="M57" s="17">
        <v>95.012682000453907</v>
      </c>
      <c r="N57" s="77">
        <v>85.474885841718859</v>
      </c>
    </row>
    <row r="58" spans="1:14" ht="12.75" customHeight="1">
      <c r="A58" s="92">
        <v>20</v>
      </c>
      <c r="B58" s="67"/>
      <c r="C58" s="68" t="s">
        <v>139</v>
      </c>
      <c r="D58" s="79">
        <v>1.68</v>
      </c>
      <c r="E58" s="71">
        <v>100</v>
      </c>
      <c r="F58" s="75">
        <v>103.49</v>
      </c>
      <c r="G58" s="75">
        <v>107.63</v>
      </c>
      <c r="H58" s="76">
        <v>105.48</v>
      </c>
      <c r="I58" s="70">
        <v>100</v>
      </c>
      <c r="J58" s="71">
        <v>103.62430523963297</v>
      </c>
      <c r="K58" s="71">
        <v>108.56157596422959</v>
      </c>
      <c r="L58" s="71">
        <v>108.51055301855263</v>
      </c>
      <c r="M58" s="71">
        <v>108.47890415241227</v>
      </c>
      <c r="N58" s="73">
        <v>105.20379007066776</v>
      </c>
    </row>
    <row r="59" spans="1:14" ht="13.5" thickBot="1">
      <c r="A59" s="93"/>
      <c r="B59" s="94">
        <v>4651</v>
      </c>
      <c r="C59" s="95" t="s">
        <v>140</v>
      </c>
      <c r="D59" s="96">
        <v>1.68</v>
      </c>
      <c r="E59" s="97">
        <v>100</v>
      </c>
      <c r="F59" s="98">
        <v>103.49</v>
      </c>
      <c r="G59" s="98">
        <v>107.63</v>
      </c>
      <c r="H59" s="99">
        <v>105.48</v>
      </c>
      <c r="I59" s="98">
        <v>100</v>
      </c>
      <c r="J59" s="97">
        <v>103.62430523963297</v>
      </c>
      <c r="K59" s="97">
        <v>108.56157596422959</v>
      </c>
      <c r="L59" s="97">
        <v>108.51055301855264</v>
      </c>
      <c r="M59" s="97">
        <v>108.47890415241228</v>
      </c>
      <c r="N59" s="100">
        <v>105.20379007066776</v>
      </c>
    </row>
    <row r="60" spans="1:14" ht="14.25" thickBot="1">
      <c r="A60" s="101"/>
      <c r="B60" s="102"/>
      <c r="C60" s="103" t="s">
        <v>141</v>
      </c>
      <c r="D60" s="104">
        <v>100</v>
      </c>
      <c r="E60" s="105">
        <v>100</v>
      </c>
      <c r="F60" s="104">
        <v>93.39</v>
      </c>
      <c r="G60" s="104">
        <v>95.66</v>
      </c>
      <c r="H60" s="106">
        <v>97.66</v>
      </c>
      <c r="I60" s="107">
        <v>100</v>
      </c>
      <c r="J60" s="105">
        <v>102.64827954852124</v>
      </c>
      <c r="K60" s="105">
        <v>104.74100623938493</v>
      </c>
      <c r="L60" s="105">
        <v>107.42953208760595</v>
      </c>
      <c r="M60" s="105">
        <v>106.41527803782121</v>
      </c>
      <c r="N60" s="108">
        <v>106.55251189017015</v>
      </c>
    </row>
    <row r="61" spans="1:14" ht="13.5" thickTop="1">
      <c r="A61" s="109" t="s">
        <v>142</v>
      </c>
    </row>
    <row r="62" spans="1:14">
      <c r="A62" s="109" t="s">
        <v>143</v>
      </c>
    </row>
  </sheetData>
  <mergeCells count="7">
    <mergeCell ref="A1:N1"/>
    <mergeCell ref="A3:A4"/>
    <mergeCell ref="B3:B4"/>
    <mergeCell ref="C3:C4"/>
    <mergeCell ref="D3:D4"/>
    <mergeCell ref="E3:H3"/>
    <mergeCell ref="I3:N3"/>
  </mergeCells>
  <printOptions horizontalCentered="1" verticalCentered="1"/>
  <pageMargins left="1.57" right="1.25" top="1.1299999999999999" bottom="0.87" header="0.2" footer="0.18"/>
  <pageSetup paperSize="9" scale="85" fitToHeight="2" orientation="landscape" r:id="rId1"/>
  <rowBreaks count="1" manualBreakCount="1">
    <brk id="33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N78"/>
  <sheetViews>
    <sheetView showGridLines="0" workbookViewId="0">
      <selection activeCell="A2" sqref="A2"/>
    </sheetView>
  </sheetViews>
  <sheetFormatPr defaultRowHeight="12.75"/>
  <cols>
    <col min="1" max="1" width="4.44140625" style="2" customWidth="1"/>
    <col min="2" max="2" width="5.88671875" style="2" customWidth="1"/>
    <col min="3" max="3" width="36.44140625" style="2" bestFit="1" customWidth="1"/>
    <col min="4" max="7" width="8.77734375" style="2" customWidth="1"/>
    <col min="8" max="256" width="8.88671875" style="2"/>
    <col min="257" max="257" width="4.44140625" style="2" customWidth="1"/>
    <col min="258" max="258" width="5.88671875" style="2" customWidth="1"/>
    <col min="259" max="259" width="36.44140625" style="2" bestFit="1" customWidth="1"/>
    <col min="260" max="263" width="8.77734375" style="2" customWidth="1"/>
    <col min="264" max="512" width="8.88671875" style="2"/>
    <col min="513" max="513" width="4.44140625" style="2" customWidth="1"/>
    <col min="514" max="514" width="5.88671875" style="2" customWidth="1"/>
    <col min="515" max="515" width="36.44140625" style="2" bestFit="1" customWidth="1"/>
    <col min="516" max="519" width="8.77734375" style="2" customWidth="1"/>
    <col min="520" max="768" width="8.88671875" style="2"/>
    <col min="769" max="769" width="4.44140625" style="2" customWidth="1"/>
    <col min="770" max="770" width="5.88671875" style="2" customWidth="1"/>
    <col min="771" max="771" width="36.44140625" style="2" bestFit="1" customWidth="1"/>
    <col min="772" max="775" width="8.77734375" style="2" customWidth="1"/>
    <col min="776" max="1024" width="8.88671875" style="2"/>
    <col min="1025" max="1025" width="4.44140625" style="2" customWidth="1"/>
    <col min="1026" max="1026" width="5.88671875" style="2" customWidth="1"/>
    <col min="1027" max="1027" width="36.44140625" style="2" bestFit="1" customWidth="1"/>
    <col min="1028" max="1031" width="8.77734375" style="2" customWidth="1"/>
    <col min="1032" max="1280" width="8.88671875" style="2"/>
    <col min="1281" max="1281" width="4.44140625" style="2" customWidth="1"/>
    <col min="1282" max="1282" width="5.88671875" style="2" customWidth="1"/>
    <col min="1283" max="1283" width="36.44140625" style="2" bestFit="1" customWidth="1"/>
    <col min="1284" max="1287" width="8.77734375" style="2" customWidth="1"/>
    <col min="1288" max="1536" width="8.88671875" style="2"/>
    <col min="1537" max="1537" width="4.44140625" style="2" customWidth="1"/>
    <col min="1538" max="1538" width="5.88671875" style="2" customWidth="1"/>
    <col min="1539" max="1539" width="36.44140625" style="2" bestFit="1" customWidth="1"/>
    <col min="1540" max="1543" width="8.77734375" style="2" customWidth="1"/>
    <col min="1544" max="1792" width="8.88671875" style="2"/>
    <col min="1793" max="1793" width="4.44140625" style="2" customWidth="1"/>
    <col min="1794" max="1794" width="5.88671875" style="2" customWidth="1"/>
    <col min="1795" max="1795" width="36.44140625" style="2" bestFit="1" customWidth="1"/>
    <col min="1796" max="1799" width="8.77734375" style="2" customWidth="1"/>
    <col min="1800" max="2048" width="8.88671875" style="2"/>
    <col min="2049" max="2049" width="4.44140625" style="2" customWidth="1"/>
    <col min="2050" max="2050" width="5.88671875" style="2" customWidth="1"/>
    <col min="2051" max="2051" width="36.44140625" style="2" bestFit="1" customWidth="1"/>
    <col min="2052" max="2055" width="8.77734375" style="2" customWidth="1"/>
    <col min="2056" max="2304" width="8.88671875" style="2"/>
    <col min="2305" max="2305" width="4.44140625" style="2" customWidth="1"/>
    <col min="2306" max="2306" width="5.88671875" style="2" customWidth="1"/>
    <col min="2307" max="2307" width="36.44140625" style="2" bestFit="1" customWidth="1"/>
    <col min="2308" max="2311" width="8.77734375" style="2" customWidth="1"/>
    <col min="2312" max="2560" width="8.88671875" style="2"/>
    <col min="2561" max="2561" width="4.44140625" style="2" customWidth="1"/>
    <col min="2562" max="2562" width="5.88671875" style="2" customWidth="1"/>
    <col min="2563" max="2563" width="36.44140625" style="2" bestFit="1" customWidth="1"/>
    <col min="2564" max="2567" width="8.77734375" style="2" customWidth="1"/>
    <col min="2568" max="2816" width="8.88671875" style="2"/>
    <col min="2817" max="2817" width="4.44140625" style="2" customWidth="1"/>
    <col min="2818" max="2818" width="5.88671875" style="2" customWidth="1"/>
    <col min="2819" max="2819" width="36.44140625" style="2" bestFit="1" customWidth="1"/>
    <col min="2820" max="2823" width="8.77734375" style="2" customWidth="1"/>
    <col min="2824" max="3072" width="8.88671875" style="2"/>
    <col min="3073" max="3073" width="4.44140625" style="2" customWidth="1"/>
    <col min="3074" max="3074" width="5.88671875" style="2" customWidth="1"/>
    <col min="3075" max="3075" width="36.44140625" style="2" bestFit="1" customWidth="1"/>
    <col min="3076" max="3079" width="8.77734375" style="2" customWidth="1"/>
    <col min="3080" max="3328" width="8.88671875" style="2"/>
    <col min="3329" max="3329" width="4.44140625" style="2" customWidth="1"/>
    <col min="3330" max="3330" width="5.88671875" style="2" customWidth="1"/>
    <col min="3331" max="3331" width="36.44140625" style="2" bestFit="1" customWidth="1"/>
    <col min="3332" max="3335" width="8.77734375" style="2" customWidth="1"/>
    <col min="3336" max="3584" width="8.88671875" style="2"/>
    <col min="3585" max="3585" width="4.44140625" style="2" customWidth="1"/>
    <col min="3586" max="3586" width="5.88671875" style="2" customWidth="1"/>
    <col min="3587" max="3587" width="36.44140625" style="2" bestFit="1" customWidth="1"/>
    <col min="3588" max="3591" width="8.77734375" style="2" customWidth="1"/>
    <col min="3592" max="3840" width="8.88671875" style="2"/>
    <col min="3841" max="3841" width="4.44140625" style="2" customWidth="1"/>
    <col min="3842" max="3842" width="5.88671875" style="2" customWidth="1"/>
    <col min="3843" max="3843" width="36.44140625" style="2" bestFit="1" customWidth="1"/>
    <col min="3844" max="3847" width="8.77734375" style="2" customWidth="1"/>
    <col min="3848" max="4096" width="8.88671875" style="2"/>
    <col min="4097" max="4097" width="4.44140625" style="2" customWidth="1"/>
    <col min="4098" max="4098" width="5.88671875" style="2" customWidth="1"/>
    <col min="4099" max="4099" width="36.44140625" style="2" bestFit="1" customWidth="1"/>
    <col min="4100" max="4103" width="8.77734375" style="2" customWidth="1"/>
    <col min="4104" max="4352" width="8.88671875" style="2"/>
    <col min="4353" max="4353" width="4.44140625" style="2" customWidth="1"/>
    <col min="4354" max="4354" width="5.88671875" style="2" customWidth="1"/>
    <col min="4355" max="4355" width="36.44140625" style="2" bestFit="1" customWidth="1"/>
    <col min="4356" max="4359" width="8.77734375" style="2" customWidth="1"/>
    <col min="4360" max="4608" width="8.88671875" style="2"/>
    <col min="4609" max="4609" width="4.44140625" style="2" customWidth="1"/>
    <col min="4610" max="4610" width="5.88671875" style="2" customWidth="1"/>
    <col min="4611" max="4611" width="36.44140625" style="2" bestFit="1" customWidth="1"/>
    <col min="4612" max="4615" width="8.77734375" style="2" customWidth="1"/>
    <col min="4616" max="4864" width="8.88671875" style="2"/>
    <col min="4865" max="4865" width="4.44140625" style="2" customWidth="1"/>
    <col min="4866" max="4866" width="5.88671875" style="2" customWidth="1"/>
    <col min="4867" max="4867" width="36.44140625" style="2" bestFit="1" customWidth="1"/>
    <col min="4868" max="4871" width="8.77734375" style="2" customWidth="1"/>
    <col min="4872" max="5120" width="8.88671875" style="2"/>
    <col min="5121" max="5121" width="4.44140625" style="2" customWidth="1"/>
    <col min="5122" max="5122" width="5.88671875" style="2" customWidth="1"/>
    <col min="5123" max="5123" width="36.44140625" style="2" bestFit="1" customWidth="1"/>
    <col min="5124" max="5127" width="8.77734375" style="2" customWidth="1"/>
    <col min="5128" max="5376" width="8.88671875" style="2"/>
    <col min="5377" max="5377" width="4.44140625" style="2" customWidth="1"/>
    <col min="5378" max="5378" width="5.88671875" style="2" customWidth="1"/>
    <col min="5379" max="5379" width="36.44140625" style="2" bestFit="1" customWidth="1"/>
    <col min="5380" max="5383" width="8.77734375" style="2" customWidth="1"/>
    <col min="5384" max="5632" width="8.88671875" style="2"/>
    <col min="5633" max="5633" width="4.44140625" style="2" customWidth="1"/>
    <col min="5634" max="5634" width="5.88671875" style="2" customWidth="1"/>
    <col min="5635" max="5635" width="36.44140625" style="2" bestFit="1" customWidth="1"/>
    <col min="5636" max="5639" width="8.77734375" style="2" customWidth="1"/>
    <col min="5640" max="5888" width="8.88671875" style="2"/>
    <col min="5889" max="5889" width="4.44140625" style="2" customWidth="1"/>
    <col min="5890" max="5890" width="5.88671875" style="2" customWidth="1"/>
    <col min="5891" max="5891" width="36.44140625" style="2" bestFit="1" customWidth="1"/>
    <col min="5892" max="5895" width="8.77734375" style="2" customWidth="1"/>
    <col min="5896" max="6144" width="8.88671875" style="2"/>
    <col min="6145" max="6145" width="4.44140625" style="2" customWidth="1"/>
    <col min="6146" max="6146" width="5.88671875" style="2" customWidth="1"/>
    <col min="6147" max="6147" width="36.44140625" style="2" bestFit="1" customWidth="1"/>
    <col min="6148" max="6151" width="8.77734375" style="2" customWidth="1"/>
    <col min="6152" max="6400" width="8.88671875" style="2"/>
    <col min="6401" max="6401" width="4.44140625" style="2" customWidth="1"/>
    <col min="6402" max="6402" width="5.88671875" style="2" customWidth="1"/>
    <col min="6403" max="6403" width="36.44140625" style="2" bestFit="1" customWidth="1"/>
    <col min="6404" max="6407" width="8.77734375" style="2" customWidth="1"/>
    <col min="6408" max="6656" width="8.88671875" style="2"/>
    <col min="6657" max="6657" width="4.44140625" style="2" customWidth="1"/>
    <col min="6658" max="6658" width="5.88671875" style="2" customWidth="1"/>
    <col min="6659" max="6659" width="36.44140625" style="2" bestFit="1" customWidth="1"/>
    <col min="6660" max="6663" width="8.77734375" style="2" customWidth="1"/>
    <col min="6664" max="6912" width="8.88671875" style="2"/>
    <col min="6913" max="6913" width="4.44140625" style="2" customWidth="1"/>
    <col min="6914" max="6914" width="5.88671875" style="2" customWidth="1"/>
    <col min="6915" max="6915" width="36.44140625" style="2" bestFit="1" customWidth="1"/>
    <col min="6916" max="6919" width="8.77734375" style="2" customWidth="1"/>
    <col min="6920" max="7168" width="8.88671875" style="2"/>
    <col min="7169" max="7169" width="4.44140625" style="2" customWidth="1"/>
    <col min="7170" max="7170" width="5.88671875" style="2" customWidth="1"/>
    <col min="7171" max="7171" width="36.44140625" style="2" bestFit="1" customWidth="1"/>
    <col min="7172" max="7175" width="8.77734375" style="2" customWidth="1"/>
    <col min="7176" max="7424" width="8.88671875" style="2"/>
    <col min="7425" max="7425" width="4.44140625" style="2" customWidth="1"/>
    <col min="7426" max="7426" width="5.88671875" style="2" customWidth="1"/>
    <col min="7427" max="7427" width="36.44140625" style="2" bestFit="1" customWidth="1"/>
    <col min="7428" max="7431" width="8.77734375" style="2" customWidth="1"/>
    <col min="7432" max="7680" width="8.88671875" style="2"/>
    <col min="7681" max="7681" width="4.44140625" style="2" customWidth="1"/>
    <col min="7682" max="7682" width="5.88671875" style="2" customWidth="1"/>
    <col min="7683" max="7683" width="36.44140625" style="2" bestFit="1" customWidth="1"/>
    <col min="7684" max="7687" width="8.77734375" style="2" customWidth="1"/>
    <col min="7688" max="7936" width="8.88671875" style="2"/>
    <col min="7937" max="7937" width="4.44140625" style="2" customWidth="1"/>
    <col min="7938" max="7938" width="5.88671875" style="2" customWidth="1"/>
    <col min="7939" max="7939" width="36.44140625" style="2" bestFit="1" customWidth="1"/>
    <col min="7940" max="7943" width="8.77734375" style="2" customWidth="1"/>
    <col min="7944" max="8192" width="8.88671875" style="2"/>
    <col min="8193" max="8193" width="4.44140625" style="2" customWidth="1"/>
    <col min="8194" max="8194" width="5.88671875" style="2" customWidth="1"/>
    <col min="8195" max="8195" width="36.44140625" style="2" bestFit="1" customWidth="1"/>
    <col min="8196" max="8199" width="8.77734375" style="2" customWidth="1"/>
    <col min="8200" max="8448" width="8.88671875" style="2"/>
    <col min="8449" max="8449" width="4.44140625" style="2" customWidth="1"/>
    <col min="8450" max="8450" width="5.88671875" style="2" customWidth="1"/>
    <col min="8451" max="8451" width="36.44140625" style="2" bestFit="1" customWidth="1"/>
    <col min="8452" max="8455" width="8.77734375" style="2" customWidth="1"/>
    <col min="8456" max="8704" width="8.88671875" style="2"/>
    <col min="8705" max="8705" width="4.44140625" style="2" customWidth="1"/>
    <col min="8706" max="8706" width="5.88671875" style="2" customWidth="1"/>
    <col min="8707" max="8707" width="36.44140625" style="2" bestFit="1" customWidth="1"/>
    <col min="8708" max="8711" width="8.77734375" style="2" customWidth="1"/>
    <col min="8712" max="8960" width="8.88671875" style="2"/>
    <col min="8961" max="8961" width="4.44140625" style="2" customWidth="1"/>
    <col min="8962" max="8962" width="5.88671875" style="2" customWidth="1"/>
    <col min="8963" max="8963" width="36.44140625" style="2" bestFit="1" customWidth="1"/>
    <col min="8964" max="8967" width="8.77734375" style="2" customWidth="1"/>
    <col min="8968" max="9216" width="8.88671875" style="2"/>
    <col min="9217" max="9217" width="4.44140625" style="2" customWidth="1"/>
    <col min="9218" max="9218" width="5.88671875" style="2" customWidth="1"/>
    <col min="9219" max="9219" width="36.44140625" style="2" bestFit="1" customWidth="1"/>
    <col min="9220" max="9223" width="8.77734375" style="2" customWidth="1"/>
    <col min="9224" max="9472" width="8.88671875" style="2"/>
    <col min="9473" max="9473" width="4.44140625" style="2" customWidth="1"/>
    <col min="9474" max="9474" width="5.88671875" style="2" customWidth="1"/>
    <col min="9475" max="9475" width="36.44140625" style="2" bestFit="1" customWidth="1"/>
    <col min="9476" max="9479" width="8.77734375" style="2" customWidth="1"/>
    <col min="9480" max="9728" width="8.88671875" style="2"/>
    <col min="9729" max="9729" width="4.44140625" style="2" customWidth="1"/>
    <col min="9730" max="9730" width="5.88671875" style="2" customWidth="1"/>
    <col min="9731" max="9731" width="36.44140625" style="2" bestFit="1" customWidth="1"/>
    <col min="9732" max="9735" width="8.77734375" style="2" customWidth="1"/>
    <col min="9736" max="9984" width="8.88671875" style="2"/>
    <col min="9985" max="9985" width="4.44140625" style="2" customWidth="1"/>
    <col min="9986" max="9986" width="5.88671875" style="2" customWidth="1"/>
    <col min="9987" max="9987" width="36.44140625" style="2" bestFit="1" customWidth="1"/>
    <col min="9988" max="9991" width="8.77734375" style="2" customWidth="1"/>
    <col min="9992" max="10240" width="8.88671875" style="2"/>
    <col min="10241" max="10241" width="4.44140625" style="2" customWidth="1"/>
    <col min="10242" max="10242" width="5.88671875" style="2" customWidth="1"/>
    <col min="10243" max="10243" width="36.44140625" style="2" bestFit="1" customWidth="1"/>
    <col min="10244" max="10247" width="8.77734375" style="2" customWidth="1"/>
    <col min="10248" max="10496" width="8.88671875" style="2"/>
    <col min="10497" max="10497" width="4.44140625" style="2" customWidth="1"/>
    <col min="10498" max="10498" width="5.88671875" style="2" customWidth="1"/>
    <col min="10499" max="10499" width="36.44140625" style="2" bestFit="1" customWidth="1"/>
    <col min="10500" max="10503" width="8.77734375" style="2" customWidth="1"/>
    <col min="10504" max="10752" width="8.88671875" style="2"/>
    <col min="10753" max="10753" width="4.44140625" style="2" customWidth="1"/>
    <col min="10754" max="10754" width="5.88671875" style="2" customWidth="1"/>
    <col min="10755" max="10755" width="36.44140625" style="2" bestFit="1" customWidth="1"/>
    <col min="10756" max="10759" width="8.77734375" style="2" customWidth="1"/>
    <col min="10760" max="11008" width="8.88671875" style="2"/>
    <col min="11009" max="11009" width="4.44140625" style="2" customWidth="1"/>
    <col min="11010" max="11010" width="5.88671875" style="2" customWidth="1"/>
    <col min="11011" max="11011" width="36.44140625" style="2" bestFit="1" customWidth="1"/>
    <col min="11012" max="11015" width="8.77734375" style="2" customWidth="1"/>
    <col min="11016" max="11264" width="8.88671875" style="2"/>
    <col min="11265" max="11265" width="4.44140625" style="2" customWidth="1"/>
    <col min="11266" max="11266" width="5.88671875" style="2" customWidth="1"/>
    <col min="11267" max="11267" width="36.44140625" style="2" bestFit="1" customWidth="1"/>
    <col min="11268" max="11271" width="8.77734375" style="2" customWidth="1"/>
    <col min="11272" max="11520" width="8.88671875" style="2"/>
    <col min="11521" max="11521" width="4.44140625" style="2" customWidth="1"/>
    <col min="11522" max="11522" width="5.88671875" style="2" customWidth="1"/>
    <col min="11523" max="11523" width="36.44140625" style="2" bestFit="1" customWidth="1"/>
    <col min="11524" max="11527" width="8.77734375" style="2" customWidth="1"/>
    <col min="11528" max="11776" width="8.88671875" style="2"/>
    <col min="11777" max="11777" width="4.44140625" style="2" customWidth="1"/>
    <col min="11778" max="11778" width="5.88671875" style="2" customWidth="1"/>
    <col min="11779" max="11779" width="36.44140625" style="2" bestFit="1" customWidth="1"/>
    <col min="11780" max="11783" width="8.77734375" style="2" customWidth="1"/>
    <col min="11784" max="12032" width="8.88671875" style="2"/>
    <col min="12033" max="12033" width="4.44140625" style="2" customWidth="1"/>
    <col min="12034" max="12034" width="5.88671875" style="2" customWidth="1"/>
    <col min="12035" max="12035" width="36.44140625" style="2" bestFit="1" customWidth="1"/>
    <col min="12036" max="12039" width="8.77734375" style="2" customWidth="1"/>
    <col min="12040" max="12288" width="8.88671875" style="2"/>
    <col min="12289" max="12289" width="4.44140625" style="2" customWidth="1"/>
    <col min="12290" max="12290" width="5.88671875" style="2" customWidth="1"/>
    <col min="12291" max="12291" width="36.44140625" style="2" bestFit="1" customWidth="1"/>
    <col min="12292" max="12295" width="8.77734375" style="2" customWidth="1"/>
    <col min="12296" max="12544" width="8.88671875" style="2"/>
    <col min="12545" max="12545" width="4.44140625" style="2" customWidth="1"/>
    <col min="12546" max="12546" width="5.88671875" style="2" customWidth="1"/>
    <col min="12547" max="12547" width="36.44140625" style="2" bestFit="1" customWidth="1"/>
    <col min="12548" max="12551" width="8.77734375" style="2" customWidth="1"/>
    <col min="12552" max="12800" width="8.88671875" style="2"/>
    <col min="12801" max="12801" width="4.44140625" style="2" customWidth="1"/>
    <col min="12802" max="12802" width="5.88671875" style="2" customWidth="1"/>
    <col min="12803" max="12803" width="36.44140625" style="2" bestFit="1" customWidth="1"/>
    <col min="12804" max="12807" width="8.77734375" style="2" customWidth="1"/>
    <col min="12808" max="13056" width="8.88671875" style="2"/>
    <col min="13057" max="13057" width="4.44140625" style="2" customWidth="1"/>
    <col min="13058" max="13058" width="5.88671875" style="2" customWidth="1"/>
    <col min="13059" max="13059" width="36.44140625" style="2" bestFit="1" customWidth="1"/>
    <col min="13060" max="13063" width="8.77734375" style="2" customWidth="1"/>
    <col min="13064" max="13312" width="8.88671875" style="2"/>
    <col min="13313" max="13313" width="4.44140625" style="2" customWidth="1"/>
    <col min="13314" max="13314" width="5.88671875" style="2" customWidth="1"/>
    <col min="13315" max="13315" width="36.44140625" style="2" bestFit="1" customWidth="1"/>
    <col min="13316" max="13319" width="8.77734375" style="2" customWidth="1"/>
    <col min="13320" max="13568" width="8.88671875" style="2"/>
    <col min="13569" max="13569" width="4.44140625" style="2" customWidth="1"/>
    <col min="13570" max="13570" width="5.88671875" style="2" customWidth="1"/>
    <col min="13571" max="13571" width="36.44140625" style="2" bestFit="1" customWidth="1"/>
    <col min="13572" max="13575" width="8.77734375" style="2" customWidth="1"/>
    <col min="13576" max="13824" width="8.88671875" style="2"/>
    <col min="13825" max="13825" width="4.44140625" style="2" customWidth="1"/>
    <col min="13826" max="13826" width="5.88671875" style="2" customWidth="1"/>
    <col min="13827" max="13827" width="36.44140625" style="2" bestFit="1" customWidth="1"/>
    <col min="13828" max="13831" width="8.77734375" style="2" customWidth="1"/>
    <col min="13832" max="14080" width="8.88671875" style="2"/>
    <col min="14081" max="14081" width="4.44140625" style="2" customWidth="1"/>
    <col min="14082" max="14082" width="5.88671875" style="2" customWidth="1"/>
    <col min="14083" max="14083" width="36.44140625" style="2" bestFit="1" customWidth="1"/>
    <col min="14084" max="14087" width="8.77734375" style="2" customWidth="1"/>
    <col min="14088" max="14336" width="8.88671875" style="2"/>
    <col min="14337" max="14337" width="4.44140625" style="2" customWidth="1"/>
    <col min="14338" max="14338" width="5.88671875" style="2" customWidth="1"/>
    <col min="14339" max="14339" width="36.44140625" style="2" bestFit="1" customWidth="1"/>
    <col min="14340" max="14343" width="8.77734375" style="2" customWidth="1"/>
    <col min="14344" max="14592" width="8.88671875" style="2"/>
    <col min="14593" max="14593" width="4.44140625" style="2" customWidth="1"/>
    <col min="14594" max="14594" width="5.88671875" style="2" customWidth="1"/>
    <col min="14595" max="14595" width="36.44140625" style="2" bestFit="1" customWidth="1"/>
    <col min="14596" max="14599" width="8.77734375" style="2" customWidth="1"/>
    <col min="14600" max="14848" width="8.88671875" style="2"/>
    <col min="14849" max="14849" width="4.44140625" style="2" customWidth="1"/>
    <col min="14850" max="14850" width="5.88671875" style="2" customWidth="1"/>
    <col min="14851" max="14851" width="36.44140625" style="2" bestFit="1" customWidth="1"/>
    <col min="14852" max="14855" width="8.77734375" style="2" customWidth="1"/>
    <col min="14856" max="15104" width="8.88671875" style="2"/>
    <col min="15105" max="15105" width="4.44140625" style="2" customWidth="1"/>
    <col min="15106" max="15106" width="5.88671875" style="2" customWidth="1"/>
    <col min="15107" max="15107" width="36.44140625" style="2" bestFit="1" customWidth="1"/>
    <col min="15108" max="15111" width="8.77734375" style="2" customWidth="1"/>
    <col min="15112" max="15360" width="8.88671875" style="2"/>
    <col min="15361" max="15361" width="4.44140625" style="2" customWidth="1"/>
    <col min="15362" max="15362" width="5.88671875" style="2" customWidth="1"/>
    <col min="15363" max="15363" width="36.44140625" style="2" bestFit="1" customWidth="1"/>
    <col min="15364" max="15367" width="8.77734375" style="2" customWidth="1"/>
    <col min="15368" max="15616" width="8.88671875" style="2"/>
    <col min="15617" max="15617" width="4.44140625" style="2" customWidth="1"/>
    <col min="15618" max="15618" width="5.88671875" style="2" customWidth="1"/>
    <col min="15619" max="15619" width="36.44140625" style="2" bestFit="1" customWidth="1"/>
    <col min="15620" max="15623" width="8.77734375" style="2" customWidth="1"/>
    <col min="15624" max="15872" width="8.88671875" style="2"/>
    <col min="15873" max="15873" width="4.44140625" style="2" customWidth="1"/>
    <col min="15874" max="15874" width="5.88671875" style="2" customWidth="1"/>
    <col min="15875" max="15875" width="36.44140625" style="2" bestFit="1" customWidth="1"/>
    <col min="15876" max="15879" width="8.77734375" style="2" customWidth="1"/>
    <col min="15880" max="16128" width="8.88671875" style="2"/>
    <col min="16129" max="16129" width="4.44140625" style="2" customWidth="1"/>
    <col min="16130" max="16130" width="5.88671875" style="2" customWidth="1"/>
    <col min="16131" max="16131" width="36.44140625" style="2" bestFit="1" customWidth="1"/>
    <col min="16132" max="16135" width="8.77734375" style="2" customWidth="1"/>
    <col min="16136" max="16384" width="8.88671875" style="2"/>
  </cols>
  <sheetData>
    <row r="1" spans="1:14" ht="18.75">
      <c r="A1" s="156" t="s">
        <v>307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s="1" customFormat="1" ht="19.5" customHeight="1" thickBot="1">
      <c r="A2" s="157" t="s">
        <v>144</v>
      </c>
      <c r="B2" s="158"/>
      <c r="C2" s="158"/>
      <c r="D2" s="158"/>
      <c r="E2" s="158"/>
      <c r="F2" s="158"/>
    </row>
    <row r="3" spans="1:14" ht="16.5" customHeight="1">
      <c r="A3" s="245" t="s">
        <v>145</v>
      </c>
      <c r="B3" s="247" t="s">
        <v>146</v>
      </c>
      <c r="C3" s="247" t="s">
        <v>147</v>
      </c>
      <c r="D3" s="252" t="s">
        <v>148</v>
      </c>
      <c r="E3" s="247" t="s">
        <v>5</v>
      </c>
      <c r="F3" s="247"/>
      <c r="G3" s="247"/>
      <c r="H3" s="111"/>
    </row>
    <row r="4" spans="1:14" ht="17.25" customHeight="1">
      <c r="A4" s="246"/>
      <c r="B4" s="248"/>
      <c r="C4" s="251"/>
      <c r="D4" s="251"/>
      <c r="E4" s="112" t="s">
        <v>91</v>
      </c>
      <c r="F4" s="112" t="s">
        <v>149</v>
      </c>
      <c r="G4" s="112" t="s">
        <v>150</v>
      </c>
      <c r="H4" s="113" t="s">
        <v>151</v>
      </c>
    </row>
    <row r="5" spans="1:14" ht="15" customHeight="1">
      <c r="A5" s="114">
        <v>1</v>
      </c>
      <c r="B5" s="115"/>
      <c r="C5" s="116" t="s">
        <v>152</v>
      </c>
      <c r="D5" s="117">
        <f>D8+D7+D6</f>
        <v>9.61</v>
      </c>
      <c r="E5" s="117">
        <v>100</v>
      </c>
      <c r="F5" s="117">
        <v>98.08</v>
      </c>
      <c r="G5" s="117">
        <v>94.81</v>
      </c>
      <c r="H5" s="113">
        <v>84.43</v>
      </c>
    </row>
    <row r="6" spans="1:14" ht="15" customHeight="1">
      <c r="A6" s="114"/>
      <c r="B6" s="112">
        <v>2160</v>
      </c>
      <c r="C6" s="118" t="s">
        <v>93</v>
      </c>
      <c r="D6" s="119">
        <v>5.72</v>
      </c>
      <c r="E6" s="119">
        <v>100</v>
      </c>
      <c r="F6" s="119">
        <v>91.82</v>
      </c>
      <c r="G6" s="119">
        <v>71.739999999999995</v>
      </c>
      <c r="H6" s="113">
        <v>55.68</v>
      </c>
    </row>
    <row r="7" spans="1:14" ht="15" customHeight="1">
      <c r="A7" s="114"/>
      <c r="B7" s="112">
        <v>2163</v>
      </c>
      <c r="C7" s="118" t="s">
        <v>94</v>
      </c>
      <c r="D7" s="119">
        <v>1.32</v>
      </c>
      <c r="E7" s="119">
        <v>100</v>
      </c>
      <c r="F7" s="119">
        <v>107.85</v>
      </c>
      <c r="G7" s="119">
        <v>99.08</v>
      </c>
      <c r="H7" s="113">
        <v>119.89</v>
      </c>
    </row>
    <row r="8" spans="1:14" ht="15" customHeight="1">
      <c r="A8" s="114"/>
      <c r="B8" s="112">
        <v>2165</v>
      </c>
      <c r="C8" s="118" t="s">
        <v>95</v>
      </c>
      <c r="D8" s="119">
        <v>2.57</v>
      </c>
      <c r="E8" s="119">
        <v>100</v>
      </c>
      <c r="F8" s="119">
        <v>106.97</v>
      </c>
      <c r="G8" s="119">
        <v>143.94</v>
      </c>
      <c r="H8" s="113">
        <v>130.13999999999999</v>
      </c>
    </row>
    <row r="9" spans="1:14" ht="15" customHeight="1">
      <c r="A9" s="114">
        <v>2</v>
      </c>
      <c r="B9" s="112"/>
      <c r="C9" s="116" t="s">
        <v>96</v>
      </c>
      <c r="D9" s="117">
        <f>D10</f>
        <v>1.91</v>
      </c>
      <c r="E9" s="117">
        <v>100</v>
      </c>
      <c r="F9" s="117">
        <v>109.87</v>
      </c>
      <c r="G9" s="117">
        <v>108.17</v>
      </c>
      <c r="H9" s="113">
        <v>110.02</v>
      </c>
    </row>
    <row r="10" spans="1:14" ht="15" customHeight="1">
      <c r="A10" s="114"/>
      <c r="B10" s="112">
        <v>2211</v>
      </c>
      <c r="C10" s="118" t="s">
        <v>97</v>
      </c>
      <c r="D10" s="119">
        <v>1.91</v>
      </c>
      <c r="E10" s="119">
        <v>100</v>
      </c>
      <c r="F10" s="119">
        <v>109.87</v>
      </c>
      <c r="G10" s="119">
        <v>108.17</v>
      </c>
      <c r="H10" s="113">
        <v>110.02</v>
      </c>
    </row>
    <row r="11" spans="1:14" ht="15" customHeight="1">
      <c r="A11" s="114">
        <v>3</v>
      </c>
      <c r="B11" s="112"/>
      <c r="C11" s="120" t="s">
        <v>153</v>
      </c>
      <c r="D11" s="117">
        <f>D12+D13+D14</f>
        <v>9.34</v>
      </c>
      <c r="E11" s="117">
        <v>100</v>
      </c>
      <c r="F11" s="117">
        <v>91.95</v>
      </c>
      <c r="G11" s="117">
        <v>99.08</v>
      </c>
      <c r="H11" s="113">
        <v>111.28</v>
      </c>
    </row>
    <row r="12" spans="1:14" ht="15" customHeight="1">
      <c r="A12" s="114"/>
      <c r="B12" s="112">
        <v>2316</v>
      </c>
      <c r="C12" s="118" t="s">
        <v>99</v>
      </c>
      <c r="D12" s="119">
        <v>7.79</v>
      </c>
      <c r="E12" s="119">
        <v>100</v>
      </c>
      <c r="F12" s="119">
        <v>89.37</v>
      </c>
      <c r="G12" s="119">
        <v>97.42</v>
      </c>
      <c r="H12" s="113">
        <v>108.81</v>
      </c>
    </row>
    <row r="13" spans="1:14" ht="15" customHeight="1">
      <c r="A13" s="114"/>
      <c r="B13" s="112">
        <v>2311</v>
      </c>
      <c r="C13" s="118" t="s">
        <v>100</v>
      </c>
      <c r="D13" s="115">
        <v>1.39</v>
      </c>
      <c r="E13" s="119">
        <v>100</v>
      </c>
      <c r="F13" s="119">
        <v>104.82</v>
      </c>
      <c r="G13" s="119">
        <v>105.57</v>
      </c>
      <c r="H13" s="113">
        <v>123.73</v>
      </c>
    </row>
    <row r="14" spans="1:14" ht="15" customHeight="1">
      <c r="A14" s="114"/>
      <c r="B14" s="112">
        <v>2331</v>
      </c>
      <c r="C14" s="118" t="s">
        <v>101</v>
      </c>
      <c r="D14" s="115">
        <v>0.16</v>
      </c>
      <c r="E14" s="119">
        <v>100</v>
      </c>
      <c r="F14" s="119">
        <v>105.88</v>
      </c>
      <c r="G14" s="119">
        <v>122.83</v>
      </c>
      <c r="H14" s="113">
        <v>123.11</v>
      </c>
    </row>
    <row r="15" spans="1:14" ht="15" customHeight="1">
      <c r="A15" s="114">
        <v>4</v>
      </c>
      <c r="B15" s="112"/>
      <c r="C15" s="116" t="s">
        <v>102</v>
      </c>
      <c r="D15" s="120">
        <f>D16+D17+D18+D19+D20+D21</f>
        <v>6.45</v>
      </c>
      <c r="E15" s="117">
        <v>100</v>
      </c>
      <c r="F15" s="117">
        <v>104.02</v>
      </c>
      <c r="G15" s="117">
        <v>107.77</v>
      </c>
      <c r="H15" s="113">
        <v>123.29</v>
      </c>
    </row>
    <row r="16" spans="1:14" ht="15" customHeight="1">
      <c r="A16" s="114"/>
      <c r="B16" s="112">
        <v>2342</v>
      </c>
      <c r="C16" s="118" t="s">
        <v>103</v>
      </c>
      <c r="D16" s="115">
        <v>0.94</v>
      </c>
      <c r="E16" s="119">
        <v>100</v>
      </c>
      <c r="F16" s="119">
        <v>103.28</v>
      </c>
      <c r="G16" s="119">
        <v>94.57</v>
      </c>
      <c r="H16" s="113">
        <v>76.72</v>
      </c>
    </row>
    <row r="17" spans="1:8" ht="15" customHeight="1">
      <c r="A17" s="114"/>
      <c r="B17" s="112">
        <v>2341</v>
      </c>
      <c r="C17" s="118" t="s">
        <v>154</v>
      </c>
      <c r="D17" s="115">
        <v>1.07</v>
      </c>
      <c r="E17" s="119"/>
      <c r="F17" s="119">
        <v>83.85</v>
      </c>
      <c r="G17" s="119">
        <v>128.12</v>
      </c>
      <c r="H17" s="113">
        <v>145.1</v>
      </c>
    </row>
    <row r="18" spans="1:8" ht="15" customHeight="1">
      <c r="A18" s="114"/>
      <c r="B18" s="112">
        <v>2353</v>
      </c>
      <c r="C18" s="118" t="s">
        <v>30</v>
      </c>
      <c r="D18" s="115">
        <v>1.82</v>
      </c>
      <c r="E18" s="119">
        <v>100</v>
      </c>
      <c r="F18" s="119">
        <v>105.07</v>
      </c>
      <c r="G18" s="119">
        <v>117.06</v>
      </c>
      <c r="H18" s="113">
        <v>132.49</v>
      </c>
    </row>
    <row r="19" spans="1:8" ht="15" customHeight="1">
      <c r="A19" s="114"/>
      <c r="B19" s="112">
        <v>2665</v>
      </c>
      <c r="C19" s="118" t="s">
        <v>155</v>
      </c>
      <c r="D19" s="115">
        <v>0.73</v>
      </c>
      <c r="E19" s="119"/>
      <c r="F19" s="119">
        <v>102.85</v>
      </c>
      <c r="G19" s="119">
        <v>100.65</v>
      </c>
      <c r="H19" s="113">
        <v>107.56</v>
      </c>
    </row>
    <row r="20" spans="1:8" ht="15" customHeight="1">
      <c r="A20" s="114"/>
      <c r="B20" s="112">
        <v>2372</v>
      </c>
      <c r="C20" s="118" t="s">
        <v>24</v>
      </c>
      <c r="D20" s="115">
        <v>1.17</v>
      </c>
      <c r="E20" s="119">
        <v>100</v>
      </c>
      <c r="F20" s="119">
        <v>113.19</v>
      </c>
      <c r="G20" s="119">
        <v>110.5</v>
      </c>
      <c r="H20" s="113">
        <v>157.29</v>
      </c>
    </row>
    <row r="21" spans="1:8" ht="15" customHeight="1">
      <c r="A21" s="114"/>
      <c r="B21" s="112">
        <v>2391</v>
      </c>
      <c r="C21" s="118" t="s">
        <v>104</v>
      </c>
      <c r="D21" s="115">
        <v>0.72</v>
      </c>
      <c r="E21" s="119">
        <v>100</v>
      </c>
      <c r="F21" s="119">
        <v>118.59</v>
      </c>
      <c r="G21" s="119">
        <v>74.069999999999993</v>
      </c>
      <c r="H21" s="113">
        <v>89.1</v>
      </c>
    </row>
    <row r="22" spans="1:8" ht="15" customHeight="1">
      <c r="A22" s="114">
        <v>5</v>
      </c>
      <c r="B22" s="112"/>
      <c r="C22" s="116" t="s">
        <v>105</v>
      </c>
      <c r="D22" s="117">
        <f>D23+D24+D25</f>
        <v>6.72</v>
      </c>
      <c r="E22" s="117">
        <v>100</v>
      </c>
      <c r="F22" s="117">
        <v>124.12</v>
      </c>
      <c r="G22" s="117">
        <v>135.84</v>
      </c>
      <c r="H22" s="113">
        <v>146.08000000000001</v>
      </c>
    </row>
    <row r="23" spans="1:8" ht="15" customHeight="1">
      <c r="A23" s="114"/>
      <c r="B23" s="112">
        <v>2412</v>
      </c>
      <c r="C23" s="118" t="s">
        <v>106</v>
      </c>
      <c r="D23" s="115">
        <v>2.21</v>
      </c>
      <c r="E23" s="119">
        <v>100</v>
      </c>
      <c r="F23" s="119">
        <v>108.49</v>
      </c>
      <c r="G23" s="119">
        <v>132.94</v>
      </c>
      <c r="H23" s="113">
        <v>144.93</v>
      </c>
    </row>
    <row r="24" spans="1:8" ht="15" customHeight="1">
      <c r="A24" s="114"/>
      <c r="B24" s="112">
        <v>2423</v>
      </c>
      <c r="C24" s="118" t="s">
        <v>39</v>
      </c>
      <c r="D24" s="119">
        <v>2.38</v>
      </c>
      <c r="E24" s="119">
        <v>100</v>
      </c>
      <c r="F24" s="119">
        <v>151.63</v>
      </c>
      <c r="G24" s="119">
        <v>152.88</v>
      </c>
      <c r="H24" s="113">
        <v>153.22999999999999</v>
      </c>
    </row>
    <row r="25" spans="1:8" ht="15" customHeight="1">
      <c r="A25" s="114"/>
      <c r="B25" s="112">
        <v>2449</v>
      </c>
      <c r="C25" s="118" t="s">
        <v>107</v>
      </c>
      <c r="D25" s="115">
        <v>2.13</v>
      </c>
      <c r="E25" s="119">
        <v>100</v>
      </c>
      <c r="F25" s="119">
        <v>109.56</v>
      </c>
      <c r="G25" s="119">
        <v>119.78</v>
      </c>
      <c r="H25" s="113">
        <v>139.26</v>
      </c>
    </row>
    <row r="26" spans="1:8" ht="15" customHeight="1">
      <c r="A26" s="114">
        <v>6</v>
      </c>
      <c r="B26" s="112"/>
      <c r="C26" s="116" t="s">
        <v>108</v>
      </c>
      <c r="D26" s="120">
        <f>D27</f>
        <v>6.66</v>
      </c>
      <c r="E26" s="117">
        <v>100</v>
      </c>
      <c r="F26" s="117">
        <v>101.78</v>
      </c>
      <c r="G26" s="117">
        <v>125.08</v>
      </c>
      <c r="H26" s="113">
        <v>119.15</v>
      </c>
    </row>
    <row r="27" spans="1:8" ht="15" customHeight="1">
      <c r="A27" s="114"/>
      <c r="B27" s="112">
        <v>2501</v>
      </c>
      <c r="C27" s="118" t="s">
        <v>42</v>
      </c>
      <c r="D27" s="115">
        <v>6.66</v>
      </c>
      <c r="E27" s="119">
        <v>100</v>
      </c>
      <c r="F27" s="119">
        <v>101.78</v>
      </c>
      <c r="G27" s="119">
        <v>125.08</v>
      </c>
      <c r="H27" s="113">
        <v>119.15</v>
      </c>
    </row>
    <row r="28" spans="1:8" ht="15" customHeight="1">
      <c r="A28" s="114">
        <v>7</v>
      </c>
      <c r="B28" s="112"/>
      <c r="C28" s="116" t="s">
        <v>109</v>
      </c>
      <c r="D28" s="120">
        <f>D29+D30</f>
        <v>6.31</v>
      </c>
      <c r="E28" s="117">
        <v>100</v>
      </c>
      <c r="F28" s="117">
        <v>93.88</v>
      </c>
      <c r="G28" s="117">
        <v>70.84</v>
      </c>
      <c r="H28" s="113">
        <v>70.52</v>
      </c>
    </row>
    <row r="29" spans="1:8" ht="15" customHeight="1">
      <c r="A29" s="114"/>
      <c r="B29" s="112">
        <v>2621</v>
      </c>
      <c r="C29" s="118" t="s">
        <v>110</v>
      </c>
      <c r="D29" s="115">
        <v>1.5</v>
      </c>
      <c r="E29" s="119">
        <v>100</v>
      </c>
      <c r="F29" s="119">
        <v>74.59</v>
      </c>
      <c r="G29" s="119">
        <v>55.97</v>
      </c>
      <c r="H29" s="113">
        <v>68.69</v>
      </c>
    </row>
    <row r="30" spans="1:8" ht="15" customHeight="1">
      <c r="A30" s="114"/>
      <c r="B30" s="112">
        <v>2669</v>
      </c>
      <c r="C30" s="118" t="s">
        <v>111</v>
      </c>
      <c r="D30" s="115">
        <v>4.8099999999999996</v>
      </c>
      <c r="E30" s="119">
        <v>100</v>
      </c>
      <c r="F30" s="119">
        <v>99.9</v>
      </c>
      <c r="G30" s="119">
        <v>75.47</v>
      </c>
      <c r="H30" s="113">
        <v>71.09</v>
      </c>
    </row>
    <row r="31" spans="1:8" ht="15" customHeight="1">
      <c r="A31" s="114">
        <v>8</v>
      </c>
      <c r="B31" s="112"/>
      <c r="C31" s="116" t="s">
        <v>156</v>
      </c>
      <c r="D31" s="120">
        <f>D32+D33</f>
        <v>4.17</v>
      </c>
      <c r="E31" s="117">
        <v>100</v>
      </c>
      <c r="F31" s="117">
        <v>89.29</v>
      </c>
      <c r="G31" s="117">
        <v>92.9</v>
      </c>
      <c r="H31" s="113">
        <v>102.32</v>
      </c>
    </row>
    <row r="32" spans="1:8" ht="15" customHeight="1">
      <c r="A32" s="114"/>
      <c r="B32" s="112">
        <v>2721</v>
      </c>
      <c r="C32" s="118" t="s">
        <v>114</v>
      </c>
      <c r="D32" s="115">
        <v>2.91</v>
      </c>
      <c r="E32" s="119">
        <v>100</v>
      </c>
      <c r="F32" s="119">
        <v>93.74</v>
      </c>
      <c r="G32" s="119">
        <v>78.760000000000005</v>
      </c>
      <c r="H32" s="113">
        <v>91.29</v>
      </c>
    </row>
    <row r="33" spans="1:8" ht="15" customHeight="1">
      <c r="A33" s="114"/>
      <c r="B33" s="112">
        <v>2715</v>
      </c>
      <c r="C33" s="118" t="s">
        <v>115</v>
      </c>
      <c r="D33" s="115">
        <v>1.26</v>
      </c>
      <c r="E33" s="119">
        <v>100</v>
      </c>
      <c r="F33" s="119">
        <v>79.02</v>
      </c>
      <c r="G33" s="119">
        <v>125.57</v>
      </c>
      <c r="H33" s="113">
        <v>127.8</v>
      </c>
    </row>
    <row r="34" spans="1:8" ht="15" customHeight="1">
      <c r="A34" s="114">
        <v>9</v>
      </c>
      <c r="B34" s="112"/>
      <c r="C34" s="116" t="s">
        <v>119</v>
      </c>
      <c r="D34" s="120">
        <f>D35</f>
        <v>1.17</v>
      </c>
      <c r="E34" s="117">
        <v>100</v>
      </c>
      <c r="F34" s="117">
        <v>115.24</v>
      </c>
      <c r="G34" s="117">
        <v>116.74</v>
      </c>
      <c r="H34" s="113">
        <v>96.87</v>
      </c>
    </row>
    <row r="35" spans="1:8" ht="15" customHeight="1">
      <c r="A35" s="114"/>
      <c r="B35" s="112">
        <v>2825</v>
      </c>
      <c r="C35" s="118" t="s">
        <v>120</v>
      </c>
      <c r="D35" s="115">
        <v>1.17</v>
      </c>
      <c r="E35" s="119">
        <v>100</v>
      </c>
      <c r="F35" s="119">
        <v>115.24</v>
      </c>
      <c r="G35" s="119">
        <v>116.74</v>
      </c>
      <c r="H35" s="113">
        <v>96.87</v>
      </c>
    </row>
    <row r="36" spans="1:8" ht="15" customHeight="1">
      <c r="A36" s="114">
        <v>10</v>
      </c>
      <c r="B36" s="112"/>
      <c r="C36" s="116" t="s">
        <v>121</v>
      </c>
      <c r="D36" s="120">
        <f>D37</f>
        <v>0.53</v>
      </c>
      <c r="E36" s="117">
        <v>100</v>
      </c>
      <c r="F36" s="117">
        <v>155.65</v>
      </c>
      <c r="G36" s="117">
        <v>100.87</v>
      </c>
      <c r="H36" s="113">
        <v>81.45</v>
      </c>
    </row>
    <row r="37" spans="1:8" ht="15" customHeight="1" thickBot="1">
      <c r="A37" s="121"/>
      <c r="B37" s="122">
        <v>2912</v>
      </c>
      <c r="C37" s="123" t="s">
        <v>122</v>
      </c>
      <c r="D37" s="124">
        <v>0.53</v>
      </c>
      <c r="E37" s="125">
        <v>100</v>
      </c>
      <c r="F37" s="125">
        <v>155.65</v>
      </c>
      <c r="G37" s="125">
        <v>100.87</v>
      </c>
      <c r="H37" s="126">
        <v>81.45</v>
      </c>
    </row>
    <row r="38" spans="1:8" ht="21" customHeight="1" thickBot="1">
      <c r="A38" s="127"/>
      <c r="B38" s="128"/>
      <c r="C38" s="127"/>
      <c r="D38" s="127"/>
      <c r="E38" s="129"/>
      <c r="G38" s="130" t="s">
        <v>61</v>
      </c>
    </row>
    <row r="39" spans="1:8">
      <c r="A39" s="245" t="s">
        <v>145</v>
      </c>
      <c r="B39" s="247" t="s">
        <v>146</v>
      </c>
      <c r="C39" s="249" t="s">
        <v>147</v>
      </c>
      <c r="D39" s="247" t="s">
        <v>157</v>
      </c>
      <c r="E39" s="247" t="s">
        <v>5</v>
      </c>
      <c r="F39" s="247"/>
      <c r="G39" s="247"/>
      <c r="H39" s="111"/>
    </row>
    <row r="40" spans="1:8">
      <c r="A40" s="246"/>
      <c r="B40" s="248"/>
      <c r="C40" s="250"/>
      <c r="D40" s="251"/>
      <c r="E40" s="112" t="s">
        <v>91</v>
      </c>
      <c r="F40" s="112" t="s">
        <v>149</v>
      </c>
      <c r="G40" s="112" t="s">
        <v>150</v>
      </c>
      <c r="H40" s="113" t="s">
        <v>151</v>
      </c>
    </row>
    <row r="41" spans="1:8" ht="15" customHeight="1">
      <c r="A41" s="114">
        <v>11</v>
      </c>
      <c r="B41" s="112"/>
      <c r="C41" s="116" t="s">
        <v>123</v>
      </c>
      <c r="D41" s="120">
        <f>D42</f>
        <v>0.67</v>
      </c>
      <c r="E41" s="117">
        <v>100</v>
      </c>
      <c r="F41" s="117">
        <v>109.52</v>
      </c>
      <c r="G41" s="117">
        <v>58.66</v>
      </c>
      <c r="H41" s="113">
        <v>52.96</v>
      </c>
    </row>
    <row r="42" spans="1:8" ht="15" customHeight="1">
      <c r="A42" s="114"/>
      <c r="B42" s="112">
        <v>3110</v>
      </c>
      <c r="C42" s="118" t="s">
        <v>124</v>
      </c>
      <c r="D42" s="115">
        <v>0.67</v>
      </c>
      <c r="E42" s="119">
        <v>100</v>
      </c>
      <c r="F42" s="119">
        <v>109.52</v>
      </c>
      <c r="G42" s="119">
        <v>58.66</v>
      </c>
      <c r="H42" s="113">
        <v>52.96</v>
      </c>
    </row>
    <row r="43" spans="1:8" ht="15" customHeight="1">
      <c r="A43" s="114">
        <v>12</v>
      </c>
      <c r="B43" s="112"/>
      <c r="C43" s="116" t="s">
        <v>158</v>
      </c>
      <c r="D43" s="117">
        <f>D44</f>
        <v>0.6</v>
      </c>
      <c r="E43" s="119"/>
      <c r="F43" s="119">
        <v>112.61</v>
      </c>
      <c r="G43" s="117">
        <v>116.3</v>
      </c>
      <c r="H43" s="113">
        <v>106.48</v>
      </c>
    </row>
    <row r="44" spans="1:8" ht="15" customHeight="1">
      <c r="A44" s="114"/>
      <c r="B44" s="112">
        <v>3141</v>
      </c>
      <c r="C44" s="118" t="s">
        <v>159</v>
      </c>
      <c r="D44" s="119">
        <v>0.6</v>
      </c>
      <c r="E44" s="119"/>
      <c r="F44" s="119">
        <v>112.61</v>
      </c>
      <c r="G44" s="119">
        <v>116.3</v>
      </c>
      <c r="H44" s="113">
        <v>106.48</v>
      </c>
    </row>
    <row r="45" spans="1:8" ht="15" customHeight="1">
      <c r="A45" s="114">
        <v>13</v>
      </c>
      <c r="B45" s="112"/>
      <c r="C45" s="116" t="s">
        <v>125</v>
      </c>
      <c r="D45" s="117">
        <f>D46+D47</f>
        <v>2.57</v>
      </c>
      <c r="E45" s="117">
        <v>100</v>
      </c>
      <c r="F45" s="117">
        <v>94.97</v>
      </c>
      <c r="G45" s="117">
        <v>77.3</v>
      </c>
      <c r="H45" s="113">
        <v>83.96</v>
      </c>
    </row>
    <row r="46" spans="1:8" ht="15" customHeight="1">
      <c r="A46" s="114"/>
      <c r="B46" s="112">
        <v>3214</v>
      </c>
      <c r="C46" s="118" t="s">
        <v>126</v>
      </c>
      <c r="D46" s="115">
        <v>0.56999999999999995</v>
      </c>
      <c r="E46" s="119">
        <v>100</v>
      </c>
      <c r="F46" s="119">
        <v>75.69</v>
      </c>
      <c r="G46" s="119">
        <v>68.959999999999994</v>
      </c>
      <c r="H46" s="113">
        <v>80.55</v>
      </c>
    </row>
    <row r="47" spans="1:8" ht="15" customHeight="1">
      <c r="A47" s="114"/>
      <c r="B47" s="112">
        <v>3215</v>
      </c>
      <c r="C47" s="118" t="s">
        <v>160</v>
      </c>
      <c r="D47" s="119">
        <v>2</v>
      </c>
      <c r="E47" s="119"/>
      <c r="F47" s="119">
        <v>100.51</v>
      </c>
      <c r="G47" s="119">
        <v>79.69</v>
      </c>
      <c r="H47" s="113">
        <v>84.94</v>
      </c>
    </row>
    <row r="48" spans="1:8" ht="15" customHeight="1">
      <c r="A48" s="114">
        <v>14</v>
      </c>
      <c r="B48" s="112"/>
      <c r="C48" s="116" t="s">
        <v>161</v>
      </c>
      <c r="D48" s="117">
        <f>D49</f>
        <v>1.04</v>
      </c>
      <c r="E48" s="117">
        <v>100</v>
      </c>
      <c r="F48" s="117">
        <v>105.56</v>
      </c>
      <c r="G48" s="117">
        <v>111.57</v>
      </c>
      <c r="H48" s="113">
        <v>98.44</v>
      </c>
    </row>
    <row r="49" spans="1:8" ht="15" customHeight="1">
      <c r="A49" s="114"/>
      <c r="B49" s="112">
        <v>3338</v>
      </c>
      <c r="C49" s="118" t="s">
        <v>162</v>
      </c>
      <c r="D49" s="119">
        <v>1.04</v>
      </c>
      <c r="E49" s="119">
        <v>100</v>
      </c>
      <c r="F49" s="119">
        <v>105.56</v>
      </c>
      <c r="G49" s="119">
        <v>111.57</v>
      </c>
      <c r="H49" s="113">
        <v>98.44</v>
      </c>
    </row>
    <row r="50" spans="1:8" ht="15" customHeight="1">
      <c r="A50" s="114">
        <v>15</v>
      </c>
      <c r="B50" s="112"/>
      <c r="C50" s="116" t="s">
        <v>163</v>
      </c>
      <c r="D50" s="117">
        <f>D51</f>
        <v>1.19</v>
      </c>
      <c r="E50" s="119"/>
      <c r="F50" s="117">
        <v>111.3</v>
      </c>
      <c r="G50" s="117">
        <v>106.51</v>
      </c>
      <c r="H50" s="113">
        <v>80.28</v>
      </c>
    </row>
    <row r="51" spans="1:8" ht="15" customHeight="1">
      <c r="A51" s="114"/>
      <c r="B51" s="112">
        <v>3441</v>
      </c>
      <c r="C51" s="118" t="s">
        <v>164</v>
      </c>
      <c r="D51" s="119">
        <v>1.19</v>
      </c>
      <c r="E51" s="119"/>
      <c r="F51" s="119">
        <v>111.3</v>
      </c>
      <c r="G51" s="119">
        <v>106.51</v>
      </c>
      <c r="H51" s="113">
        <v>80.28</v>
      </c>
    </row>
    <row r="52" spans="1:8" ht="15" customHeight="1">
      <c r="A52" s="114">
        <v>16</v>
      </c>
      <c r="B52" s="112"/>
      <c r="C52" s="116" t="s">
        <v>129</v>
      </c>
      <c r="D52" s="117">
        <f>D53+D54+D55</f>
        <v>5.35</v>
      </c>
      <c r="E52" s="117">
        <v>100</v>
      </c>
      <c r="F52" s="117">
        <v>100.89</v>
      </c>
      <c r="G52" s="117">
        <v>110.65</v>
      </c>
      <c r="H52" s="113">
        <v>121.08</v>
      </c>
    </row>
    <row r="53" spans="1:8" ht="15" customHeight="1">
      <c r="A53" s="114"/>
      <c r="B53" s="112">
        <v>3511</v>
      </c>
      <c r="C53" s="118" t="s">
        <v>165</v>
      </c>
      <c r="D53" s="115">
        <v>0.75</v>
      </c>
      <c r="E53" s="117"/>
      <c r="F53" s="119">
        <v>105.28</v>
      </c>
      <c r="G53" s="119">
        <v>149.93</v>
      </c>
      <c r="H53" s="113">
        <v>172.7</v>
      </c>
    </row>
    <row r="54" spans="1:8" ht="15" customHeight="1">
      <c r="A54" s="114"/>
      <c r="B54" s="112">
        <v>3529</v>
      </c>
      <c r="C54" s="118" t="s">
        <v>130</v>
      </c>
      <c r="D54" s="119">
        <v>1.63</v>
      </c>
      <c r="E54" s="119">
        <v>100</v>
      </c>
      <c r="F54" s="119">
        <v>100.06</v>
      </c>
      <c r="G54" s="119">
        <v>113.34</v>
      </c>
      <c r="H54" s="113">
        <v>128.94</v>
      </c>
    </row>
    <row r="55" spans="1:8" ht="15" customHeight="1">
      <c r="A55" s="114"/>
      <c r="B55" s="112">
        <v>3532</v>
      </c>
      <c r="C55" s="118" t="s">
        <v>58</v>
      </c>
      <c r="D55" s="115">
        <v>2.97</v>
      </c>
      <c r="E55" s="119">
        <v>100</v>
      </c>
      <c r="F55" s="119">
        <v>100.24</v>
      </c>
      <c r="G55" s="119">
        <v>99.26</v>
      </c>
      <c r="H55" s="113">
        <v>103.73</v>
      </c>
    </row>
    <row r="56" spans="1:8" ht="15" customHeight="1">
      <c r="A56" s="114">
        <v>17</v>
      </c>
      <c r="B56" s="112"/>
      <c r="C56" s="116" t="s">
        <v>131</v>
      </c>
      <c r="D56" s="120">
        <f>D57</f>
        <v>5.74</v>
      </c>
      <c r="E56" s="117">
        <v>100</v>
      </c>
      <c r="F56" s="117">
        <v>101.71</v>
      </c>
      <c r="G56" s="117">
        <v>94.1</v>
      </c>
      <c r="H56" s="113">
        <v>112.57</v>
      </c>
    </row>
    <row r="57" spans="1:8" ht="15" customHeight="1">
      <c r="A57" s="114"/>
      <c r="B57" s="112">
        <v>3641</v>
      </c>
      <c r="C57" s="118" t="s">
        <v>166</v>
      </c>
      <c r="D57" s="115">
        <v>5.74</v>
      </c>
      <c r="E57" s="119">
        <v>100</v>
      </c>
      <c r="F57" s="119">
        <v>101.71</v>
      </c>
      <c r="G57" s="119">
        <v>94.1</v>
      </c>
      <c r="H57" s="113">
        <v>112.57</v>
      </c>
    </row>
    <row r="58" spans="1:8" ht="15" customHeight="1">
      <c r="A58" s="114">
        <v>18</v>
      </c>
      <c r="B58" s="112"/>
      <c r="C58" s="116" t="s">
        <v>167</v>
      </c>
      <c r="D58" s="120">
        <f>D59+D60+D61+D62</f>
        <v>7.92</v>
      </c>
      <c r="E58" s="117">
        <v>100</v>
      </c>
      <c r="F58" s="117">
        <v>104.48</v>
      </c>
      <c r="G58" s="117">
        <v>133.63</v>
      </c>
      <c r="H58" s="113">
        <v>122.98</v>
      </c>
    </row>
    <row r="59" spans="1:8" ht="15" customHeight="1">
      <c r="A59" s="114"/>
      <c r="B59" s="112">
        <v>3735</v>
      </c>
      <c r="C59" s="118" t="s">
        <v>134</v>
      </c>
      <c r="D59" s="115">
        <v>1.62</v>
      </c>
      <c r="E59" s="119">
        <v>100</v>
      </c>
      <c r="F59" s="119">
        <v>88.13</v>
      </c>
      <c r="G59" s="119">
        <v>77.48</v>
      </c>
      <c r="H59" s="113">
        <v>93.59</v>
      </c>
    </row>
    <row r="60" spans="1:8" ht="15" customHeight="1">
      <c r="A60" s="114"/>
      <c r="B60" s="112">
        <v>3744</v>
      </c>
      <c r="C60" s="118" t="s">
        <v>67</v>
      </c>
      <c r="D60" s="115">
        <v>5.28</v>
      </c>
      <c r="E60" s="119">
        <v>100</v>
      </c>
      <c r="F60" s="119">
        <v>114.69</v>
      </c>
      <c r="G60" s="119">
        <v>161.66</v>
      </c>
      <c r="H60" s="113">
        <v>135.16</v>
      </c>
    </row>
    <row r="61" spans="1:8" ht="15" customHeight="1">
      <c r="A61" s="114"/>
      <c r="B61" s="112">
        <v>3769</v>
      </c>
      <c r="C61" s="118" t="s">
        <v>168</v>
      </c>
      <c r="D61" s="115">
        <v>0.76</v>
      </c>
      <c r="E61" s="119"/>
      <c r="F61" s="119">
        <v>43.64</v>
      </c>
      <c r="G61" s="119">
        <v>40.54</v>
      </c>
      <c r="H61" s="113">
        <v>92.54</v>
      </c>
    </row>
    <row r="62" spans="1:8" ht="15" customHeight="1">
      <c r="A62" s="114"/>
      <c r="B62" s="112">
        <v>3756</v>
      </c>
      <c r="C62" s="118" t="s">
        <v>169</v>
      </c>
      <c r="D62" s="115">
        <v>0.26</v>
      </c>
      <c r="E62" s="119"/>
      <c r="F62" s="119">
        <v>176.65</v>
      </c>
      <c r="G62" s="119">
        <v>186.46</v>
      </c>
      <c r="H62" s="113">
        <v>147.75</v>
      </c>
    </row>
    <row r="63" spans="1:8" ht="15" customHeight="1">
      <c r="A63" s="114">
        <v>19</v>
      </c>
      <c r="B63" s="112"/>
      <c r="C63" s="116" t="s">
        <v>135</v>
      </c>
      <c r="D63" s="120">
        <f>D64+D65</f>
        <v>11.71</v>
      </c>
      <c r="E63" s="117">
        <v>100</v>
      </c>
      <c r="F63" s="117">
        <v>107.78</v>
      </c>
      <c r="G63" s="117">
        <v>111.53</v>
      </c>
      <c r="H63" s="113">
        <v>112.57</v>
      </c>
    </row>
    <row r="64" spans="1:8" ht="15" customHeight="1">
      <c r="A64" s="114"/>
      <c r="B64" s="112">
        <v>4124</v>
      </c>
      <c r="C64" s="118" t="s">
        <v>136</v>
      </c>
      <c r="D64" s="115">
        <v>5.54</v>
      </c>
      <c r="E64" s="117"/>
      <c r="F64" s="117">
        <v>110.96</v>
      </c>
      <c r="G64" s="119">
        <v>110.46</v>
      </c>
      <c r="H64" s="113">
        <v>110.78</v>
      </c>
    </row>
    <row r="65" spans="1:8" ht="15" customHeight="1">
      <c r="A65" s="114"/>
      <c r="B65" s="112">
        <v>4127</v>
      </c>
      <c r="C65" s="118" t="s">
        <v>170</v>
      </c>
      <c r="D65" s="115">
        <v>6.17</v>
      </c>
      <c r="E65" s="119">
        <v>100</v>
      </c>
      <c r="F65" s="119">
        <v>104.93</v>
      </c>
      <c r="G65" s="119">
        <v>112.49</v>
      </c>
      <c r="H65" s="113">
        <v>114.18</v>
      </c>
    </row>
    <row r="66" spans="1:8" ht="15" customHeight="1">
      <c r="A66" s="114">
        <v>20</v>
      </c>
      <c r="B66" s="112"/>
      <c r="C66" s="116" t="s">
        <v>171</v>
      </c>
      <c r="D66" s="120">
        <f>D67+D68</f>
        <v>0.8600000000000001</v>
      </c>
      <c r="E66" s="117">
        <v>100</v>
      </c>
      <c r="F66" s="117">
        <v>89.04</v>
      </c>
      <c r="G66" s="117">
        <v>115.51</v>
      </c>
      <c r="H66" s="113">
        <v>118.31</v>
      </c>
    </row>
    <row r="67" spans="1:8" ht="15" customHeight="1">
      <c r="A67" s="114"/>
      <c r="B67" s="112">
        <v>4291</v>
      </c>
      <c r="C67" s="118" t="s">
        <v>138</v>
      </c>
      <c r="D67" s="115">
        <v>0.31</v>
      </c>
      <c r="E67" s="119">
        <v>100</v>
      </c>
      <c r="F67" s="119">
        <v>97.48</v>
      </c>
      <c r="G67" s="119">
        <v>84.39</v>
      </c>
      <c r="H67" s="113">
        <v>87.47</v>
      </c>
    </row>
    <row r="68" spans="1:8" ht="15" customHeight="1">
      <c r="A68" s="114"/>
      <c r="B68" s="112">
        <v>4153</v>
      </c>
      <c r="C68" s="118" t="s">
        <v>172</v>
      </c>
      <c r="D68" s="115">
        <v>0.55000000000000004</v>
      </c>
      <c r="E68" s="119"/>
      <c r="F68" s="119">
        <v>84.28</v>
      </c>
      <c r="G68" s="119">
        <v>133.05000000000001</v>
      </c>
      <c r="H68" s="113">
        <v>135.68</v>
      </c>
    </row>
    <row r="69" spans="1:8" ht="15" customHeight="1">
      <c r="A69" s="114">
        <v>21</v>
      </c>
      <c r="B69" s="112"/>
      <c r="C69" s="116" t="s">
        <v>135</v>
      </c>
      <c r="D69" s="120">
        <f>D70</f>
        <v>7.17</v>
      </c>
      <c r="E69" s="119"/>
      <c r="F69" s="117">
        <v>101.91</v>
      </c>
      <c r="G69" s="117">
        <v>110.69</v>
      </c>
      <c r="H69" s="113">
        <v>135.94</v>
      </c>
    </row>
    <row r="70" spans="1:8" ht="15" customHeight="1">
      <c r="A70" s="114"/>
      <c r="B70" s="112">
        <v>4219</v>
      </c>
      <c r="C70" s="118" t="s">
        <v>173</v>
      </c>
      <c r="D70" s="115">
        <v>7.17</v>
      </c>
      <c r="E70" s="119"/>
      <c r="F70" s="119">
        <v>101.91</v>
      </c>
      <c r="G70" s="119">
        <v>110.69</v>
      </c>
      <c r="H70" s="113">
        <v>135.94</v>
      </c>
    </row>
    <row r="71" spans="1:8" ht="15" customHeight="1">
      <c r="A71" s="114">
        <v>22</v>
      </c>
      <c r="B71" s="112"/>
      <c r="C71" s="116" t="s">
        <v>174</v>
      </c>
      <c r="D71" s="120">
        <f>D72</f>
        <v>1.74</v>
      </c>
      <c r="E71" s="117">
        <v>100</v>
      </c>
      <c r="F71" s="117">
        <v>102.84</v>
      </c>
      <c r="G71" s="117">
        <v>138.31</v>
      </c>
      <c r="H71" s="113">
        <v>154.13</v>
      </c>
    </row>
    <row r="72" spans="1:8" ht="15" customHeight="1">
      <c r="A72" s="114"/>
      <c r="B72" s="112">
        <v>4651</v>
      </c>
      <c r="C72" s="118" t="s">
        <v>140</v>
      </c>
      <c r="D72" s="115">
        <v>1.74</v>
      </c>
      <c r="E72" s="117"/>
      <c r="F72" s="119">
        <v>102.84</v>
      </c>
      <c r="G72" s="119">
        <v>138.31</v>
      </c>
      <c r="H72" s="113">
        <v>154.13</v>
      </c>
    </row>
    <row r="73" spans="1:8" ht="15" customHeight="1">
      <c r="A73" s="114">
        <v>23</v>
      </c>
      <c r="B73" s="112"/>
      <c r="C73" s="116" t="s">
        <v>175</v>
      </c>
      <c r="D73" s="120">
        <f>D74</f>
        <v>0.56000000000000005</v>
      </c>
      <c r="E73" s="117"/>
      <c r="F73" s="117">
        <v>99.98</v>
      </c>
      <c r="G73" s="117">
        <v>104.37</v>
      </c>
      <c r="H73" s="113">
        <v>103.66</v>
      </c>
    </row>
    <row r="74" spans="1:8" ht="15" customHeight="1">
      <c r="A74" s="114"/>
      <c r="B74" s="112">
        <v>3814</v>
      </c>
      <c r="C74" s="118" t="s">
        <v>176</v>
      </c>
      <c r="D74" s="115">
        <v>0.56000000000000005</v>
      </c>
      <c r="E74" s="117"/>
      <c r="F74" s="119">
        <v>99.98</v>
      </c>
      <c r="G74" s="119">
        <v>104.37</v>
      </c>
      <c r="H74" s="113">
        <v>103.66</v>
      </c>
    </row>
    <row r="75" spans="1:8" ht="15" customHeight="1" thickBot="1">
      <c r="A75" s="121"/>
      <c r="B75" s="124"/>
      <c r="C75" s="131" t="s">
        <v>177</v>
      </c>
      <c r="D75" s="132">
        <v>100</v>
      </c>
      <c r="E75" s="132">
        <v>100</v>
      </c>
      <c r="F75" s="132">
        <v>102.6</v>
      </c>
      <c r="G75" s="132">
        <v>105.42</v>
      </c>
      <c r="H75" s="126">
        <v>111.6</v>
      </c>
    </row>
    <row r="76" spans="1:8" ht="15" customHeight="1">
      <c r="A76" s="2" t="s">
        <v>178</v>
      </c>
      <c r="B76" s="3"/>
      <c r="C76" s="3"/>
      <c r="D76" s="3"/>
      <c r="E76" s="3"/>
      <c r="F76" s="3"/>
    </row>
    <row r="77" spans="1:8">
      <c r="A77" s="2" t="s">
        <v>179</v>
      </c>
    </row>
    <row r="78" spans="1:8">
      <c r="A78" s="133" t="s">
        <v>180</v>
      </c>
    </row>
  </sheetData>
  <mergeCells count="10">
    <mergeCell ref="A3:A4"/>
    <mergeCell ref="B3:B4"/>
    <mergeCell ref="C3:C4"/>
    <mergeCell ref="D3:D4"/>
    <mergeCell ref="E3:G3"/>
    <mergeCell ref="A39:A40"/>
    <mergeCell ref="B39:B40"/>
    <mergeCell ref="C39:C40"/>
    <mergeCell ref="D39:D40"/>
    <mergeCell ref="E39:G39"/>
  </mergeCells>
  <printOptions horizontalCentered="1" verticalCentered="1"/>
  <pageMargins left="0.7" right="0.7" top="0.75" bottom="0.75" header="0.3" footer="0.3"/>
  <pageSetup paperSize="9" scale="80" orientation="portrait" r:id="rId1"/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24"/>
  <sheetViews>
    <sheetView zoomScaleNormal="90" zoomScaleSheetLayoutView="100" workbookViewId="0">
      <selection activeCell="A4" sqref="A4:A7"/>
    </sheetView>
  </sheetViews>
  <sheetFormatPr defaultRowHeight="20.25"/>
  <cols>
    <col min="1" max="1" width="5.6640625" style="142" customWidth="1"/>
    <col min="2" max="2" width="7.21875" style="142" customWidth="1"/>
    <col min="3" max="3" width="37.77734375" style="142" customWidth="1"/>
    <col min="4" max="15" width="9.44140625" style="142" customWidth="1"/>
    <col min="16" max="16" width="9.44140625" style="146" customWidth="1"/>
    <col min="17" max="20" width="9.44140625" style="145" customWidth="1"/>
    <col min="21" max="22" width="9.44140625" style="142" customWidth="1"/>
    <col min="23" max="28" width="9.44140625" style="145" customWidth="1"/>
    <col min="29" max="35" width="9.44140625" style="142" customWidth="1"/>
    <col min="36" max="16384" width="8.88671875" style="142"/>
  </cols>
  <sheetData>
    <row r="1" spans="1:36" s="159" customFormat="1" ht="15.75">
      <c r="A1" s="253" t="s">
        <v>181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</row>
    <row r="2" spans="1:36" ht="15.75">
      <c r="A2" s="134"/>
      <c r="B2" s="134"/>
      <c r="C2" s="134"/>
      <c r="D2" s="134"/>
      <c r="E2" s="134"/>
      <c r="F2" s="134"/>
      <c r="G2" s="134"/>
      <c r="H2" s="134"/>
      <c r="I2" s="160"/>
      <c r="J2" s="160"/>
      <c r="K2" s="161"/>
      <c r="L2" s="160"/>
      <c r="M2" s="135"/>
      <c r="N2" s="136"/>
      <c r="O2" s="136"/>
      <c r="P2" s="137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</row>
    <row r="3" spans="1:36" ht="15.75">
      <c r="A3" s="134"/>
      <c r="B3" s="134"/>
      <c r="C3" s="134"/>
      <c r="D3" s="134"/>
      <c r="E3" s="134"/>
      <c r="F3" s="134"/>
      <c r="G3" s="134"/>
      <c r="H3" s="134"/>
      <c r="I3" s="160"/>
      <c r="J3" s="160"/>
      <c r="K3" s="160"/>
      <c r="L3" s="160"/>
      <c r="M3" s="135"/>
      <c r="N3" s="136"/>
      <c r="O3" s="136"/>
      <c r="P3" s="137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</row>
    <row r="4" spans="1:36" ht="18.75">
      <c r="A4" s="254" t="s">
        <v>182</v>
      </c>
      <c r="B4" s="254" t="s">
        <v>146</v>
      </c>
      <c r="C4" s="257" t="s">
        <v>183</v>
      </c>
      <c r="D4" s="259" t="s">
        <v>184</v>
      </c>
      <c r="E4" s="261" t="s">
        <v>5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1"/>
    </row>
    <row r="5" spans="1:36" ht="15.75">
      <c r="A5" s="255"/>
      <c r="B5" s="255"/>
      <c r="C5" s="258"/>
      <c r="D5" s="260"/>
      <c r="E5" s="257" t="s">
        <v>185</v>
      </c>
      <c r="F5" s="263" t="s">
        <v>186</v>
      </c>
      <c r="G5" s="264"/>
      <c r="H5" s="264"/>
      <c r="I5" s="264"/>
      <c r="J5" s="265"/>
      <c r="K5" s="263" t="s">
        <v>187</v>
      </c>
      <c r="L5" s="264"/>
      <c r="M5" s="264"/>
      <c r="N5" s="264"/>
      <c r="O5" s="265"/>
      <c r="P5" s="263" t="s">
        <v>188</v>
      </c>
      <c r="Q5" s="264"/>
      <c r="R5" s="264"/>
      <c r="S5" s="264"/>
      <c r="T5" s="265"/>
      <c r="U5" s="263" t="s">
        <v>189</v>
      </c>
      <c r="V5" s="264"/>
      <c r="W5" s="264"/>
      <c r="X5" s="264"/>
      <c r="Y5" s="265"/>
      <c r="Z5" s="263" t="s">
        <v>190</v>
      </c>
      <c r="AA5" s="264"/>
      <c r="AB5" s="264"/>
      <c r="AC5" s="264"/>
      <c r="AD5" s="265"/>
      <c r="AE5" s="263" t="s">
        <v>191</v>
      </c>
      <c r="AF5" s="264"/>
      <c r="AG5" s="264"/>
      <c r="AH5" s="264"/>
      <c r="AI5" s="265"/>
    </row>
    <row r="6" spans="1:36" ht="15.75">
      <c r="A6" s="255"/>
      <c r="B6" s="255"/>
      <c r="C6" s="258"/>
      <c r="D6" s="260"/>
      <c r="E6" s="262"/>
      <c r="F6" s="155" t="s">
        <v>192</v>
      </c>
      <c r="G6" s="155" t="s">
        <v>193</v>
      </c>
      <c r="H6" s="155" t="s">
        <v>194</v>
      </c>
      <c r="I6" s="155" t="s">
        <v>195</v>
      </c>
      <c r="J6" s="155" t="s">
        <v>196</v>
      </c>
      <c r="K6" s="155" t="s">
        <v>192</v>
      </c>
      <c r="L6" s="155" t="s">
        <v>193</v>
      </c>
      <c r="M6" s="155" t="s">
        <v>194</v>
      </c>
      <c r="N6" s="155" t="s">
        <v>195</v>
      </c>
      <c r="O6" s="155" t="s">
        <v>196</v>
      </c>
      <c r="P6" s="155" t="s">
        <v>192</v>
      </c>
      <c r="Q6" s="155" t="s">
        <v>193</v>
      </c>
      <c r="R6" s="155" t="s">
        <v>194</v>
      </c>
      <c r="S6" s="155" t="s">
        <v>195</v>
      </c>
      <c r="T6" s="155" t="s">
        <v>196</v>
      </c>
      <c r="U6" s="155" t="s">
        <v>192</v>
      </c>
      <c r="V6" s="155" t="s">
        <v>193</v>
      </c>
      <c r="W6" s="155" t="s">
        <v>194</v>
      </c>
      <c r="X6" s="155" t="s">
        <v>195</v>
      </c>
      <c r="Y6" s="162" t="s">
        <v>196</v>
      </c>
      <c r="Z6" s="155" t="s">
        <v>192</v>
      </c>
      <c r="AA6" s="155" t="s">
        <v>193</v>
      </c>
      <c r="AB6" s="155" t="s">
        <v>194</v>
      </c>
      <c r="AC6" s="155" t="s">
        <v>195</v>
      </c>
      <c r="AD6" s="162" t="s">
        <v>196</v>
      </c>
      <c r="AE6" s="155" t="s">
        <v>192</v>
      </c>
      <c r="AF6" s="155" t="s">
        <v>193</v>
      </c>
      <c r="AG6" s="155" t="s">
        <v>194</v>
      </c>
      <c r="AH6" s="155" t="s">
        <v>195</v>
      </c>
      <c r="AI6" s="162" t="s">
        <v>196</v>
      </c>
    </row>
    <row r="7" spans="1:36" ht="15.75">
      <c r="A7" s="256"/>
      <c r="B7" s="256"/>
      <c r="C7" s="163" t="s">
        <v>183</v>
      </c>
      <c r="D7" s="164">
        <v>100.0039090085905</v>
      </c>
      <c r="E7" s="162">
        <v>100.00390901166624</v>
      </c>
      <c r="F7" s="162">
        <v>97.791987084727097</v>
      </c>
      <c r="G7" s="162">
        <v>98.283586518747356</v>
      </c>
      <c r="H7" s="162">
        <v>109.10000188748441</v>
      </c>
      <c r="I7" s="162">
        <v>105.22199983655557</v>
      </c>
      <c r="J7" s="162">
        <v>102.59926748093096</v>
      </c>
      <c r="K7" s="162">
        <v>106.75007891185025</v>
      </c>
      <c r="L7" s="162">
        <v>106.75108472309634</v>
      </c>
      <c r="M7" s="162">
        <v>106.10205037053062</v>
      </c>
      <c r="N7" s="162">
        <v>108.89571539553525</v>
      </c>
      <c r="O7" s="162">
        <v>107.12473235025311</v>
      </c>
      <c r="P7" s="162">
        <v>100.46480946634269</v>
      </c>
      <c r="Q7" s="162">
        <v>108.96894056841757</v>
      </c>
      <c r="R7" s="162">
        <v>117.45243688194223</v>
      </c>
      <c r="S7" s="162">
        <v>119.60411210597738</v>
      </c>
      <c r="T7" s="162">
        <v>111.62257475566994</v>
      </c>
      <c r="U7" s="162">
        <v>113.39723565035982</v>
      </c>
      <c r="V7" s="162">
        <v>115.79507108900155</v>
      </c>
      <c r="W7" s="162">
        <v>118.38257209529003</v>
      </c>
      <c r="X7" s="162">
        <v>116.5402004690838</v>
      </c>
      <c r="Y7" s="162">
        <v>116.02876982593376</v>
      </c>
      <c r="Z7" s="162">
        <v>119.25133641367346</v>
      </c>
      <c r="AA7" s="162">
        <v>117.40640673320853</v>
      </c>
      <c r="AB7" s="162">
        <v>133.57585814183656</v>
      </c>
      <c r="AC7" s="162">
        <v>126.18618553523505</v>
      </c>
      <c r="AD7" s="162">
        <v>124.10494670598838</v>
      </c>
      <c r="AE7" s="162">
        <v>121.74950962862469</v>
      </c>
      <c r="AF7" s="162">
        <v>126.04930731279737</v>
      </c>
      <c r="AG7" s="162">
        <v>132.92084035718042</v>
      </c>
      <c r="AH7" s="162">
        <v>118.02224581449642</v>
      </c>
      <c r="AI7" s="162">
        <v>124.44096851067492</v>
      </c>
      <c r="AJ7" s="147"/>
    </row>
    <row r="8" spans="1:36" ht="15.75">
      <c r="A8" s="165"/>
      <c r="B8" s="140"/>
      <c r="C8" s="138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47"/>
    </row>
    <row r="9" spans="1:36" ht="15.75">
      <c r="A9" s="139">
        <v>151</v>
      </c>
      <c r="B9" s="140"/>
      <c r="C9" s="166" t="s">
        <v>152</v>
      </c>
      <c r="D9" s="167">
        <v>9.615030627491711</v>
      </c>
      <c r="E9" s="167">
        <v>100.00000003198863</v>
      </c>
      <c r="F9" s="167">
        <v>109.54535940971311</v>
      </c>
      <c r="G9" s="167">
        <v>80.930707094599981</v>
      </c>
      <c r="H9" s="167">
        <v>85.117925551117011</v>
      </c>
      <c r="I9" s="167">
        <v>116.71318827021594</v>
      </c>
      <c r="J9" s="167">
        <v>98.076795081411504</v>
      </c>
      <c r="K9" s="167">
        <v>112.89146631511115</v>
      </c>
      <c r="L9" s="167">
        <v>105.03490951632141</v>
      </c>
      <c r="M9" s="167">
        <v>71.863446400083035</v>
      </c>
      <c r="N9" s="167">
        <v>89.437536756163468</v>
      </c>
      <c r="O9" s="167">
        <v>94.806839746919763</v>
      </c>
      <c r="P9" s="167">
        <v>99.400857799347193</v>
      </c>
      <c r="Q9" s="167">
        <v>94.074476398185936</v>
      </c>
      <c r="R9" s="167">
        <v>79.998470633632266</v>
      </c>
      <c r="S9" s="167">
        <v>64.228462903411199</v>
      </c>
      <c r="T9" s="167">
        <v>84.425566933644149</v>
      </c>
      <c r="U9" s="167">
        <v>98.453334985096703</v>
      </c>
      <c r="V9" s="167">
        <v>97.584134262864438</v>
      </c>
      <c r="W9" s="167">
        <v>80.101408397610982</v>
      </c>
      <c r="X9" s="167">
        <v>82.103777718218495</v>
      </c>
      <c r="Y9" s="167">
        <v>89.560663840947655</v>
      </c>
      <c r="Z9" s="167">
        <v>100.44505702593474</v>
      </c>
      <c r="AA9" s="167">
        <v>91.924518764894557</v>
      </c>
      <c r="AB9" s="167">
        <v>90.787565508804192</v>
      </c>
      <c r="AC9" s="167">
        <v>80.54770655002433</v>
      </c>
      <c r="AD9" s="167">
        <v>90.926211962414456</v>
      </c>
      <c r="AE9" s="167">
        <v>114.68595405999993</v>
      </c>
      <c r="AF9" s="167">
        <v>104.22573103223465</v>
      </c>
      <c r="AG9" s="167">
        <v>112.05262166104474</v>
      </c>
      <c r="AH9" s="167">
        <v>117.35742568370151</v>
      </c>
      <c r="AI9" s="167">
        <v>112.08043310924521</v>
      </c>
      <c r="AJ9" s="147"/>
    </row>
    <row r="10" spans="1:36" ht="15">
      <c r="A10" s="139"/>
      <c r="B10" s="140">
        <v>2160</v>
      </c>
      <c r="C10" s="138" t="s">
        <v>93</v>
      </c>
      <c r="D10" s="141">
        <v>5.7205719399234605</v>
      </c>
      <c r="E10" s="141">
        <v>100</v>
      </c>
      <c r="F10" s="141">
        <v>104.10889915866808</v>
      </c>
      <c r="G10" s="141">
        <v>68.03234980447921</v>
      </c>
      <c r="H10" s="141">
        <v>74.814847730773792</v>
      </c>
      <c r="I10" s="141">
        <v>120.32231307026899</v>
      </c>
      <c r="J10" s="141">
        <v>91.819602441047522</v>
      </c>
      <c r="K10" s="141">
        <v>100.98056641782203</v>
      </c>
      <c r="L10" s="141">
        <v>87.828830430145757</v>
      </c>
      <c r="M10" s="141">
        <v>40.99271240668326</v>
      </c>
      <c r="N10" s="141">
        <v>57.175020737054147</v>
      </c>
      <c r="O10" s="141">
        <v>71.744282497926292</v>
      </c>
      <c r="P10" s="141">
        <v>68.780364972153095</v>
      </c>
      <c r="Q10" s="141">
        <v>59.827882450527312</v>
      </c>
      <c r="R10" s="141">
        <v>50.333274084607183</v>
      </c>
      <c r="S10" s="141">
        <v>43.764071572461191</v>
      </c>
      <c r="T10" s="141">
        <v>55.676398269937202</v>
      </c>
      <c r="U10" s="141">
        <v>86.390567602796537</v>
      </c>
      <c r="V10" s="141">
        <v>72.199016471145868</v>
      </c>
      <c r="W10" s="141">
        <v>43.096042185093019</v>
      </c>
      <c r="X10" s="141">
        <v>48.462495556345537</v>
      </c>
      <c r="Y10" s="141">
        <v>62.537030453845247</v>
      </c>
      <c r="Z10" s="141">
        <v>48.429908756961723</v>
      </c>
      <c r="AA10" s="141">
        <v>41.742949401587865</v>
      </c>
      <c r="AB10" s="141">
        <v>46.830193150847258</v>
      </c>
      <c r="AC10" s="141">
        <v>48.149958525891698</v>
      </c>
      <c r="AD10" s="141">
        <v>46.288252458822136</v>
      </c>
      <c r="AE10" s="141">
        <v>57.718627799502308</v>
      </c>
      <c r="AF10" s="141">
        <v>47.984062092665006</v>
      </c>
      <c r="AG10" s="141">
        <v>60.481099656357387</v>
      </c>
      <c r="AH10" s="141">
        <v>44.125488801990755</v>
      </c>
      <c r="AI10" s="141">
        <v>52.577319587628871</v>
      </c>
      <c r="AJ10" s="147"/>
    </row>
    <row r="11" spans="1:36" ht="15">
      <c r="A11" s="139"/>
      <c r="B11" s="140">
        <v>2163</v>
      </c>
      <c r="C11" s="138" t="s">
        <v>94</v>
      </c>
      <c r="D11" s="141">
        <v>1.3241159548189492</v>
      </c>
      <c r="E11" s="141">
        <v>100</v>
      </c>
      <c r="F11" s="141">
        <v>112.02573908820494</v>
      </c>
      <c r="G11" s="141">
        <v>106.5804650033388</v>
      </c>
      <c r="H11" s="141">
        <v>97.523219814241486</v>
      </c>
      <c r="I11" s="141">
        <v>115.28561889151945</v>
      </c>
      <c r="J11" s="141">
        <v>107.85376069932617</v>
      </c>
      <c r="K11" s="141">
        <v>115.43738238329388</v>
      </c>
      <c r="L11" s="141">
        <v>80.216111212286762</v>
      </c>
      <c r="M11" s="141">
        <v>84.750804346506399</v>
      </c>
      <c r="N11" s="141">
        <v>115.90481393795909</v>
      </c>
      <c r="O11" s="141">
        <v>99.077277970011536</v>
      </c>
      <c r="P11" s="141">
        <v>111.19407515328112</v>
      </c>
      <c r="Q11" s="141">
        <v>111.19407515328112</v>
      </c>
      <c r="R11" s="141">
        <v>151.52674072725065</v>
      </c>
      <c r="S11" s="141">
        <v>105.64560189400838</v>
      </c>
      <c r="T11" s="141">
        <v>119.89012323195531</v>
      </c>
      <c r="U11" s="141">
        <v>139.73168214654282</v>
      </c>
      <c r="V11" s="141">
        <v>136.29575669277</v>
      </c>
      <c r="W11" s="141">
        <v>127.20208826564681</v>
      </c>
      <c r="X11" s="141">
        <v>102.25824075760335</v>
      </c>
      <c r="Y11" s="141">
        <v>126.37194196564074</v>
      </c>
      <c r="Z11" s="141">
        <v>124.03933709706794</v>
      </c>
      <c r="AA11" s="141">
        <v>80.865658957081294</v>
      </c>
      <c r="AB11" s="141">
        <v>100.52813695137498</v>
      </c>
      <c r="AC11" s="141">
        <v>81.274848522439441</v>
      </c>
      <c r="AD11" s="141">
        <v>96.676995381990906</v>
      </c>
      <c r="AE11" s="141">
        <v>91.667208057629651</v>
      </c>
      <c r="AF11" s="141">
        <v>75.605533027108322</v>
      </c>
      <c r="AG11" s="141">
        <v>80.331451466035332</v>
      </c>
      <c r="AH11" s="141">
        <v>85.430704789655792</v>
      </c>
      <c r="AI11" s="141">
        <v>83.258724335107274</v>
      </c>
      <c r="AJ11" s="147"/>
    </row>
    <row r="12" spans="1:36" ht="15">
      <c r="A12" s="139"/>
      <c r="B12" s="140">
        <v>2165</v>
      </c>
      <c r="C12" s="138" t="s">
        <v>95</v>
      </c>
      <c r="D12" s="141">
        <v>2.5703427358250188</v>
      </c>
      <c r="E12" s="141">
        <v>100</v>
      </c>
      <c r="F12" s="141">
        <v>120.36701013112135</v>
      </c>
      <c r="G12" s="141">
        <v>96.423865379215002</v>
      </c>
      <c r="H12" s="141">
        <v>101.65791804376471</v>
      </c>
      <c r="I12" s="141">
        <v>109.41611042706241</v>
      </c>
      <c r="J12" s="141">
        <v>106.96622599529087</v>
      </c>
      <c r="K12" s="141">
        <v>138.08891193052946</v>
      </c>
      <c r="L12" s="141">
        <v>156.11431533925216</v>
      </c>
      <c r="M12" s="141">
        <v>133.93061585984921</v>
      </c>
      <c r="N12" s="141">
        <v>147.60654958633054</v>
      </c>
      <c r="O12" s="141">
        <v>143.93509817899036</v>
      </c>
      <c r="P12" s="141">
        <v>161.47473700127449</v>
      </c>
      <c r="Q12" s="141">
        <v>161.47473700127449</v>
      </c>
      <c r="R12" s="141">
        <v>109.17363316268118</v>
      </c>
      <c r="S12" s="141">
        <v>88.438046788931373</v>
      </c>
      <c r="T12" s="141">
        <v>130.14028848854039</v>
      </c>
      <c r="U12" s="141">
        <v>104.03570734236278</v>
      </c>
      <c r="V12" s="141">
        <v>134.13907070183399</v>
      </c>
      <c r="W12" s="141">
        <v>138.19681161298683</v>
      </c>
      <c r="X12" s="141">
        <v>146.59343745274666</v>
      </c>
      <c r="Y12" s="141">
        <v>130.74125677748256</v>
      </c>
      <c r="Z12" s="141">
        <v>204.05568876504009</v>
      </c>
      <c r="AA12" s="141">
        <v>209.30594258311191</v>
      </c>
      <c r="AB12" s="141">
        <v>183.6015164279697</v>
      </c>
      <c r="AC12" s="141">
        <v>152.27776229667552</v>
      </c>
      <c r="AD12" s="141">
        <v>187.3102275181993</v>
      </c>
      <c r="AE12" s="141">
        <v>253.33095716415008</v>
      </c>
      <c r="AF12" s="141">
        <v>244.14130286076366</v>
      </c>
      <c r="AG12" s="141">
        <v>243.1717538288726</v>
      </c>
      <c r="AH12" s="141">
        <v>296.79001144881516</v>
      </c>
      <c r="AI12" s="141">
        <v>259.35850632565035</v>
      </c>
      <c r="AJ12" s="147"/>
    </row>
    <row r="13" spans="1:36" ht="15">
      <c r="A13" s="139"/>
      <c r="B13" s="140"/>
      <c r="C13" s="138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7"/>
    </row>
    <row r="14" spans="1:36" ht="15.75">
      <c r="A14" s="139">
        <v>152</v>
      </c>
      <c r="B14" s="140"/>
      <c r="C14" s="166" t="s">
        <v>96</v>
      </c>
      <c r="D14" s="167">
        <v>1.9128548328227415</v>
      </c>
      <c r="E14" s="167">
        <v>100</v>
      </c>
      <c r="F14" s="167">
        <v>106.91282558423363</v>
      </c>
      <c r="G14" s="167">
        <v>106.07419225165245</v>
      </c>
      <c r="H14" s="167">
        <v>110.56138516242626</v>
      </c>
      <c r="I14" s="167">
        <v>115.920310867635</v>
      </c>
      <c r="J14" s="167">
        <v>109.86717846648683</v>
      </c>
      <c r="K14" s="167">
        <v>108.17979311672963</v>
      </c>
      <c r="L14" s="167">
        <v>139.43060376134775</v>
      </c>
      <c r="M14" s="167">
        <v>80.364357057969187</v>
      </c>
      <c r="N14" s="167">
        <v>104.6947503993769</v>
      </c>
      <c r="O14" s="167">
        <v>108.16737608385588</v>
      </c>
      <c r="P14" s="167">
        <v>102.90345643984742</v>
      </c>
      <c r="Q14" s="167">
        <v>98.719878177530745</v>
      </c>
      <c r="R14" s="167">
        <v>118.06638106003015</v>
      </c>
      <c r="S14" s="167">
        <v>120.39256383821295</v>
      </c>
      <c r="T14" s="167">
        <v>110.02056987890532</v>
      </c>
      <c r="U14" s="167">
        <v>111.74022815090564</v>
      </c>
      <c r="V14" s="167">
        <v>106.65749383558372</v>
      </c>
      <c r="W14" s="167">
        <v>118.42636273384781</v>
      </c>
      <c r="X14" s="167">
        <v>106.93560074116388</v>
      </c>
      <c r="Y14" s="167">
        <v>110.93992136537526</v>
      </c>
      <c r="Z14" s="167">
        <v>109.42841174042294</v>
      </c>
      <c r="AA14" s="167">
        <v>103.96068582604423</v>
      </c>
      <c r="AB14" s="167">
        <v>113.5734310506068</v>
      </c>
      <c r="AC14" s="167">
        <v>107.47662269716427</v>
      </c>
      <c r="AD14" s="167">
        <v>108.60978782855956</v>
      </c>
      <c r="AE14" s="167">
        <v>111.92019564008709</v>
      </c>
      <c r="AF14" s="167">
        <v>110.06112177501024</v>
      </c>
      <c r="AG14" s="167">
        <v>108.08664237316594</v>
      </c>
      <c r="AH14" s="167">
        <v>104.08485615478189</v>
      </c>
      <c r="AI14" s="167">
        <v>108.53820398576129</v>
      </c>
      <c r="AJ14" s="147"/>
    </row>
    <row r="15" spans="1:36" ht="15">
      <c r="A15" s="139"/>
      <c r="B15" s="140">
        <v>2211</v>
      </c>
      <c r="C15" s="138" t="s">
        <v>97</v>
      </c>
      <c r="D15" s="141">
        <v>1.9128548328227415</v>
      </c>
      <c r="E15" s="141">
        <v>100</v>
      </c>
      <c r="F15" s="141">
        <v>106.91282558423363</v>
      </c>
      <c r="G15" s="141">
        <v>106.07419225165245</v>
      </c>
      <c r="H15" s="141">
        <v>110.56138516242626</v>
      </c>
      <c r="I15" s="141">
        <v>115.920310867635</v>
      </c>
      <c r="J15" s="141">
        <v>109.86717846648683</v>
      </c>
      <c r="K15" s="141">
        <v>108.17979311672963</v>
      </c>
      <c r="L15" s="141">
        <v>139.43060376134775</v>
      </c>
      <c r="M15" s="141">
        <v>80.364357057969187</v>
      </c>
      <c r="N15" s="141">
        <v>104.6947503993769</v>
      </c>
      <c r="O15" s="141">
        <v>108.16737608385587</v>
      </c>
      <c r="P15" s="141">
        <v>102.90345643984742</v>
      </c>
      <c r="Q15" s="141">
        <v>98.719878177530745</v>
      </c>
      <c r="R15" s="141">
        <v>118.06638106003015</v>
      </c>
      <c r="S15" s="141">
        <v>120.39256383821295</v>
      </c>
      <c r="T15" s="141">
        <v>110.02056987890532</v>
      </c>
      <c r="U15" s="141">
        <v>111.74022815090564</v>
      </c>
      <c r="V15" s="141">
        <v>106.65749383558372</v>
      </c>
      <c r="W15" s="141">
        <v>118.42636273384781</v>
      </c>
      <c r="X15" s="141">
        <v>106.93560074116388</v>
      </c>
      <c r="Y15" s="141">
        <v>110.93992136537526</v>
      </c>
      <c r="Z15" s="141">
        <v>109.42841174042294</v>
      </c>
      <c r="AA15" s="141">
        <v>103.96068582604423</v>
      </c>
      <c r="AB15" s="141">
        <v>113.5734310506068</v>
      </c>
      <c r="AC15" s="141">
        <v>107.47662269716429</v>
      </c>
      <c r="AD15" s="141">
        <v>108.60978782855956</v>
      </c>
      <c r="AE15" s="141">
        <v>111.92019564008709</v>
      </c>
      <c r="AF15" s="141">
        <v>110.06112177501024</v>
      </c>
      <c r="AG15" s="141">
        <v>108.08664237316594</v>
      </c>
      <c r="AH15" s="141">
        <v>104.08485615478189</v>
      </c>
      <c r="AI15" s="141">
        <v>108.53820398576129</v>
      </c>
      <c r="AJ15" s="147"/>
    </row>
    <row r="16" spans="1:36" ht="15">
      <c r="A16" s="139"/>
      <c r="B16" s="140"/>
      <c r="C16" s="138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7"/>
    </row>
    <row r="17" spans="1:36" ht="15.75">
      <c r="A17" s="139">
        <v>153</v>
      </c>
      <c r="B17" s="140"/>
      <c r="C17" s="166" t="s">
        <v>197</v>
      </c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7"/>
    </row>
    <row r="18" spans="1:36" ht="15.75">
      <c r="A18" s="139"/>
      <c r="B18" s="140"/>
      <c r="C18" s="166" t="s">
        <v>198</v>
      </c>
      <c r="D18" s="167">
        <v>9.3465613751006416</v>
      </c>
      <c r="E18" s="167">
        <v>100</v>
      </c>
      <c r="F18" s="167">
        <v>86.387551811682357</v>
      </c>
      <c r="G18" s="167">
        <v>85.462613975259799</v>
      </c>
      <c r="H18" s="167">
        <v>105.38353454276719</v>
      </c>
      <c r="I18" s="167">
        <v>90.577336002671331</v>
      </c>
      <c r="J18" s="167">
        <v>91.952759083095174</v>
      </c>
      <c r="K18" s="167">
        <v>96.993068926491503</v>
      </c>
      <c r="L18" s="167">
        <v>101.74336506099853</v>
      </c>
      <c r="M18" s="167">
        <v>91.845133238023479</v>
      </c>
      <c r="N18" s="167">
        <v>105.7243381106868</v>
      </c>
      <c r="O18" s="167">
        <v>99.076476334050085</v>
      </c>
      <c r="P18" s="167">
        <v>108.78493791102106</v>
      </c>
      <c r="Q18" s="167">
        <v>109.1585870887301</v>
      </c>
      <c r="R18" s="167">
        <v>110.79943362787476</v>
      </c>
      <c r="S18" s="167">
        <v>116.36108697655158</v>
      </c>
      <c r="T18" s="167">
        <v>111.27601140104436</v>
      </c>
      <c r="U18" s="167">
        <v>107.19875108351209</v>
      </c>
      <c r="V18" s="167">
        <v>134.71859957201187</v>
      </c>
      <c r="W18" s="167">
        <v>104.09684640603103</v>
      </c>
      <c r="X18" s="167">
        <v>99.35472126808915</v>
      </c>
      <c r="Y18" s="167">
        <v>111.34222958241105</v>
      </c>
      <c r="Z18" s="167">
        <v>119.54433302912925</v>
      </c>
      <c r="AA18" s="167">
        <v>140.65168997210318</v>
      </c>
      <c r="AB18" s="167">
        <v>127.99979025667957</v>
      </c>
      <c r="AC18" s="167">
        <v>118.16615742991094</v>
      </c>
      <c r="AD18" s="167">
        <v>126.59049267195572</v>
      </c>
      <c r="AE18" s="167">
        <v>114.00760235215512</v>
      </c>
      <c r="AF18" s="167">
        <v>128.73000384278174</v>
      </c>
      <c r="AG18" s="167">
        <v>112.01604476632087</v>
      </c>
      <c r="AH18" s="167">
        <v>135.10329716104187</v>
      </c>
      <c r="AI18" s="167">
        <v>122.46423703057491</v>
      </c>
      <c r="AJ18" s="147"/>
    </row>
    <row r="19" spans="1:36" ht="15">
      <c r="A19" s="139"/>
      <c r="B19" s="140">
        <v>2316</v>
      </c>
      <c r="C19" s="138" t="s">
        <v>99</v>
      </c>
      <c r="D19" s="141">
        <v>7.7932913705603752</v>
      </c>
      <c r="E19" s="141">
        <v>100</v>
      </c>
      <c r="F19" s="141">
        <v>83.797986691690838</v>
      </c>
      <c r="G19" s="141">
        <v>82.630950349769662</v>
      </c>
      <c r="H19" s="141">
        <v>104.23022237388386</v>
      </c>
      <c r="I19" s="141">
        <v>86.802024682932384</v>
      </c>
      <c r="J19" s="141">
        <v>89.36529602456919</v>
      </c>
      <c r="K19" s="141">
        <v>93.295797076721826</v>
      </c>
      <c r="L19" s="141">
        <v>105.92847159638485</v>
      </c>
      <c r="M19" s="141">
        <v>89.745777171131209</v>
      </c>
      <c r="N19" s="141">
        <v>100.70863902633225</v>
      </c>
      <c r="O19" s="141">
        <v>97.419671217642545</v>
      </c>
      <c r="P19" s="141">
        <v>106.67235397827446</v>
      </c>
      <c r="Q19" s="141">
        <v>106.67235397827446</v>
      </c>
      <c r="R19" s="141">
        <v>108.55144173349258</v>
      </c>
      <c r="S19" s="141">
        <v>113.32878348404709</v>
      </c>
      <c r="T19" s="141">
        <v>108.80623329352215</v>
      </c>
      <c r="U19" s="141">
        <v>104.0789398851163</v>
      </c>
      <c r="V19" s="141">
        <v>136.52505260763238</v>
      </c>
      <c r="W19" s="141">
        <v>98.534266052437019</v>
      </c>
      <c r="X19" s="141">
        <v>95.137348575328446</v>
      </c>
      <c r="Y19" s="141">
        <v>108.56890178012854</v>
      </c>
      <c r="Z19" s="141">
        <v>119.64283683102997</v>
      </c>
      <c r="AA19" s="141">
        <v>144.77847921287608</v>
      </c>
      <c r="AB19" s="141">
        <v>133.31860880892958</v>
      </c>
      <c r="AC19" s="141">
        <v>115.8058351817096</v>
      </c>
      <c r="AD19" s="141">
        <v>128.3864400086363</v>
      </c>
      <c r="AE19" s="141">
        <v>110.06426662116817</v>
      </c>
      <c r="AF19" s="141">
        <v>127.74725587214924</v>
      </c>
      <c r="AG19" s="141">
        <v>112.90223511346187</v>
      </c>
      <c r="AH19" s="141">
        <v>142.74128419496103</v>
      </c>
      <c r="AI19" s="141">
        <v>123.36376045043509</v>
      </c>
      <c r="AJ19" s="147"/>
    </row>
    <row r="20" spans="1:36" ht="15">
      <c r="A20" s="139"/>
      <c r="B20" s="140">
        <v>2311</v>
      </c>
      <c r="C20" s="138" t="s">
        <v>100</v>
      </c>
      <c r="D20" s="141">
        <v>1.3898912810812847</v>
      </c>
      <c r="E20" s="141">
        <v>100</v>
      </c>
      <c r="F20" s="141">
        <v>98.078089582734734</v>
      </c>
      <c r="G20" s="141">
        <v>98.975193946939939</v>
      </c>
      <c r="H20" s="141">
        <v>112.34556077004119</v>
      </c>
      <c r="I20" s="141">
        <v>109.8984771573604</v>
      </c>
      <c r="J20" s="141">
        <v>104.82433036426906</v>
      </c>
      <c r="K20" s="141">
        <v>113.15965903649077</v>
      </c>
      <c r="L20" s="141">
        <v>71.822622354180638</v>
      </c>
      <c r="M20" s="141">
        <v>103.8470133767519</v>
      </c>
      <c r="N20" s="141">
        <v>133.46901637774161</v>
      </c>
      <c r="O20" s="141">
        <v>105.57457778629123</v>
      </c>
      <c r="P20" s="141">
        <v>117.56855984420393</v>
      </c>
      <c r="Q20" s="141">
        <v>119.77460651917123</v>
      </c>
      <c r="R20" s="141">
        <v>124.06219072247231</v>
      </c>
      <c r="S20" s="141">
        <v>133.52967467994765</v>
      </c>
      <c r="T20" s="141">
        <v>123.73375794144879</v>
      </c>
      <c r="U20" s="141">
        <v>123.02461450052678</v>
      </c>
      <c r="V20" s="141">
        <v>125.86597707754686</v>
      </c>
      <c r="W20" s="141">
        <v>134.32621396417969</v>
      </c>
      <c r="X20" s="141">
        <v>120.1800593812853</v>
      </c>
      <c r="Y20" s="141">
        <v>125.84921623088465</v>
      </c>
      <c r="Z20" s="141">
        <v>121.08993391437602</v>
      </c>
      <c r="AA20" s="141">
        <v>119.60220923921719</v>
      </c>
      <c r="AB20" s="141">
        <v>98.975193946939939</v>
      </c>
      <c r="AC20" s="141">
        <v>130.28126296970277</v>
      </c>
      <c r="AD20" s="141">
        <v>117.48715001755899</v>
      </c>
      <c r="AE20" s="141">
        <v>133.93353127095108</v>
      </c>
      <c r="AF20" s="141">
        <v>133.57995721993424</v>
      </c>
      <c r="AG20" s="141">
        <v>105.08093094531175</v>
      </c>
      <c r="AH20" s="141">
        <v>91.04013025572263</v>
      </c>
      <c r="AI20" s="141">
        <v>115.90863742297992</v>
      </c>
      <c r="AJ20" s="147"/>
    </row>
    <row r="21" spans="1:36" ht="15">
      <c r="A21" s="139"/>
      <c r="B21" s="140">
        <v>2331</v>
      </c>
      <c r="C21" s="138" t="s">
        <v>101</v>
      </c>
      <c r="D21" s="141">
        <v>0.1633787234589818</v>
      </c>
      <c r="E21" s="141">
        <v>100</v>
      </c>
      <c r="F21" s="141">
        <v>110.45836654652862</v>
      </c>
      <c r="G21" s="141">
        <v>105.58128389579777</v>
      </c>
      <c r="H21" s="141">
        <v>101.17024554128136</v>
      </c>
      <c r="I21" s="141">
        <v>106.29428765642803</v>
      </c>
      <c r="J21" s="141">
        <v>105.87604591000894</v>
      </c>
      <c r="K21" s="141">
        <v>135.82379319956769</v>
      </c>
      <c r="L21" s="141">
        <v>156.65152307970678</v>
      </c>
      <c r="M21" s="141">
        <v>89.883953503156675</v>
      </c>
      <c r="N21" s="141">
        <v>108.94824609877401</v>
      </c>
      <c r="O21" s="141">
        <v>122.82687897030129</v>
      </c>
      <c r="P21" s="141">
        <v>134.83302117004993</v>
      </c>
      <c r="Q21" s="141">
        <v>137.44149994865199</v>
      </c>
      <c r="R21" s="141">
        <v>105.2017976692895</v>
      </c>
      <c r="S21" s="141">
        <v>114.94813851247268</v>
      </c>
      <c r="T21" s="141">
        <v>123.10611432511602</v>
      </c>
      <c r="U21" s="141">
        <v>121.38277738927168</v>
      </c>
      <c r="V21" s="141">
        <v>123.86019649170852</v>
      </c>
      <c r="W21" s="141">
        <v>112.26972863800633</v>
      </c>
      <c r="X21" s="141">
        <v>123.36187630509518</v>
      </c>
      <c r="Y21" s="141">
        <v>120.21864470602044</v>
      </c>
      <c r="Z21" s="141">
        <v>101.69692938915433</v>
      </c>
      <c r="AA21" s="141">
        <v>122.87225593803028</v>
      </c>
      <c r="AB21" s="141">
        <v>121.20533530248866</v>
      </c>
      <c r="AC21" s="141">
        <v>127.69003799752552</v>
      </c>
      <c r="AD21" s="141">
        <v>118.3661396567997</v>
      </c>
      <c r="AE21" s="141">
        <v>132.59441333678913</v>
      </c>
      <c r="AF21" s="141">
        <v>134.34844268828826</v>
      </c>
      <c r="AG21" s="141">
        <v>128.74230256919355</v>
      </c>
      <c r="AH21" s="141">
        <v>145.61845496290718</v>
      </c>
      <c r="AI21" s="141">
        <v>135.32590338929452</v>
      </c>
      <c r="AJ21" s="147"/>
    </row>
    <row r="22" spans="1:36" ht="15">
      <c r="A22" s="139"/>
      <c r="B22" s="140"/>
      <c r="C22" s="138"/>
      <c r="D22" s="136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7"/>
    </row>
    <row r="23" spans="1:36" s="170" customFormat="1" ht="15.75">
      <c r="A23" s="168">
        <v>154</v>
      </c>
      <c r="B23" s="169"/>
      <c r="C23" s="166" t="s">
        <v>102</v>
      </c>
      <c r="D23" s="167">
        <v>6.45</v>
      </c>
      <c r="E23" s="167">
        <v>100</v>
      </c>
      <c r="F23" s="167">
        <v>74.050331290793437</v>
      </c>
      <c r="G23" s="167">
        <v>100.9785154463615</v>
      </c>
      <c r="H23" s="167">
        <v>160.5021326726862</v>
      </c>
      <c r="I23" s="167">
        <v>80.561039560398285</v>
      </c>
      <c r="J23" s="167">
        <v>104.02005817425811</v>
      </c>
      <c r="K23" s="167">
        <v>73.622812020690844</v>
      </c>
      <c r="L23" s="167">
        <v>93.943429369716227</v>
      </c>
      <c r="M23" s="167">
        <v>187.49477320215038</v>
      </c>
      <c r="N23" s="167">
        <v>76.026478490267039</v>
      </c>
      <c r="O23" s="167">
        <v>107.77187327070614</v>
      </c>
      <c r="P23" s="167">
        <v>81.636227948041139</v>
      </c>
      <c r="Q23" s="167">
        <v>151.48062558628385</v>
      </c>
      <c r="R23" s="167">
        <v>162.98497721716174</v>
      </c>
      <c r="S23" s="167">
        <v>97.050462989023728</v>
      </c>
      <c r="T23" s="167">
        <v>123.28807343512759</v>
      </c>
      <c r="U23" s="167">
        <v>91.620103894142659</v>
      </c>
      <c r="V23" s="167">
        <v>137.89467161427928</v>
      </c>
      <c r="W23" s="167">
        <v>220.3622062422717</v>
      </c>
      <c r="X23" s="167">
        <v>88.617381139350201</v>
      </c>
      <c r="Y23" s="167">
        <v>134.62359072251095</v>
      </c>
      <c r="Z23" s="167">
        <v>98.524813891124182</v>
      </c>
      <c r="AA23" s="167">
        <v>144.8129605560859</v>
      </c>
      <c r="AB23" s="167">
        <v>264.28039370910318</v>
      </c>
      <c r="AC23" s="167">
        <v>89.0026005310486</v>
      </c>
      <c r="AD23" s="167">
        <v>149.15519217184044</v>
      </c>
      <c r="AE23" s="167">
        <v>104.72793455819115</v>
      </c>
      <c r="AF23" s="167">
        <v>172.03678551753521</v>
      </c>
      <c r="AG23" s="167">
        <v>284.53352430000297</v>
      </c>
      <c r="AH23" s="167">
        <v>102.83345489197478</v>
      </c>
      <c r="AI23" s="167">
        <v>162.24211446654141</v>
      </c>
      <c r="AJ23" s="147"/>
    </row>
    <row r="24" spans="1:36" ht="15">
      <c r="A24" s="139"/>
      <c r="B24" s="140">
        <v>2342</v>
      </c>
      <c r="C24" s="138" t="s">
        <v>103</v>
      </c>
      <c r="D24" s="141">
        <v>0.94</v>
      </c>
      <c r="E24" s="141">
        <v>100</v>
      </c>
      <c r="F24" s="141">
        <v>103.212960942614</v>
      </c>
      <c r="G24" s="141">
        <v>103.15622954396684</v>
      </c>
      <c r="H24" s="141">
        <v>101.93650447305258</v>
      </c>
      <c r="I24" s="141">
        <v>104.91053894828714</v>
      </c>
      <c r="J24" s="141">
        <v>103.28278420248745</v>
      </c>
      <c r="K24" s="141">
        <v>105.31965961160812</v>
      </c>
      <c r="L24" s="141">
        <v>105.65022910757148</v>
      </c>
      <c r="M24" s="141">
        <v>70.621863408247876</v>
      </c>
      <c r="N24" s="141">
        <v>96.671394283220607</v>
      </c>
      <c r="O24" s="141">
        <v>94.565786602662016</v>
      </c>
      <c r="P24" s="141">
        <v>87.291075714597426</v>
      </c>
      <c r="Q24" s="141">
        <v>75.393846825223648</v>
      </c>
      <c r="R24" s="141">
        <v>67.024874536329918</v>
      </c>
      <c r="S24" s="141">
        <v>77.175133293172522</v>
      </c>
      <c r="T24" s="141">
        <v>76.721232592330864</v>
      </c>
      <c r="U24" s="141">
        <v>99.697796203360241</v>
      </c>
      <c r="V24" s="141">
        <v>94.570344115796843</v>
      </c>
      <c r="W24" s="141">
        <v>96.622867117608564</v>
      </c>
      <c r="X24" s="141">
        <v>71.068077678376611</v>
      </c>
      <c r="Y24" s="141">
        <v>90.489771278785568</v>
      </c>
      <c r="Z24" s="141">
        <v>69.695614226489198</v>
      </c>
      <c r="AA24" s="141">
        <v>65.825769146847037</v>
      </c>
      <c r="AB24" s="141">
        <v>57.620445123281684</v>
      </c>
      <c r="AC24" s="141">
        <v>57.713288239144653</v>
      </c>
      <c r="AD24" s="141">
        <v>62.713779183940645</v>
      </c>
      <c r="AE24" s="141">
        <v>70.366299367226702</v>
      </c>
      <c r="AF24" s="141">
        <v>58.310369845079634</v>
      </c>
      <c r="AG24" s="141">
        <v>55.411302640192019</v>
      </c>
      <c r="AH24" s="141">
        <v>64.806895046912501</v>
      </c>
      <c r="AI24" s="141">
        <v>62.223716724852707</v>
      </c>
      <c r="AJ24" s="147"/>
    </row>
    <row r="25" spans="1:36" ht="15">
      <c r="A25" s="139"/>
      <c r="B25" s="140">
        <v>2341</v>
      </c>
      <c r="C25" s="138" t="s">
        <v>154</v>
      </c>
      <c r="D25" s="141">
        <v>1.07</v>
      </c>
      <c r="E25" s="141">
        <v>100</v>
      </c>
      <c r="F25" s="141">
        <v>94.665215024496462</v>
      </c>
      <c r="G25" s="141">
        <v>71.870386499727829</v>
      </c>
      <c r="H25" s="141">
        <v>81.148285247686445</v>
      </c>
      <c r="I25" s="141">
        <v>87.711703864997276</v>
      </c>
      <c r="J25" s="141">
        <v>83.848897659226992</v>
      </c>
      <c r="K25" s="141">
        <v>132.17201959716928</v>
      </c>
      <c r="L25" s="141">
        <v>128.41589548176376</v>
      </c>
      <c r="M25" s="141">
        <v>123.73434948285247</v>
      </c>
      <c r="N25" s="141">
        <v>128.1437125748503</v>
      </c>
      <c r="O25" s="141">
        <v>128.11649428415893</v>
      </c>
      <c r="P25" s="141">
        <v>127.27272727272727</v>
      </c>
      <c r="Q25" s="141">
        <v>127.27272727272727</v>
      </c>
      <c r="R25" s="141">
        <v>157.7572128470332</v>
      </c>
      <c r="S25" s="141">
        <v>168.07838867719107</v>
      </c>
      <c r="T25" s="141">
        <v>145.09526401741971</v>
      </c>
      <c r="U25" s="141">
        <v>133.58737071311921</v>
      </c>
      <c r="V25" s="141">
        <v>139.35764833968426</v>
      </c>
      <c r="W25" s="141">
        <v>143.00489929232444</v>
      </c>
      <c r="X25" s="141">
        <v>167.66467065868261</v>
      </c>
      <c r="Y25" s="141">
        <v>145.90364725095264</v>
      </c>
      <c r="Z25" s="141">
        <v>168.75340228633641</v>
      </c>
      <c r="AA25" s="141">
        <v>174.19706042460535</v>
      </c>
      <c r="AB25" s="141">
        <v>168.26084600969224</v>
      </c>
      <c r="AC25" s="141">
        <v>164.91754627663732</v>
      </c>
      <c r="AD25" s="141">
        <v>169.03221374931783</v>
      </c>
      <c r="AE25" s="141">
        <v>182.51351851057947</v>
      </c>
      <c r="AF25" s="141">
        <v>184.70495861615996</v>
      </c>
      <c r="AG25" s="141">
        <v>185.77602183341889</v>
      </c>
      <c r="AH25" s="141">
        <v>135.44078696353637</v>
      </c>
      <c r="AI25" s="141">
        <v>172.10882148092367</v>
      </c>
      <c r="AJ25" s="147"/>
    </row>
    <row r="26" spans="1:36" ht="15">
      <c r="A26" s="139"/>
      <c r="B26" s="140">
        <v>2353</v>
      </c>
      <c r="C26" s="138" t="s">
        <v>30</v>
      </c>
      <c r="D26" s="141">
        <v>1.82</v>
      </c>
      <c r="E26" s="141">
        <v>100</v>
      </c>
      <c r="F26" s="141">
        <v>0</v>
      </c>
      <c r="G26" s="141">
        <v>111.0630200365658</v>
      </c>
      <c r="H26" s="141">
        <v>309.21317197948667</v>
      </c>
      <c r="I26" s="141">
        <v>0</v>
      </c>
      <c r="J26" s="141">
        <v>105.06904800401311</v>
      </c>
      <c r="K26" s="141">
        <v>0</v>
      </c>
      <c r="L26" s="141">
        <v>53.173803630876129</v>
      </c>
      <c r="M26" s="141">
        <v>415.07323524412436</v>
      </c>
      <c r="N26" s="141">
        <v>0</v>
      </c>
      <c r="O26" s="141">
        <v>117.06175971875012</v>
      </c>
      <c r="P26" s="141">
        <v>0</v>
      </c>
      <c r="Q26" s="141">
        <v>252.99636414893308</v>
      </c>
      <c r="R26" s="141">
        <v>276.96478987102472</v>
      </c>
      <c r="S26" s="141">
        <v>0</v>
      </c>
      <c r="T26" s="141">
        <v>132.49028850498945</v>
      </c>
      <c r="U26" s="141">
        <v>0</v>
      </c>
      <c r="V26" s="141">
        <v>163.73932979283526</v>
      </c>
      <c r="W26" s="141">
        <v>456.03605172277986</v>
      </c>
      <c r="X26" s="141">
        <v>0</v>
      </c>
      <c r="Y26" s="141">
        <v>154.94384537890377</v>
      </c>
      <c r="Z26" s="141">
        <v>0</v>
      </c>
      <c r="AA26" s="141">
        <v>175.13691446007405</v>
      </c>
      <c r="AB26" s="141">
        <v>612.50811536882952</v>
      </c>
      <c r="AC26" s="141">
        <v>0</v>
      </c>
      <c r="AD26" s="141">
        <v>196.91125745722587</v>
      </c>
      <c r="AE26" s="141">
        <v>0</v>
      </c>
      <c r="AF26" s="141">
        <v>241.53878285329196</v>
      </c>
      <c r="AG26" s="141">
        <v>648.92449054197709</v>
      </c>
      <c r="AH26" s="141">
        <v>0</v>
      </c>
      <c r="AI26" s="141">
        <v>222.61581834881724</v>
      </c>
      <c r="AJ26" s="147"/>
    </row>
    <row r="27" spans="1:36" ht="15">
      <c r="A27" s="139"/>
      <c r="B27" s="140">
        <v>2365</v>
      </c>
      <c r="C27" s="136" t="s">
        <v>155</v>
      </c>
      <c r="D27" s="141">
        <v>0.73</v>
      </c>
      <c r="E27" s="141">
        <v>100</v>
      </c>
      <c r="F27" s="141">
        <v>97.14</v>
      </c>
      <c r="G27" s="141">
        <v>107.33999999999999</v>
      </c>
      <c r="H27" s="141">
        <v>96.99</v>
      </c>
      <c r="I27" s="141">
        <v>109.92999999999999</v>
      </c>
      <c r="J27" s="141">
        <v>102.85</v>
      </c>
      <c r="K27" s="141">
        <v>76.783288043478265</v>
      </c>
      <c r="L27" s="141">
        <v>128.94870923913044</v>
      </c>
      <c r="M27" s="141">
        <v>96.891983695652172</v>
      </c>
      <c r="N27" s="141">
        <v>99.991508152173907</v>
      </c>
      <c r="O27" s="141">
        <v>100.65387228260869</v>
      </c>
      <c r="P27" s="141">
        <v>103.2438858695652</v>
      </c>
      <c r="Q27" s="141">
        <v>106.69157608695652</v>
      </c>
      <c r="R27" s="141">
        <v>104.75543478260869</v>
      </c>
      <c r="S27" s="141">
        <v>115.56555706521738</v>
      </c>
      <c r="T27" s="141">
        <v>107.56411345108697</v>
      </c>
      <c r="U27" s="141">
        <v>138.92663043478262</v>
      </c>
      <c r="V27" s="141">
        <v>143.24898097826087</v>
      </c>
      <c r="W27" s="141">
        <v>141.67798913043478</v>
      </c>
      <c r="X27" s="141">
        <v>130.23097826086956</v>
      </c>
      <c r="Y27" s="141">
        <v>138.52114470108697</v>
      </c>
      <c r="Z27" s="141">
        <v>167.52717391304347</v>
      </c>
      <c r="AA27" s="141">
        <v>155.90183423913044</v>
      </c>
      <c r="AB27" s="141">
        <v>140.34476902173913</v>
      </c>
      <c r="AC27" s="141">
        <v>97.564028532608688</v>
      </c>
      <c r="AD27" s="141">
        <v>140.33445142663044</v>
      </c>
      <c r="AE27" s="141">
        <v>141.76800271739131</v>
      </c>
      <c r="AF27" s="141">
        <v>153.23539402173913</v>
      </c>
      <c r="AG27" s="141">
        <v>163.48505434782609</v>
      </c>
      <c r="AH27" s="141">
        <v>171.06827445652172</v>
      </c>
      <c r="AI27" s="141">
        <v>157.38918138586956</v>
      </c>
      <c r="AJ27" s="147"/>
    </row>
    <row r="28" spans="1:36" ht="15">
      <c r="A28" s="139"/>
      <c r="B28" s="140">
        <v>2372</v>
      </c>
      <c r="C28" s="138" t="s">
        <v>24</v>
      </c>
      <c r="D28" s="141">
        <v>1.17</v>
      </c>
      <c r="E28" s="141">
        <v>100</v>
      </c>
      <c r="F28" s="141">
        <v>109.90854773808071</v>
      </c>
      <c r="G28" s="141">
        <v>106.78941592488719</v>
      </c>
      <c r="H28" s="141">
        <v>113.43494695768808</v>
      </c>
      <c r="I28" s="141">
        <v>122.6338251432752</v>
      </c>
      <c r="J28" s="141">
        <v>113.1916839409828</v>
      </c>
      <c r="K28" s="141">
        <v>104.05926106572369</v>
      </c>
      <c r="L28" s="141">
        <v>109.90854773808071</v>
      </c>
      <c r="M28" s="141">
        <v>111.80587733203269</v>
      </c>
      <c r="N28" s="141">
        <v>116.24557980734056</v>
      </c>
      <c r="O28" s="141">
        <v>110.50481648579442</v>
      </c>
      <c r="P28" s="141">
        <v>145.88830630410925</v>
      </c>
      <c r="Q28" s="141">
        <v>164.1043775149372</v>
      </c>
      <c r="R28" s="141">
        <v>166.54310449945129</v>
      </c>
      <c r="S28" s="141">
        <v>152.62772832581393</v>
      </c>
      <c r="T28" s="141">
        <v>157.29087916107792</v>
      </c>
      <c r="U28" s="141">
        <v>131.05718814778686</v>
      </c>
      <c r="V28" s="141">
        <v>138.09413486160224</v>
      </c>
      <c r="W28" s="141">
        <v>149.51871722960615</v>
      </c>
      <c r="X28" s="141">
        <v>155.322521643702</v>
      </c>
      <c r="Y28" s="141">
        <v>143.49814047067431</v>
      </c>
      <c r="Z28" s="141">
        <v>157.46006584562858</v>
      </c>
      <c r="AA28" s="141">
        <v>151.97293013047189</v>
      </c>
      <c r="AB28" s="141">
        <v>178.97939275698084</v>
      </c>
      <c r="AC28" s="141">
        <v>178.36727228386781</v>
      </c>
      <c r="AD28" s="141">
        <v>166.69491525423729</v>
      </c>
      <c r="AE28" s="141">
        <v>182.53692232654555</v>
      </c>
      <c r="AF28" s="141">
        <v>198.9376661382758</v>
      </c>
      <c r="AG28" s="141">
        <v>194.02268016095599</v>
      </c>
      <c r="AH28" s="141">
        <v>218.49896354103157</v>
      </c>
      <c r="AI28" s="141">
        <v>177.6010009818896</v>
      </c>
      <c r="AJ28" s="147"/>
    </row>
    <row r="29" spans="1:36" ht="15">
      <c r="A29" s="139"/>
      <c r="B29" s="140">
        <v>2391</v>
      </c>
      <c r="C29" s="138" t="s">
        <v>104</v>
      </c>
      <c r="D29" s="141">
        <v>0.72</v>
      </c>
      <c r="E29" s="141">
        <v>100</v>
      </c>
      <c r="F29" s="141">
        <v>110.8437119580485</v>
      </c>
      <c r="G29" s="141">
        <v>100.00936417267535</v>
      </c>
      <c r="H29" s="141">
        <v>119.86141024440491</v>
      </c>
      <c r="I29" s="141">
        <v>143.63999999999999</v>
      </c>
      <c r="J29" s="141">
        <v>118.58999999999999</v>
      </c>
      <c r="K29" s="141">
        <v>78.668695570746323</v>
      </c>
      <c r="L29" s="141">
        <v>69.05140930798764</v>
      </c>
      <c r="M29" s="141">
        <v>74.421762337297508</v>
      </c>
      <c r="N29" s="141">
        <v>74.145519243374849</v>
      </c>
      <c r="O29" s="141">
        <v>74.07184661485158</v>
      </c>
      <c r="P29" s="141">
        <v>86.473452570465398</v>
      </c>
      <c r="Q29" s="141">
        <v>55.080063676374195</v>
      </c>
      <c r="R29" s="141">
        <v>61.175952804569711</v>
      </c>
      <c r="S29" s="141">
        <v>153.68011986141025</v>
      </c>
      <c r="T29" s="141">
        <v>89.102397228204879</v>
      </c>
      <c r="U29" s="141">
        <v>138.25264537878078</v>
      </c>
      <c r="V29" s="141">
        <v>121.20048693697912</v>
      </c>
      <c r="W29" s="141">
        <v>96.038954958329441</v>
      </c>
      <c r="X29" s="141">
        <v>67.473546212192147</v>
      </c>
      <c r="Y29" s="141">
        <v>105.74140837157037</v>
      </c>
      <c r="Z29" s="141">
        <v>115.11377469800543</v>
      </c>
      <c r="AA29" s="141">
        <v>104.73703662477496</v>
      </c>
      <c r="AB29" s="141">
        <v>60.8109373536848</v>
      </c>
      <c r="AC29" s="141">
        <v>88.115359116022105</v>
      </c>
      <c r="AD29" s="141">
        <v>92.194276948121825</v>
      </c>
      <c r="AE29" s="141">
        <v>134.72576469870253</v>
      </c>
      <c r="AF29" s="141">
        <v>101.34961306082302</v>
      </c>
      <c r="AG29" s="141">
        <v>79.140368948403406</v>
      </c>
      <c r="AH29" s="141">
        <v>106.82226800262198</v>
      </c>
      <c r="AI29" s="141">
        <v>105.50950367763774</v>
      </c>
      <c r="AJ29" s="147"/>
    </row>
    <row r="30" spans="1:36" ht="15">
      <c r="A30" s="139"/>
      <c r="B30" s="140"/>
      <c r="C30" s="136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7"/>
    </row>
    <row r="31" spans="1:36" s="170" customFormat="1" ht="15.75">
      <c r="A31" s="168">
        <v>155</v>
      </c>
      <c r="B31" s="169"/>
      <c r="C31" s="166" t="s">
        <v>105</v>
      </c>
      <c r="D31" s="167">
        <v>6.7142938850898846</v>
      </c>
      <c r="E31" s="167">
        <v>100</v>
      </c>
      <c r="F31" s="167">
        <v>111.85344475159775</v>
      </c>
      <c r="G31" s="167">
        <v>113.23278961927996</v>
      </c>
      <c r="H31" s="167">
        <v>119.67724370727831</v>
      </c>
      <c r="I31" s="167">
        <v>151.70786624143383</v>
      </c>
      <c r="J31" s="167">
        <v>124.1186278394771</v>
      </c>
      <c r="K31" s="167">
        <v>122.82976607584554</v>
      </c>
      <c r="L31" s="167">
        <v>96.753161470062395</v>
      </c>
      <c r="M31" s="167">
        <v>134.34623115274914</v>
      </c>
      <c r="N31" s="167">
        <v>189.42761301287965</v>
      </c>
      <c r="O31" s="167">
        <v>135.83919292788417</v>
      </c>
      <c r="P31" s="167">
        <v>121.30883109735264</v>
      </c>
      <c r="Q31" s="167">
        <v>136.85345815983447</v>
      </c>
      <c r="R31" s="167">
        <v>157.48370607933879</v>
      </c>
      <c r="S31" s="167">
        <v>168.66198113259941</v>
      </c>
      <c r="T31" s="167">
        <v>146.07699411728132</v>
      </c>
      <c r="U31" s="167">
        <v>142.79520781841566</v>
      </c>
      <c r="V31" s="167">
        <v>149.96323112188585</v>
      </c>
      <c r="W31" s="167">
        <v>149.41115520407777</v>
      </c>
      <c r="X31" s="167">
        <v>169.27302978640176</v>
      </c>
      <c r="Y31" s="167">
        <v>152.86065598269525</v>
      </c>
      <c r="Z31" s="167">
        <v>163.77642959749707</v>
      </c>
      <c r="AA31" s="167">
        <v>118.10765194327566</v>
      </c>
      <c r="AB31" s="167">
        <v>161.1147808378719</v>
      </c>
      <c r="AC31" s="167">
        <v>232.44894695342145</v>
      </c>
      <c r="AD31" s="167">
        <v>168.86195233301655</v>
      </c>
      <c r="AE31" s="167">
        <v>178.68413785738403</v>
      </c>
      <c r="AF31" s="167">
        <v>139.15631315568862</v>
      </c>
      <c r="AG31" s="167">
        <v>192.99483320275965</v>
      </c>
      <c r="AH31" s="167">
        <v>227.94472621434173</v>
      </c>
      <c r="AI31" s="167">
        <v>184.6950026075435</v>
      </c>
      <c r="AJ31" s="147"/>
    </row>
    <row r="32" spans="1:36" ht="15">
      <c r="A32" s="139"/>
      <c r="B32" s="140">
        <v>2412</v>
      </c>
      <c r="C32" s="138" t="s">
        <v>106</v>
      </c>
      <c r="D32" s="141">
        <v>2.2081609379669755</v>
      </c>
      <c r="E32" s="141">
        <v>100</v>
      </c>
      <c r="F32" s="141">
        <v>90.71911079963678</v>
      </c>
      <c r="G32" s="141">
        <v>101.21279324352039</v>
      </c>
      <c r="H32" s="141">
        <v>115.76352035036568</v>
      </c>
      <c r="I32" s="141">
        <v>126.2473240628359</v>
      </c>
      <c r="J32" s="141">
        <v>108.48568711408969</v>
      </c>
      <c r="K32" s="141">
        <v>124.4990033576949</v>
      </c>
      <c r="L32" s="141">
        <v>146.43265049585148</v>
      </c>
      <c r="M32" s="141">
        <v>120.81709994090657</v>
      </c>
      <c r="N32" s="141">
        <v>139.99887611533921</v>
      </c>
      <c r="O32" s="141">
        <v>132.93690747744805</v>
      </c>
      <c r="P32" s="141">
        <v>115.08349854557156</v>
      </c>
      <c r="Q32" s="141">
        <v>155.70992465319748</v>
      </c>
      <c r="R32" s="141">
        <v>154.72691929255399</v>
      </c>
      <c r="S32" s="141">
        <v>154.20961021603998</v>
      </c>
      <c r="T32" s="141">
        <v>144.93248817684074</v>
      </c>
      <c r="U32" s="141">
        <v>116.54186416672721</v>
      </c>
      <c r="V32" s="141">
        <v>124.49771482751055</v>
      </c>
      <c r="W32" s="141">
        <v>131.51887992366173</v>
      </c>
      <c r="X32" s="141">
        <v>151.38465095685893</v>
      </c>
      <c r="Y32" s="141">
        <v>130.98577746868963</v>
      </c>
      <c r="Z32" s="141">
        <v>121.72730334613394</v>
      </c>
      <c r="AA32" s="141">
        <v>158.69180398162985</v>
      </c>
      <c r="AB32" s="141">
        <v>157.3029760394233</v>
      </c>
      <c r="AC32" s="141">
        <v>163.0745518509915</v>
      </c>
      <c r="AD32" s="141">
        <v>150.19915880454465</v>
      </c>
      <c r="AE32" s="141">
        <v>112.7777954751831</v>
      </c>
      <c r="AF32" s="141">
        <v>131.8498926761734</v>
      </c>
      <c r="AG32" s="141">
        <v>162.73903577138756</v>
      </c>
      <c r="AH32" s="141">
        <v>164.40675175499601</v>
      </c>
      <c r="AI32" s="141">
        <v>142.94336891943499</v>
      </c>
      <c r="AJ32" s="147"/>
    </row>
    <row r="33" spans="1:36" ht="15">
      <c r="A33" s="139"/>
      <c r="B33" s="140">
        <v>2423</v>
      </c>
      <c r="C33" s="138" t="s">
        <v>39</v>
      </c>
      <c r="D33" s="141">
        <v>2.3796903455365159</v>
      </c>
      <c r="E33" s="141">
        <v>100</v>
      </c>
      <c r="F33" s="141">
        <v>168.36338144187016</v>
      </c>
      <c r="G33" s="141">
        <v>120.68945140699998</v>
      </c>
      <c r="H33" s="141">
        <v>135.10165064756137</v>
      </c>
      <c r="I33" s="141">
        <v>182.38163421572199</v>
      </c>
      <c r="J33" s="141">
        <v>151.63402942803839</v>
      </c>
      <c r="K33" s="141">
        <v>129.28206460223689</v>
      </c>
      <c r="L33" s="141">
        <v>85.93908946868369</v>
      </c>
      <c r="M33" s="141">
        <v>183.97615093180798</v>
      </c>
      <c r="N33" s="141">
        <v>212.32481099765636</v>
      </c>
      <c r="O33" s="141">
        <v>152.88052900009623</v>
      </c>
      <c r="P33" s="141">
        <v>123.11671933723017</v>
      </c>
      <c r="Q33" s="141">
        <v>124.98955507899636</v>
      </c>
      <c r="R33" s="141">
        <v>181.15419432548592</v>
      </c>
      <c r="S33" s="141">
        <v>183.65709523098138</v>
      </c>
      <c r="T33" s="141">
        <v>153.22939099317347</v>
      </c>
      <c r="U33" s="141">
        <v>167.07660039862162</v>
      </c>
      <c r="V33" s="141">
        <v>186.97878871191492</v>
      </c>
      <c r="W33" s="141">
        <v>191.32419290514281</v>
      </c>
      <c r="X33" s="141">
        <v>166.27459896071701</v>
      </c>
      <c r="Y33" s="141">
        <v>177.91354524409908</v>
      </c>
      <c r="Z33" s="141">
        <v>152.58073499731418</v>
      </c>
      <c r="AA33" s="141">
        <v>116.43613884524562</v>
      </c>
      <c r="AB33" s="141">
        <v>168.66180182333139</v>
      </c>
      <c r="AC33" s="141">
        <v>229.9725758676226</v>
      </c>
      <c r="AD33" s="141">
        <v>166.91281288337848</v>
      </c>
      <c r="AE33" s="141">
        <v>178.27680933263929</v>
      </c>
      <c r="AF33" s="141">
        <v>176.80320160133272</v>
      </c>
      <c r="AG33" s="141">
        <v>179.32748478191886</v>
      </c>
      <c r="AH33" s="141">
        <v>161.6182181730116</v>
      </c>
      <c r="AI33" s="141">
        <v>174.00642847222559</v>
      </c>
      <c r="AJ33" s="147"/>
    </row>
    <row r="34" spans="1:36" ht="15">
      <c r="A34" s="139"/>
      <c r="B34" s="140">
        <v>2449</v>
      </c>
      <c r="C34" s="138" t="s">
        <v>107</v>
      </c>
      <c r="D34" s="141">
        <v>2.1264426015863931</v>
      </c>
      <c r="E34" s="141">
        <v>100</v>
      </c>
      <c r="F34" s="141">
        <v>70.56</v>
      </c>
      <c r="G34" s="141">
        <v>117.36999999999999</v>
      </c>
      <c r="H34" s="141">
        <v>106.47999999999999</v>
      </c>
      <c r="I34" s="141">
        <v>143.82</v>
      </c>
      <c r="J34" s="141">
        <v>109.55999999999999</v>
      </c>
      <c r="K34" s="141">
        <v>113.87564850053633</v>
      </c>
      <c r="L34" s="141">
        <v>57.266478742464919</v>
      </c>
      <c r="M34" s="141">
        <v>92.854708261166849</v>
      </c>
      <c r="N34" s="141">
        <v>215.13174676434215</v>
      </c>
      <c r="O34" s="141">
        <v>119.78214556712756</v>
      </c>
      <c r="P34" s="141">
        <v>125.75020278987137</v>
      </c>
      <c r="Q34" s="141">
        <v>130.54917460810589</v>
      </c>
      <c r="R34" s="141">
        <v>133.85692047076944</v>
      </c>
      <c r="S34" s="141">
        <v>166.88880026782152</v>
      </c>
      <c r="T34" s="141">
        <v>139.26127453414205</v>
      </c>
      <c r="U34" s="141">
        <v>142.8842826155639</v>
      </c>
      <c r="V34" s="141">
        <v>134.98346789598065</v>
      </c>
      <c r="W34" s="141">
        <v>121.08637100400983</v>
      </c>
      <c r="X34" s="141">
        <v>191.20437946299359</v>
      </c>
      <c r="Y34" s="141">
        <v>147.53962524463697</v>
      </c>
      <c r="Z34" s="141">
        <v>219.97052781881115</v>
      </c>
      <c r="AA34" s="141">
        <v>77.83444843150555</v>
      </c>
      <c r="AB34" s="141">
        <v>156.62724164426706</v>
      </c>
      <c r="AC34" s="141">
        <v>307.26066564567958</v>
      </c>
      <c r="AD34" s="141">
        <v>190.42322088506586</v>
      </c>
      <c r="AE34" s="141">
        <v>247.57907368173014</v>
      </c>
      <c r="AF34" s="141">
        <v>104.61308841989612</v>
      </c>
      <c r="AG34" s="141">
        <v>239.70840404969897</v>
      </c>
      <c r="AH34" s="141">
        <v>368.15007381947026</v>
      </c>
      <c r="AI34" s="141">
        <v>240.01265999269887</v>
      </c>
      <c r="AJ34" s="147"/>
    </row>
    <row r="35" spans="1:36" ht="15">
      <c r="A35" s="139"/>
      <c r="B35" s="140"/>
      <c r="C35" s="138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7"/>
    </row>
    <row r="36" spans="1:36" s="170" customFormat="1" ht="15.75">
      <c r="A36" s="168">
        <v>160</v>
      </c>
      <c r="B36" s="169"/>
      <c r="C36" s="166" t="s">
        <v>108</v>
      </c>
      <c r="D36" s="167">
        <v>6.66</v>
      </c>
      <c r="E36" s="167">
        <v>100</v>
      </c>
      <c r="F36" s="167">
        <v>99.020656342891215</v>
      </c>
      <c r="G36" s="167">
        <v>101.1464576365067</v>
      </c>
      <c r="H36" s="167">
        <v>104.86422113588736</v>
      </c>
      <c r="I36" s="167">
        <v>102.08310212913561</v>
      </c>
      <c r="J36" s="167">
        <v>101.7786093111052</v>
      </c>
      <c r="K36" s="167">
        <v>116.44281123734514</v>
      </c>
      <c r="L36" s="167">
        <v>121.75059607137828</v>
      </c>
      <c r="M36" s="167">
        <v>123.63473402849696</v>
      </c>
      <c r="N36" s="167">
        <v>138.47319134451109</v>
      </c>
      <c r="O36" s="167">
        <v>125.07533317043287</v>
      </c>
      <c r="P36" s="167">
        <v>115.00382948800319</v>
      </c>
      <c r="Q36" s="167">
        <v>114.03339393164251</v>
      </c>
      <c r="R36" s="167">
        <v>124.01395038436713</v>
      </c>
      <c r="S36" s="167">
        <v>123.5349533469327</v>
      </c>
      <c r="T36" s="167">
        <v>119.14653178773638</v>
      </c>
      <c r="U36" s="167">
        <v>121.51246611562516</v>
      </c>
      <c r="V36" s="167">
        <v>117.61803357906089</v>
      </c>
      <c r="W36" s="167">
        <v>116.6294085767592</v>
      </c>
      <c r="X36" s="167">
        <v>120.44006017695766</v>
      </c>
      <c r="Y36" s="167">
        <v>119.04999211210074</v>
      </c>
      <c r="Z36" s="167">
        <v>130.15810137020526</v>
      </c>
      <c r="AA36" s="167">
        <v>127.43361598720418</v>
      </c>
      <c r="AB36" s="167">
        <v>110.76377259559662</v>
      </c>
      <c r="AC36" s="167">
        <v>123.84972282867533</v>
      </c>
      <c r="AD36" s="167">
        <v>123.05130319542035</v>
      </c>
      <c r="AE36" s="167">
        <v>115.75429965158874</v>
      </c>
      <c r="AF36" s="167">
        <v>98.921970511698234</v>
      </c>
      <c r="AG36" s="167">
        <v>84.205937373563444</v>
      </c>
      <c r="AH36" s="167">
        <v>108.9290024370374</v>
      </c>
      <c r="AI36" s="167">
        <v>101.95280249347196</v>
      </c>
      <c r="AJ36" s="147"/>
    </row>
    <row r="37" spans="1:36" ht="15">
      <c r="A37" s="139"/>
      <c r="B37" s="140">
        <v>2501</v>
      </c>
      <c r="C37" s="138" t="s">
        <v>42</v>
      </c>
      <c r="D37" s="141">
        <v>6.66</v>
      </c>
      <c r="E37" s="141">
        <v>100</v>
      </c>
      <c r="F37" s="141">
        <v>99.020656342891215</v>
      </c>
      <c r="G37" s="141">
        <v>101.1464576365067</v>
      </c>
      <c r="H37" s="141">
        <v>104.86422113588736</v>
      </c>
      <c r="I37" s="141">
        <v>102.08310212913561</v>
      </c>
      <c r="J37" s="141">
        <v>101.7786093111052</v>
      </c>
      <c r="K37" s="141">
        <v>116.44281123734514</v>
      </c>
      <c r="L37" s="141">
        <v>121.75059607137828</v>
      </c>
      <c r="M37" s="141">
        <v>123.63473402849696</v>
      </c>
      <c r="N37" s="141">
        <v>138.47319134451109</v>
      </c>
      <c r="O37" s="141">
        <v>125.07533317043287</v>
      </c>
      <c r="P37" s="141">
        <v>115.00382948800319</v>
      </c>
      <c r="Q37" s="141">
        <v>114.03339393164251</v>
      </c>
      <c r="R37" s="141">
        <v>124.01395038436713</v>
      </c>
      <c r="S37" s="141">
        <v>123.5349533469327</v>
      </c>
      <c r="T37" s="141">
        <v>119.14653178773638</v>
      </c>
      <c r="U37" s="141">
        <v>121.51246611562516</v>
      </c>
      <c r="V37" s="141">
        <v>117.61803357906089</v>
      </c>
      <c r="W37" s="141">
        <v>116.6294085767592</v>
      </c>
      <c r="X37" s="141">
        <v>120.44006017695767</v>
      </c>
      <c r="Y37" s="141">
        <v>119.04999211210074</v>
      </c>
      <c r="Z37" s="141">
        <v>130.15810137020526</v>
      </c>
      <c r="AA37" s="141">
        <v>127.43361598720418</v>
      </c>
      <c r="AB37" s="141">
        <v>110.76377259559662</v>
      </c>
      <c r="AC37" s="141">
        <v>123.84972282867533</v>
      </c>
      <c r="AD37" s="141">
        <v>123.05130319542035</v>
      </c>
      <c r="AE37" s="141">
        <v>115.75429965158874</v>
      </c>
      <c r="AF37" s="141">
        <v>98.921970511698234</v>
      </c>
      <c r="AG37" s="141">
        <v>84.205937373563444</v>
      </c>
      <c r="AH37" s="141">
        <v>108.9290024370374</v>
      </c>
      <c r="AI37" s="141">
        <v>101.95280249347196</v>
      </c>
      <c r="AJ37" s="147"/>
    </row>
    <row r="38" spans="1:36" ht="15">
      <c r="A38" s="139"/>
      <c r="B38" s="140"/>
      <c r="C38" s="138"/>
      <c r="D38" s="136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7"/>
    </row>
    <row r="39" spans="1:36" s="170" customFormat="1" ht="15.75">
      <c r="A39" s="168">
        <v>171</v>
      </c>
      <c r="B39" s="169"/>
      <c r="C39" s="166" t="s">
        <v>109</v>
      </c>
      <c r="D39" s="167">
        <v>6.3073917353595332</v>
      </c>
      <c r="E39" s="167">
        <v>100</v>
      </c>
      <c r="F39" s="167">
        <v>96.757368914474981</v>
      </c>
      <c r="G39" s="167">
        <v>100.89058836139515</v>
      </c>
      <c r="H39" s="167">
        <v>90.776912942111821</v>
      </c>
      <c r="I39" s="167">
        <v>87.09739053991197</v>
      </c>
      <c r="J39" s="167">
        <v>93.880565189473472</v>
      </c>
      <c r="K39" s="167">
        <v>82.068013556007344</v>
      </c>
      <c r="L39" s="167">
        <v>86.698481386484758</v>
      </c>
      <c r="M39" s="167">
        <v>54.217786485273997</v>
      </c>
      <c r="N39" s="167">
        <v>60.357226137417598</v>
      </c>
      <c r="O39" s="167">
        <v>70.835376891295923</v>
      </c>
      <c r="P39" s="167">
        <v>59.402632911690233</v>
      </c>
      <c r="Q39" s="167">
        <v>57.884064076672637</v>
      </c>
      <c r="R39" s="167">
        <v>71.874804651673003</v>
      </c>
      <c r="S39" s="167">
        <v>92.928408052794381</v>
      </c>
      <c r="T39" s="167">
        <v>70.522477423207562</v>
      </c>
      <c r="U39" s="167">
        <v>91.573231309907683</v>
      </c>
      <c r="V39" s="167">
        <v>54.709277463657102</v>
      </c>
      <c r="W39" s="167">
        <v>69.444147494145241</v>
      </c>
      <c r="X39" s="167">
        <v>82.657951025126891</v>
      </c>
      <c r="Y39" s="167">
        <v>74.59615182320924</v>
      </c>
      <c r="Z39" s="167">
        <v>57.387574594996323</v>
      </c>
      <c r="AA39" s="167">
        <v>64.522134340916011</v>
      </c>
      <c r="AB39" s="167">
        <v>67.850752512829587</v>
      </c>
      <c r="AC39" s="167">
        <v>68.843323116180471</v>
      </c>
      <c r="AD39" s="167">
        <v>64.650946141230591</v>
      </c>
      <c r="AE39" s="167">
        <v>76.094719952480744</v>
      </c>
      <c r="AF39" s="167">
        <v>77.820170358410067</v>
      </c>
      <c r="AG39" s="167">
        <v>83.623538319879927</v>
      </c>
      <c r="AH39" s="167">
        <v>49.254820941923839</v>
      </c>
      <c r="AI39" s="167">
        <v>71.698312393173637</v>
      </c>
      <c r="AJ39" s="147"/>
    </row>
    <row r="40" spans="1:36" ht="15">
      <c r="A40" s="139"/>
      <c r="B40" s="140">
        <v>2621</v>
      </c>
      <c r="C40" s="138" t="s">
        <v>110</v>
      </c>
      <c r="D40" s="141">
        <v>1.4992711710403173</v>
      </c>
      <c r="E40" s="141">
        <v>100</v>
      </c>
      <c r="F40" s="141">
        <v>80.43770961345443</v>
      </c>
      <c r="G40" s="141">
        <v>71.955249822517075</v>
      </c>
      <c r="H40" s="141">
        <v>75.28580871012754</v>
      </c>
      <c r="I40" s="141">
        <v>70.667580601728318</v>
      </c>
      <c r="J40" s="141">
        <v>74.586587186956848</v>
      </c>
      <c r="K40" s="141">
        <v>67.518788709637931</v>
      </c>
      <c r="L40" s="141">
        <v>64.422629684937206</v>
      </c>
      <c r="M40" s="141">
        <v>37.804475017748288</v>
      </c>
      <c r="N40" s="141">
        <v>54.136576170775299</v>
      </c>
      <c r="O40" s="141">
        <v>55.970617395774681</v>
      </c>
      <c r="P40" s="141">
        <v>58.619550050184834</v>
      </c>
      <c r="Q40" s="141">
        <v>54.085167323557492</v>
      </c>
      <c r="R40" s="141">
        <v>103.76875810913364</v>
      </c>
      <c r="S40" s="141">
        <v>58.279272442409848</v>
      </c>
      <c r="T40" s="141">
        <v>68.688186981321451</v>
      </c>
      <c r="U40" s="141">
        <v>68.562510710176511</v>
      </c>
      <c r="V40" s="141">
        <v>54.306102964576851</v>
      </c>
      <c r="W40" s="141">
        <v>78.3709515532816</v>
      </c>
      <c r="X40" s="141">
        <v>62.511934196675554</v>
      </c>
      <c r="Y40" s="141">
        <v>65.937874856177643</v>
      </c>
      <c r="Z40" s="141">
        <v>55.369164483830687</v>
      </c>
      <c r="AA40" s="141">
        <v>53.103503145731842</v>
      </c>
      <c r="AB40" s="141">
        <v>53.144507821488894</v>
      </c>
      <c r="AC40" s="141">
        <v>43.114862626380081</v>
      </c>
      <c r="AD40" s="141">
        <v>51.183009519357881</v>
      </c>
      <c r="AE40" s="141">
        <v>58.976351930279812</v>
      </c>
      <c r="AF40" s="141">
        <v>53.765820460721194</v>
      </c>
      <c r="AG40" s="141">
        <v>52.683664226786455</v>
      </c>
      <c r="AH40" s="141">
        <v>51.864182721731254</v>
      </c>
      <c r="AI40" s="141">
        <v>54.32250483487968</v>
      </c>
      <c r="AJ40" s="147"/>
    </row>
    <row r="41" spans="1:36" ht="15">
      <c r="A41" s="139"/>
      <c r="B41" s="140">
        <v>2669</v>
      </c>
      <c r="C41" s="138" t="s">
        <v>199</v>
      </c>
      <c r="D41" s="141">
        <v>4.808120564319216</v>
      </c>
      <c r="E41" s="141">
        <v>100</v>
      </c>
      <c r="F41" s="141">
        <v>101.84617531687525</v>
      </c>
      <c r="G41" s="141">
        <v>109.91322377897733</v>
      </c>
      <c r="H41" s="141">
        <v>95.607358783039516</v>
      </c>
      <c r="I41" s="141">
        <v>92.220544183102319</v>
      </c>
      <c r="J41" s="141">
        <v>99.896825515498605</v>
      </c>
      <c r="K41" s="141">
        <v>86.604761975965829</v>
      </c>
      <c r="L41" s="141">
        <v>93.644551440206143</v>
      </c>
      <c r="M41" s="141">
        <v>59.335795564992445</v>
      </c>
      <c r="N41" s="141">
        <v>62.296953112928712</v>
      </c>
      <c r="O41" s="141">
        <v>75.470515523523289</v>
      </c>
      <c r="P41" s="141">
        <v>59.64681430088072</v>
      </c>
      <c r="Q41" s="141">
        <v>59.068638445703805</v>
      </c>
      <c r="R41" s="141">
        <v>61.929612073906824</v>
      </c>
      <c r="S41" s="141">
        <v>103.73272325812064</v>
      </c>
      <c r="T41" s="141">
        <v>71.094447019652989</v>
      </c>
      <c r="U41" s="141">
        <v>98.748448644526519</v>
      </c>
      <c r="V41" s="141">
        <v>54.834995588916968</v>
      </c>
      <c r="W41" s="141">
        <v>66.660585851638089</v>
      </c>
      <c r="X41" s="141">
        <v>88.939894632434672</v>
      </c>
      <c r="Y41" s="141">
        <v>77.295981179379069</v>
      </c>
      <c r="Z41" s="141">
        <v>58.016956502235452</v>
      </c>
      <c r="AA41" s="141">
        <v>68.08269908438875</v>
      </c>
      <c r="AB41" s="141">
        <v>72.436462959363212</v>
      </c>
      <c r="AC41" s="141">
        <v>76.865987808464297</v>
      </c>
      <c r="AD41" s="141">
        <v>68.850526588612922</v>
      </c>
      <c r="AE41" s="141">
        <v>81.432580209439223</v>
      </c>
      <c r="AF41" s="141">
        <v>85.320812835503986</v>
      </c>
      <c r="AG41" s="141">
        <v>93.271229271647954</v>
      </c>
      <c r="AH41" s="141">
        <v>48.44116811459844</v>
      </c>
      <c r="AI41" s="141">
        <v>77.116447607797397</v>
      </c>
      <c r="AJ41" s="147"/>
    </row>
    <row r="42" spans="1:36" ht="15">
      <c r="A42" s="139"/>
      <c r="B42" s="140"/>
      <c r="C42" s="138"/>
      <c r="D42" s="136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7"/>
    </row>
    <row r="43" spans="1:36" s="170" customFormat="1" ht="15.75">
      <c r="A43" s="168">
        <v>172</v>
      </c>
      <c r="B43" s="169"/>
      <c r="C43" s="166" t="s">
        <v>156</v>
      </c>
      <c r="D43" s="167">
        <v>4.17</v>
      </c>
      <c r="E43" s="167">
        <v>100</v>
      </c>
      <c r="F43" s="167">
        <v>87.125092797901019</v>
      </c>
      <c r="G43" s="167">
        <v>79.797484330754202</v>
      </c>
      <c r="H43" s="167">
        <v>96.880581822120902</v>
      </c>
      <c r="I43" s="167">
        <v>93.351328135448142</v>
      </c>
      <c r="J43" s="167">
        <v>89.288621771556052</v>
      </c>
      <c r="K43" s="167">
        <v>94.523601958354121</v>
      </c>
      <c r="L43" s="167">
        <v>80.868943938666092</v>
      </c>
      <c r="M43" s="167">
        <v>63.405127873061609</v>
      </c>
      <c r="N43" s="167">
        <v>98.091570248018357</v>
      </c>
      <c r="O43" s="167">
        <v>84.222311004525025</v>
      </c>
      <c r="P43" s="167">
        <v>93.425745727591448</v>
      </c>
      <c r="Q43" s="167">
        <v>98.219263503679755</v>
      </c>
      <c r="R43" s="167">
        <v>96.098298056574549</v>
      </c>
      <c r="S43" s="167">
        <v>121.52993656837289</v>
      </c>
      <c r="T43" s="167">
        <v>102.31831096405466</v>
      </c>
      <c r="U43" s="167">
        <v>113.39800936259823</v>
      </c>
      <c r="V43" s="167">
        <v>95.274501470973291</v>
      </c>
      <c r="W43" s="167">
        <v>102.70751412720821</v>
      </c>
      <c r="X43" s="167">
        <v>99.448461856483334</v>
      </c>
      <c r="Y43" s="167">
        <v>102.70712170431577</v>
      </c>
      <c r="Z43" s="167">
        <v>125.34441587641078</v>
      </c>
      <c r="AA43" s="167">
        <v>107.15755545579356</v>
      </c>
      <c r="AB43" s="167">
        <v>106.04558756309277</v>
      </c>
      <c r="AC43" s="167">
        <v>107.17991520733622</v>
      </c>
      <c r="AD43" s="167">
        <v>111.43186852565833</v>
      </c>
      <c r="AE43" s="167">
        <v>94.105093934661213</v>
      </c>
      <c r="AF43" s="167">
        <v>90.36319271665387</v>
      </c>
      <c r="AG43" s="167">
        <v>103.28832698269748</v>
      </c>
      <c r="AH43" s="167">
        <v>85.386299125176407</v>
      </c>
      <c r="AI43" s="167">
        <v>93.28572818979724</v>
      </c>
      <c r="AJ43" s="147"/>
    </row>
    <row r="44" spans="1:36" ht="15">
      <c r="A44" s="139"/>
      <c r="B44" s="140">
        <v>2721</v>
      </c>
      <c r="C44" s="138" t="s">
        <v>114</v>
      </c>
      <c r="D44" s="141">
        <v>2.91</v>
      </c>
      <c r="E44" s="141">
        <v>100</v>
      </c>
      <c r="F44" s="141">
        <v>91.644562334217511</v>
      </c>
      <c r="G44" s="141">
        <v>83.074882677004695</v>
      </c>
      <c r="H44" s="141">
        <v>100.78555396857784</v>
      </c>
      <c r="I44" s="141">
        <v>99.438890022444397</v>
      </c>
      <c r="J44" s="141">
        <v>93.735972250561105</v>
      </c>
      <c r="K44" s="141">
        <v>86.829218526831269</v>
      </c>
      <c r="L44" s="141">
        <v>47.6025300958988</v>
      </c>
      <c r="M44" s="141">
        <v>52.448479902060811</v>
      </c>
      <c r="N44" s="141">
        <v>78.392164864313401</v>
      </c>
      <c r="O44" s="141">
        <v>66.318098347276063</v>
      </c>
      <c r="P44" s="141">
        <v>80.708018771679249</v>
      </c>
      <c r="Q44" s="141">
        <v>88.09426647622935</v>
      </c>
      <c r="R44" s="141">
        <v>82.819832687206699</v>
      </c>
      <c r="S44" s="141">
        <v>113.52101611915934</v>
      </c>
      <c r="T44" s="141">
        <v>91.28578351356866</v>
      </c>
      <c r="U44" s="141">
        <v>84.645990614160368</v>
      </c>
      <c r="V44" s="141">
        <v>83.635992654560297</v>
      </c>
      <c r="W44" s="141">
        <v>83.217710671291584</v>
      </c>
      <c r="X44" s="141">
        <v>92.960620281575189</v>
      </c>
      <c r="Y44" s="141">
        <v>86.115078555396863</v>
      </c>
      <c r="Z44" s="141">
        <v>105.94776576208938</v>
      </c>
      <c r="AA44" s="141">
        <v>77.623342175066313</v>
      </c>
      <c r="AB44" s="141">
        <v>86.084472556621094</v>
      </c>
      <c r="AC44" s="141">
        <v>89.706182411752707</v>
      </c>
      <c r="AD44" s="141">
        <v>89.840440726382369</v>
      </c>
      <c r="AE44" s="141">
        <v>78.841052846357883</v>
      </c>
      <c r="AF44" s="141">
        <v>74.810650887573971</v>
      </c>
      <c r="AG44" s="141">
        <v>79.718424811263006</v>
      </c>
      <c r="AH44" s="141">
        <v>58.99816364007345</v>
      </c>
      <c r="AI44" s="141">
        <v>73.092073046317083</v>
      </c>
      <c r="AJ44" s="147"/>
    </row>
    <row r="45" spans="1:36" ht="15">
      <c r="A45" s="139"/>
      <c r="B45" s="140">
        <v>2715</v>
      </c>
      <c r="C45" s="138" t="s">
        <v>115</v>
      </c>
      <c r="D45" s="141">
        <v>1.26</v>
      </c>
      <c r="E45" s="141">
        <v>100</v>
      </c>
      <c r="F45" s="141">
        <v>76.687270297360513</v>
      </c>
      <c r="G45" s="141">
        <v>72.228254816794745</v>
      </c>
      <c r="H45" s="141">
        <v>87.861955674351265</v>
      </c>
      <c r="I45" s="141">
        <v>79.291959015480558</v>
      </c>
      <c r="J45" s="141">
        <v>79.017359950996763</v>
      </c>
      <c r="K45" s="141">
        <v>112.2939636930616</v>
      </c>
      <c r="L45" s="141">
        <v>157.69851876600958</v>
      </c>
      <c r="M45" s="141">
        <v>88.709767234658642</v>
      </c>
      <c r="N45" s="141">
        <v>143.58781601514644</v>
      </c>
      <c r="O45" s="141">
        <v>125.57251642721907</v>
      </c>
      <c r="P45" s="141">
        <v>122.79763893529345</v>
      </c>
      <c r="Q45" s="141">
        <v>121.6031852099343</v>
      </c>
      <c r="R45" s="141">
        <v>126.76522998106694</v>
      </c>
      <c r="S45" s="141">
        <v>140.02672903441362</v>
      </c>
      <c r="T45" s="141">
        <v>127.79819579017709</v>
      </c>
      <c r="U45" s="141">
        <v>179.80148123399042</v>
      </c>
      <c r="V45" s="141">
        <v>122.15391468983184</v>
      </c>
      <c r="W45" s="141">
        <v>147.71967925158705</v>
      </c>
      <c r="X45" s="141">
        <v>114.43228644615213</v>
      </c>
      <c r="Y45" s="141">
        <v>141.02684040539035</v>
      </c>
      <c r="Z45" s="141">
        <v>170.14144114043881</v>
      </c>
      <c r="AA45" s="141">
        <v>175.36752422318744</v>
      </c>
      <c r="AB45" s="141">
        <v>152.14625793518209</v>
      </c>
      <c r="AC45" s="141">
        <v>147.53591713999333</v>
      </c>
      <c r="AD45" s="141">
        <v>161.29778510970041</v>
      </c>
      <c r="AE45" s="141">
        <v>129.35776025764747</v>
      </c>
      <c r="AF45" s="141">
        <v>126.2821583695289</v>
      </c>
      <c r="AG45" s="141">
        <v>157.72357723577235</v>
      </c>
      <c r="AH45" s="141">
        <v>146.33032631696179</v>
      </c>
      <c r="AI45" s="141">
        <v>139.92345554497763</v>
      </c>
      <c r="AJ45" s="147"/>
    </row>
    <row r="46" spans="1:36" ht="15.75">
      <c r="A46" s="139"/>
      <c r="B46" s="140"/>
      <c r="C46" s="138"/>
      <c r="D46" s="167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7"/>
    </row>
    <row r="47" spans="1:36" s="170" customFormat="1" ht="15.75">
      <c r="A47" s="168">
        <v>181</v>
      </c>
      <c r="B47" s="169"/>
      <c r="C47" s="166" t="s">
        <v>119</v>
      </c>
      <c r="D47" s="167">
        <v>1.1702930700201815</v>
      </c>
      <c r="E47" s="167">
        <v>100</v>
      </c>
      <c r="F47" s="167">
        <v>102.75764978675832</v>
      </c>
      <c r="G47" s="167">
        <v>95.929775164589458</v>
      </c>
      <c r="H47" s="167">
        <v>95.979462548134649</v>
      </c>
      <c r="I47" s="167">
        <v>166.29539149517618</v>
      </c>
      <c r="J47" s="167">
        <v>115.24056974866465</v>
      </c>
      <c r="K47" s="167">
        <v>136.64030474928575</v>
      </c>
      <c r="L47" s="167">
        <v>143.09966461016106</v>
      </c>
      <c r="M47" s="167">
        <v>93.31290629787587</v>
      </c>
      <c r="N47" s="167">
        <v>93.909154900418201</v>
      </c>
      <c r="O47" s="167">
        <v>116.74050763943522</v>
      </c>
      <c r="P47" s="167">
        <v>92.17837770692725</v>
      </c>
      <c r="Q47" s="167">
        <v>79.868328433605228</v>
      </c>
      <c r="R47" s="167">
        <v>95.747588091590401</v>
      </c>
      <c r="S47" s="167">
        <v>119.68448511448801</v>
      </c>
      <c r="T47" s="167">
        <v>96.869694836652727</v>
      </c>
      <c r="U47" s="167">
        <v>134.65280940747795</v>
      </c>
      <c r="V47" s="167">
        <v>115.93722827212123</v>
      </c>
      <c r="W47" s="167">
        <v>111.79661297668834</v>
      </c>
      <c r="X47" s="167">
        <v>82.170510537865923</v>
      </c>
      <c r="Y47" s="167">
        <v>111.13929029853838</v>
      </c>
      <c r="Z47" s="167">
        <v>123.36963272742329</v>
      </c>
      <c r="AA47" s="167">
        <v>130.70266241563496</v>
      </c>
      <c r="AB47" s="167">
        <v>117.89138242439016</v>
      </c>
      <c r="AC47" s="167">
        <v>124.17422425076828</v>
      </c>
      <c r="AD47" s="167">
        <v>124.03447545455415</v>
      </c>
      <c r="AE47" s="167">
        <v>133.2717228325287</v>
      </c>
      <c r="AF47" s="167">
        <v>84.789532524533129</v>
      </c>
      <c r="AG47" s="167">
        <v>47.472154362138212</v>
      </c>
      <c r="AH47" s="167">
        <v>41.774667715622542</v>
      </c>
      <c r="AI47" s="167">
        <v>76.827019358705655</v>
      </c>
      <c r="AJ47" s="147"/>
    </row>
    <row r="48" spans="1:36" ht="15">
      <c r="A48" s="139"/>
      <c r="B48" s="140">
        <v>2825</v>
      </c>
      <c r="C48" s="138" t="s">
        <v>120</v>
      </c>
      <c r="D48" s="141">
        <v>1.1702930700201815</v>
      </c>
      <c r="E48" s="141">
        <v>100</v>
      </c>
      <c r="F48" s="141">
        <v>102.75764978675832</v>
      </c>
      <c r="G48" s="141">
        <v>95.929775164589458</v>
      </c>
      <c r="H48" s="141">
        <v>95.979462548134649</v>
      </c>
      <c r="I48" s="141">
        <v>166.29539149517618</v>
      </c>
      <c r="J48" s="141">
        <v>115.24056974866465</v>
      </c>
      <c r="K48" s="141">
        <v>136.64030474928575</v>
      </c>
      <c r="L48" s="141">
        <v>143.09966461016106</v>
      </c>
      <c r="M48" s="141">
        <v>93.31290629787587</v>
      </c>
      <c r="N48" s="141">
        <v>93.909154900418201</v>
      </c>
      <c r="O48" s="141">
        <v>116.74050763943522</v>
      </c>
      <c r="P48" s="141">
        <v>92.17837770692725</v>
      </c>
      <c r="Q48" s="141">
        <v>79.868328433605228</v>
      </c>
      <c r="R48" s="141">
        <v>95.747588091590401</v>
      </c>
      <c r="S48" s="141">
        <v>119.68448511448801</v>
      </c>
      <c r="T48" s="141">
        <v>96.869694836652727</v>
      </c>
      <c r="U48" s="141">
        <v>134.65280940747795</v>
      </c>
      <c r="V48" s="141">
        <v>115.93722827212123</v>
      </c>
      <c r="W48" s="141">
        <v>111.79661297668832</v>
      </c>
      <c r="X48" s="141">
        <v>82.170510537865923</v>
      </c>
      <c r="Y48" s="141">
        <v>111.13929029853837</v>
      </c>
      <c r="Z48" s="141">
        <v>123.36963272742329</v>
      </c>
      <c r="AA48" s="141">
        <v>130.70266241563496</v>
      </c>
      <c r="AB48" s="141">
        <v>117.89138242439017</v>
      </c>
      <c r="AC48" s="141">
        <v>124.17422425076828</v>
      </c>
      <c r="AD48" s="141">
        <v>124.03447545455417</v>
      </c>
      <c r="AE48" s="141">
        <v>133.2717228325287</v>
      </c>
      <c r="AF48" s="141">
        <v>84.789532524533129</v>
      </c>
      <c r="AG48" s="141">
        <v>47.472154362138212</v>
      </c>
      <c r="AH48" s="141">
        <v>41.774667715622542</v>
      </c>
      <c r="AI48" s="141">
        <v>76.827019358705655</v>
      </c>
      <c r="AJ48" s="147"/>
    </row>
    <row r="49" spans="1:36" ht="15">
      <c r="A49" s="139"/>
      <c r="B49" s="140"/>
      <c r="C49" s="138"/>
      <c r="D49" s="136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7"/>
    </row>
    <row r="50" spans="1:36" s="170" customFormat="1" ht="15.75">
      <c r="A50" s="168">
        <v>191</v>
      </c>
      <c r="B50" s="169"/>
      <c r="C50" s="166" t="s">
        <v>121</v>
      </c>
      <c r="D50" s="167">
        <v>0.52763464404517679</v>
      </c>
      <c r="E50" s="167">
        <v>100</v>
      </c>
      <c r="F50" s="167">
        <v>161.57200837708174</v>
      </c>
      <c r="G50" s="167">
        <v>161.85</v>
      </c>
      <c r="H50" s="167">
        <v>156.12</v>
      </c>
      <c r="I50" s="167">
        <v>143.04999999999998</v>
      </c>
      <c r="J50" s="167">
        <v>155.65</v>
      </c>
      <c r="K50" s="167">
        <v>97.74803428283289</v>
      </c>
      <c r="L50" s="167">
        <v>103.35709083826536</v>
      </c>
      <c r="M50" s="167">
        <v>103.41151866714399</v>
      </c>
      <c r="N50" s="167">
        <v>98.963126167171382</v>
      </c>
      <c r="O50" s="167">
        <v>100.86994248885341</v>
      </c>
      <c r="P50" s="167">
        <v>97.124867504756111</v>
      </c>
      <c r="Q50" s="167">
        <v>69.591591938014702</v>
      </c>
      <c r="R50" s="167">
        <v>78.280747270724603</v>
      </c>
      <c r="S50" s="167">
        <v>80.812842287890376</v>
      </c>
      <c r="T50" s="167">
        <v>81.452512250346444</v>
      </c>
      <c r="U50" s="167">
        <v>83.401505645968129</v>
      </c>
      <c r="V50" s="167">
        <v>81.610011452556364</v>
      </c>
      <c r="W50" s="167">
        <v>96.15730541234187</v>
      </c>
      <c r="X50" s="167">
        <v>65.656154356080876</v>
      </c>
      <c r="Y50" s="167">
        <v>81.706244216736806</v>
      </c>
      <c r="Z50" s="167">
        <v>65.516073366295032</v>
      </c>
      <c r="AA50" s="167">
        <v>67.852548459313354</v>
      </c>
      <c r="AB50" s="167">
        <v>70.629691254831883</v>
      </c>
      <c r="AC50" s="167">
        <v>90.831549709470423</v>
      </c>
      <c r="AD50" s="167">
        <v>73.707465697477687</v>
      </c>
      <c r="AE50" s="167">
        <v>71.765197845357036</v>
      </c>
      <c r="AF50" s="167">
        <v>71.243548439542209</v>
      </c>
      <c r="AG50" s="167">
        <v>94.019850553044577</v>
      </c>
      <c r="AH50" s="167">
        <v>98.671526337039793</v>
      </c>
      <c r="AI50" s="167">
        <v>83.925030793745904</v>
      </c>
      <c r="AJ50" s="147"/>
    </row>
    <row r="51" spans="1:36" ht="15">
      <c r="A51" s="139"/>
      <c r="B51" s="140">
        <v>2912</v>
      </c>
      <c r="C51" s="138" t="s">
        <v>122</v>
      </c>
      <c r="D51" s="141">
        <v>0.52763464404517679</v>
      </c>
      <c r="E51" s="141">
        <v>100</v>
      </c>
      <c r="F51" s="141">
        <v>161.57200837708174</v>
      </c>
      <c r="G51" s="141">
        <v>161.85</v>
      </c>
      <c r="H51" s="141">
        <v>156.12</v>
      </c>
      <c r="I51" s="141">
        <v>143.04999999999998</v>
      </c>
      <c r="J51" s="141">
        <v>155.65</v>
      </c>
      <c r="K51" s="141">
        <v>97.74803428283289</v>
      </c>
      <c r="L51" s="141">
        <v>103.35709083826536</v>
      </c>
      <c r="M51" s="141">
        <v>103.41151866714399</v>
      </c>
      <c r="N51" s="141">
        <v>98.963126167171382</v>
      </c>
      <c r="O51" s="141">
        <v>100.86994248885341</v>
      </c>
      <c r="P51" s="141">
        <v>97.124867504756111</v>
      </c>
      <c r="Q51" s="141">
        <v>69.591591938014702</v>
      </c>
      <c r="R51" s="141">
        <v>78.280747270724603</v>
      </c>
      <c r="S51" s="141">
        <v>80.812842287890376</v>
      </c>
      <c r="T51" s="141">
        <v>81.452512250346444</v>
      </c>
      <c r="U51" s="141">
        <v>83.401505645968129</v>
      </c>
      <c r="V51" s="141">
        <v>81.610011452556364</v>
      </c>
      <c r="W51" s="141">
        <v>96.15730541234187</v>
      </c>
      <c r="X51" s="141">
        <v>65.656154356080876</v>
      </c>
      <c r="Y51" s="141">
        <v>81.706244216736806</v>
      </c>
      <c r="Z51" s="141">
        <v>65.516073366295032</v>
      </c>
      <c r="AA51" s="141">
        <v>67.852548459313354</v>
      </c>
      <c r="AB51" s="141">
        <v>70.629691254831883</v>
      </c>
      <c r="AC51" s="141">
        <v>90.831549709470423</v>
      </c>
      <c r="AD51" s="141">
        <v>73.707465697477687</v>
      </c>
      <c r="AE51" s="141">
        <v>71.765197845357036</v>
      </c>
      <c r="AF51" s="141">
        <v>71.243548439542209</v>
      </c>
      <c r="AG51" s="141">
        <v>94.019850553044577</v>
      </c>
      <c r="AH51" s="141">
        <v>98.671526337039793</v>
      </c>
      <c r="AI51" s="141">
        <v>83.925030793745904</v>
      </c>
      <c r="AJ51" s="147"/>
    </row>
    <row r="52" spans="1:36" ht="15.75">
      <c r="A52" s="139"/>
      <c r="B52" s="140"/>
      <c r="C52" s="138"/>
      <c r="D52" s="167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7"/>
    </row>
    <row r="53" spans="1:36" s="170" customFormat="1" ht="15.75">
      <c r="A53" s="168">
        <v>201</v>
      </c>
      <c r="B53" s="169"/>
      <c r="C53" s="166" t="s">
        <v>123</v>
      </c>
      <c r="D53" s="167">
        <v>0.67299316435458345</v>
      </c>
      <c r="E53" s="167">
        <v>100.00000000000001</v>
      </c>
      <c r="F53" s="167">
        <v>125.3112128146453</v>
      </c>
      <c r="G53" s="167">
        <v>112.35011441647598</v>
      </c>
      <c r="H53" s="167">
        <v>101.66819221967964</v>
      </c>
      <c r="I53" s="167">
        <v>98.73684210526315</v>
      </c>
      <c r="J53" s="167">
        <v>109.516590389016</v>
      </c>
      <c r="K53" s="167">
        <v>85.679633867276877</v>
      </c>
      <c r="L53" s="167">
        <v>52.540045766590396</v>
      </c>
      <c r="M53" s="167">
        <v>48.427917620137301</v>
      </c>
      <c r="N53" s="167">
        <v>48.002288329519459</v>
      </c>
      <c r="O53" s="167">
        <v>58.662471395881006</v>
      </c>
      <c r="P53" s="167">
        <v>49.441647597254004</v>
      </c>
      <c r="Q53" s="167">
        <v>49.441647597254004</v>
      </c>
      <c r="R53" s="167">
        <v>59.924485125858126</v>
      </c>
      <c r="S53" s="167">
        <v>53.027459954233414</v>
      </c>
      <c r="T53" s="167">
        <v>52.958810068649889</v>
      </c>
      <c r="U53" s="167">
        <v>67.379862700228827</v>
      </c>
      <c r="V53" s="167">
        <v>55.286041189931346</v>
      </c>
      <c r="W53" s="167">
        <v>45.434782608695649</v>
      </c>
      <c r="X53" s="167">
        <v>37.320366132723109</v>
      </c>
      <c r="Y53" s="167">
        <v>51.355263157894733</v>
      </c>
      <c r="Z53" s="167">
        <v>46.544622425629292</v>
      </c>
      <c r="AA53" s="167">
        <v>47.086956521739133</v>
      </c>
      <c r="AB53" s="167">
        <v>59.848970251716246</v>
      </c>
      <c r="AC53" s="167">
        <v>71.221967963386717</v>
      </c>
      <c r="AD53" s="167">
        <v>56.175629290617849</v>
      </c>
      <c r="AE53" s="167">
        <v>56.667620137299771</v>
      </c>
      <c r="AF53" s="167">
        <v>55.469187643020582</v>
      </c>
      <c r="AG53" s="167">
        <v>41.954233409610985</v>
      </c>
      <c r="AH53" s="167">
        <v>36.61327231121281</v>
      </c>
      <c r="AI53" s="167">
        <v>47.676078375286039</v>
      </c>
      <c r="AJ53" s="147"/>
    </row>
    <row r="54" spans="1:36" ht="15">
      <c r="A54" s="139"/>
      <c r="B54" s="140">
        <v>3110</v>
      </c>
      <c r="C54" s="138" t="s">
        <v>124</v>
      </c>
      <c r="D54" s="141">
        <v>0.67299316435458345</v>
      </c>
      <c r="E54" s="141">
        <v>100</v>
      </c>
      <c r="F54" s="141">
        <v>125.3112128146453</v>
      </c>
      <c r="G54" s="141">
        <v>112.35011441647598</v>
      </c>
      <c r="H54" s="141">
        <v>101.66819221967964</v>
      </c>
      <c r="I54" s="141">
        <v>98.73684210526315</v>
      </c>
      <c r="J54" s="141">
        <v>109.51659038901602</v>
      </c>
      <c r="K54" s="141">
        <v>85.679633867276877</v>
      </c>
      <c r="L54" s="141">
        <v>52.540045766590396</v>
      </c>
      <c r="M54" s="141">
        <v>48.427917620137301</v>
      </c>
      <c r="N54" s="141">
        <v>48.002288329519452</v>
      </c>
      <c r="O54" s="141">
        <v>58.662471395881013</v>
      </c>
      <c r="P54" s="141">
        <v>49.441647597254004</v>
      </c>
      <c r="Q54" s="141">
        <v>49.441647597254004</v>
      </c>
      <c r="R54" s="141">
        <v>59.924485125858126</v>
      </c>
      <c r="S54" s="141">
        <v>53.027459954233414</v>
      </c>
      <c r="T54" s="141">
        <v>52.958810068649889</v>
      </c>
      <c r="U54" s="141">
        <v>67.379862700228827</v>
      </c>
      <c r="V54" s="141">
        <v>55.286041189931346</v>
      </c>
      <c r="W54" s="141">
        <v>45.434782608695649</v>
      </c>
      <c r="X54" s="141">
        <v>37.320366132723109</v>
      </c>
      <c r="Y54" s="141">
        <v>51.35526315789474</v>
      </c>
      <c r="Z54" s="141">
        <v>46.544622425629292</v>
      </c>
      <c r="AA54" s="141">
        <v>47.086956521739133</v>
      </c>
      <c r="AB54" s="141">
        <v>59.848970251716253</v>
      </c>
      <c r="AC54" s="141">
        <v>71.221967963386717</v>
      </c>
      <c r="AD54" s="141">
        <v>56.175629290617849</v>
      </c>
      <c r="AE54" s="141">
        <v>56.667620137299771</v>
      </c>
      <c r="AF54" s="141">
        <v>55.469187643020589</v>
      </c>
      <c r="AG54" s="141">
        <v>41.954233409610985</v>
      </c>
      <c r="AH54" s="141">
        <v>36.61327231121281</v>
      </c>
      <c r="AI54" s="141">
        <v>47.676078375286039</v>
      </c>
      <c r="AJ54" s="147"/>
    </row>
    <row r="55" spans="1:36" ht="15.75">
      <c r="A55" s="139"/>
      <c r="B55" s="140"/>
      <c r="C55" s="138"/>
      <c r="D55" s="167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7"/>
    </row>
    <row r="56" spans="1:36" ht="15.75">
      <c r="A56" s="139">
        <v>202</v>
      </c>
      <c r="B56" s="140"/>
      <c r="C56" s="171" t="s">
        <v>158</v>
      </c>
      <c r="D56" s="167">
        <v>0.6</v>
      </c>
      <c r="E56" s="167">
        <v>100</v>
      </c>
      <c r="F56" s="167">
        <v>108.80821750952747</v>
      </c>
      <c r="G56" s="167">
        <v>119.4237858764622</v>
      </c>
      <c r="H56" s="167">
        <v>105.42582062491839</v>
      </c>
      <c r="I56" s="167">
        <v>116.79648922643629</v>
      </c>
      <c r="J56" s="167">
        <v>112.61357830933611</v>
      </c>
      <c r="K56" s="167">
        <v>125.63301094575493</v>
      </c>
      <c r="L56" s="167">
        <v>129.21178471625251</v>
      </c>
      <c r="M56" s="167">
        <v>107.8350959933332</v>
      </c>
      <c r="N56" s="167">
        <v>102.5059303015406</v>
      </c>
      <c r="O56" s="167">
        <v>116.29645548922028</v>
      </c>
      <c r="P56" s="167">
        <v>116.9940929201795</v>
      </c>
      <c r="Q56" s="167">
        <v>116.9940929201795</v>
      </c>
      <c r="R56" s="167">
        <v>94.928814474229583</v>
      </c>
      <c r="S56" s="167">
        <v>97.00488882930108</v>
      </c>
      <c r="T56" s="167">
        <v>106.48047228597241</v>
      </c>
      <c r="U56" s="167">
        <v>126.97391193096927</v>
      </c>
      <c r="V56" s="167">
        <v>112.11069662531449</v>
      </c>
      <c r="W56" s="167">
        <v>111.24916905675127</v>
      </c>
      <c r="X56" s="167">
        <v>130.68342836712753</v>
      </c>
      <c r="Y56" s="167">
        <v>120.25430149504064</v>
      </c>
      <c r="Z56" s="167">
        <v>152.97154769697497</v>
      </c>
      <c r="AA56" s="167">
        <v>133.32211329921057</v>
      </c>
      <c r="AB56" s="167">
        <v>154.26999061491992</v>
      </c>
      <c r="AC56" s="167">
        <v>132.76914147968802</v>
      </c>
      <c r="AD56" s="167">
        <v>143.33319827269838</v>
      </c>
      <c r="AE56" s="167">
        <v>111.61544669584188</v>
      </c>
      <c r="AF56" s="167">
        <v>107.47052375056192</v>
      </c>
      <c r="AG56" s="167">
        <v>132.00286262866842</v>
      </c>
      <c r="AH56" s="167">
        <v>115.53333352452418</v>
      </c>
      <c r="AI56" s="167">
        <v>116.65554164989913</v>
      </c>
      <c r="AJ56" s="147"/>
    </row>
    <row r="57" spans="1:36" ht="15">
      <c r="A57" s="139"/>
      <c r="B57" s="140">
        <v>3141</v>
      </c>
      <c r="C57" s="136" t="s">
        <v>159</v>
      </c>
      <c r="D57" s="141">
        <v>0.6</v>
      </c>
      <c r="E57" s="141">
        <v>100</v>
      </c>
      <c r="F57" s="141">
        <v>108.80821750952747</v>
      </c>
      <c r="G57" s="141">
        <v>119.4237858764622</v>
      </c>
      <c r="H57" s="141">
        <v>105.42582062491839</v>
      </c>
      <c r="I57" s="141">
        <v>116.79648922643631</v>
      </c>
      <c r="J57" s="141">
        <v>112.61357830933609</v>
      </c>
      <c r="K57" s="141">
        <v>125.63301094575495</v>
      </c>
      <c r="L57" s="141">
        <v>129.21178471625251</v>
      </c>
      <c r="M57" s="141">
        <v>107.83509599333318</v>
      </c>
      <c r="N57" s="141">
        <v>102.5059303015406</v>
      </c>
      <c r="O57" s="141">
        <v>116.29645548922029</v>
      </c>
      <c r="P57" s="141">
        <v>116.9940929201795</v>
      </c>
      <c r="Q57" s="141">
        <v>116.9940929201795</v>
      </c>
      <c r="R57" s="141">
        <v>94.928814474229583</v>
      </c>
      <c r="S57" s="141">
        <v>97.00488882930108</v>
      </c>
      <c r="T57" s="141">
        <v>106.48047228597241</v>
      </c>
      <c r="U57" s="141">
        <v>126.97391193096928</v>
      </c>
      <c r="V57" s="141">
        <v>112.11069662531447</v>
      </c>
      <c r="W57" s="141">
        <v>111.24916905675126</v>
      </c>
      <c r="X57" s="141">
        <v>130.68342836712753</v>
      </c>
      <c r="Y57" s="141">
        <v>120.25430149504064</v>
      </c>
      <c r="Z57" s="141">
        <v>152.97154769697497</v>
      </c>
      <c r="AA57" s="141">
        <v>133.32211329921057</v>
      </c>
      <c r="AB57" s="141">
        <v>154.26999061491992</v>
      </c>
      <c r="AC57" s="141">
        <v>132.76914147968802</v>
      </c>
      <c r="AD57" s="141">
        <v>143.33319827269838</v>
      </c>
      <c r="AE57" s="141">
        <v>111.6154466958419</v>
      </c>
      <c r="AF57" s="141">
        <v>107.47052375056194</v>
      </c>
      <c r="AG57" s="141">
        <v>132.00286262866842</v>
      </c>
      <c r="AH57" s="141">
        <v>115.53333352452417</v>
      </c>
      <c r="AI57" s="141">
        <v>116.65554164989913</v>
      </c>
      <c r="AJ57" s="147"/>
    </row>
    <row r="58" spans="1:36" ht="15">
      <c r="A58" s="139"/>
      <c r="B58" s="140"/>
      <c r="C58" s="138"/>
      <c r="D58" s="136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7"/>
    </row>
    <row r="59" spans="1:36" s="170" customFormat="1" ht="15.75">
      <c r="A59" s="168">
        <v>210</v>
      </c>
      <c r="B59" s="169"/>
      <c r="C59" s="166" t="s">
        <v>125</v>
      </c>
      <c r="D59" s="167">
        <v>2.5719806553928093</v>
      </c>
      <c r="E59" s="167">
        <v>100</v>
      </c>
      <c r="F59" s="167">
        <v>101.318342853552</v>
      </c>
      <c r="G59" s="167">
        <v>93.108330215317281</v>
      </c>
      <c r="H59" s="167">
        <v>85.150990971206397</v>
      </c>
      <c r="I59" s="167">
        <v>100.29982571383778</v>
      </c>
      <c r="J59" s="167">
        <v>94.969372438478359</v>
      </c>
      <c r="K59" s="167">
        <v>69.166399408752369</v>
      </c>
      <c r="L59" s="167">
        <v>78.47655603959376</v>
      </c>
      <c r="M59" s="167">
        <v>83.695896269809779</v>
      </c>
      <c r="N59" s="167">
        <v>77.842114722407388</v>
      </c>
      <c r="O59" s="167">
        <v>77.295241610140835</v>
      </c>
      <c r="P59" s="167">
        <v>81.508473654221206</v>
      </c>
      <c r="Q59" s="167">
        <v>83.604161480416437</v>
      </c>
      <c r="R59" s="167">
        <v>81.010413796466452</v>
      </c>
      <c r="S59" s="167">
        <v>89.708195220684289</v>
      </c>
      <c r="T59" s="167">
        <v>83.957811037947096</v>
      </c>
      <c r="U59" s="167">
        <v>90.74285093132147</v>
      </c>
      <c r="V59" s="167">
        <v>77.712892649790376</v>
      </c>
      <c r="W59" s="167">
        <v>88.881044126389071</v>
      </c>
      <c r="X59" s="167">
        <v>87.74022937950491</v>
      </c>
      <c r="Y59" s="167">
        <v>86.26925427175145</v>
      </c>
      <c r="Z59" s="167">
        <v>84.298539183073942</v>
      </c>
      <c r="AA59" s="167">
        <v>72.653200698811389</v>
      </c>
      <c r="AB59" s="167">
        <v>87.688877093444944</v>
      </c>
      <c r="AC59" s="167">
        <v>126.62262253455511</v>
      </c>
      <c r="AD59" s="167">
        <v>92.815809877471338</v>
      </c>
      <c r="AE59" s="167">
        <v>110.39128264130967</v>
      </c>
      <c r="AF59" s="167">
        <v>83.224779731352456</v>
      </c>
      <c r="AG59" s="167">
        <v>108.9392580469232</v>
      </c>
      <c r="AH59" s="167">
        <v>86.26380301464593</v>
      </c>
      <c r="AI59" s="167">
        <v>97.204780858557811</v>
      </c>
      <c r="AJ59" s="147"/>
    </row>
    <row r="60" spans="1:36" ht="15">
      <c r="A60" s="139"/>
      <c r="B60" s="140">
        <v>3214</v>
      </c>
      <c r="C60" s="138" t="s">
        <v>126</v>
      </c>
      <c r="D60" s="141">
        <v>0.57393072376995891</v>
      </c>
      <c r="E60" s="141">
        <v>100</v>
      </c>
      <c r="F60" s="141">
        <v>99.018497546243864</v>
      </c>
      <c r="G60" s="141">
        <v>70.320653742810819</v>
      </c>
      <c r="H60" s="141">
        <v>83.153465236604262</v>
      </c>
      <c r="I60" s="141">
        <v>50.282015410920877</v>
      </c>
      <c r="J60" s="141">
        <v>75.693657984144963</v>
      </c>
      <c r="K60" s="141">
        <v>62.025625652299418</v>
      </c>
      <c r="L60" s="141">
        <v>55.631425843270485</v>
      </c>
      <c r="M60" s="141">
        <v>74.02349388226412</v>
      </c>
      <c r="N60" s="141">
        <v>84.171607487842252</v>
      </c>
      <c r="O60" s="141">
        <v>68.963038216419065</v>
      </c>
      <c r="P60" s="141">
        <v>73.74591965891679</v>
      </c>
      <c r="Q60" s="141">
        <v>72.902094019940932</v>
      </c>
      <c r="R60" s="141">
        <v>79.889192370039751</v>
      </c>
      <c r="S60" s="141">
        <v>95.67428330335531</v>
      </c>
      <c r="T60" s="141">
        <v>80.552872338063196</v>
      </c>
      <c r="U60" s="141">
        <v>105.17842471076766</v>
      </c>
      <c r="V60" s="141">
        <v>83.224524237781182</v>
      </c>
      <c r="W60" s="141">
        <v>82.013190327093469</v>
      </c>
      <c r="X60" s="141">
        <v>76.432838140918875</v>
      </c>
      <c r="Y60" s="141">
        <v>86.712244354140296</v>
      </c>
      <c r="Z60" s="141">
        <v>54.737636844092108</v>
      </c>
      <c r="AA60" s="141">
        <v>73.451468922789942</v>
      </c>
      <c r="AB60" s="141">
        <v>71.594253103279812</v>
      </c>
      <c r="AC60" s="141">
        <v>97.375258144027711</v>
      </c>
      <c r="AD60" s="141">
        <v>74.289654253547397</v>
      </c>
      <c r="AE60" s="141">
        <v>84.496017234028372</v>
      </c>
      <c r="AF60" s="141">
        <v>91.126507228032779</v>
      </c>
      <c r="AG60" s="141">
        <v>103.50182183731928</v>
      </c>
      <c r="AH60" s="141">
        <v>64.295506468589707</v>
      </c>
      <c r="AI60" s="141">
        <v>85.854963191992539</v>
      </c>
      <c r="AJ60" s="147"/>
    </row>
    <row r="61" spans="1:36" ht="15">
      <c r="A61" s="139"/>
      <c r="B61" s="140">
        <v>3215</v>
      </c>
      <c r="C61" s="138" t="s">
        <v>200</v>
      </c>
      <c r="D61" s="141">
        <v>1.9980499316228504</v>
      </c>
      <c r="E61" s="141">
        <v>100</v>
      </c>
      <c r="F61" s="141">
        <v>101.97896292159514</v>
      </c>
      <c r="G61" s="141">
        <v>99.65398627921688</v>
      </c>
      <c r="H61" s="141">
        <v>85.724771121774594</v>
      </c>
      <c r="I61" s="141">
        <v>114.66721344234439</v>
      </c>
      <c r="J61" s="141">
        <v>100.50623344123275</v>
      </c>
      <c r="K61" s="141">
        <v>71.217554079842031</v>
      </c>
      <c r="L61" s="141">
        <v>85.038715423441261</v>
      </c>
      <c r="M61" s="141">
        <v>86.474249710841917</v>
      </c>
      <c r="N61" s="141">
        <v>76.023996813305772</v>
      </c>
      <c r="O61" s="141">
        <v>79.688629006857752</v>
      </c>
      <c r="P61" s="141">
        <v>83.738231861119417</v>
      </c>
      <c r="Q61" s="141">
        <v>86.678281514262039</v>
      </c>
      <c r="R61" s="141">
        <v>81.332479533959201</v>
      </c>
      <c r="S61" s="141">
        <v>87.994463648129667</v>
      </c>
      <c r="T61" s="141">
        <v>84.935864139367595</v>
      </c>
      <c r="U61" s="141">
        <v>86.596298247053497</v>
      </c>
      <c r="V61" s="141">
        <v>76.129701631195729</v>
      </c>
      <c r="W61" s="141">
        <v>90.85380378539044</v>
      </c>
      <c r="X61" s="141">
        <v>90.988225905918412</v>
      </c>
      <c r="Y61" s="141">
        <v>86.142007392389516</v>
      </c>
      <c r="Z61" s="141">
        <v>92.789773464153654</v>
      </c>
      <c r="AA61" s="141">
        <v>72.423901794765257</v>
      </c>
      <c r="AB61" s="141">
        <v>92.311984378846063</v>
      </c>
      <c r="AC61" s="141">
        <v>135.0237944709267</v>
      </c>
      <c r="AD61" s="141">
        <v>98.137363527172923</v>
      </c>
      <c r="AE61" s="141">
        <v>117.82957944370484</v>
      </c>
      <c r="AF61" s="141">
        <v>80.955044571371104</v>
      </c>
      <c r="AG61" s="141">
        <v>110.50113678170351</v>
      </c>
      <c r="AH61" s="141">
        <v>92.574095934318095</v>
      </c>
      <c r="AI61" s="141">
        <v>100.46496418277438</v>
      </c>
      <c r="AJ61" s="147"/>
    </row>
    <row r="62" spans="1:36" ht="15">
      <c r="A62" s="139"/>
      <c r="B62" s="140"/>
      <c r="C62" s="138"/>
      <c r="D62" s="136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7"/>
    </row>
    <row r="63" spans="1:36" s="170" customFormat="1" ht="15.75">
      <c r="A63" s="168">
        <v>232</v>
      </c>
      <c r="B63" s="169"/>
      <c r="C63" s="166" t="s">
        <v>161</v>
      </c>
      <c r="D63" s="167">
        <v>1.0422556638227727</v>
      </c>
      <c r="E63" s="167">
        <v>100</v>
      </c>
      <c r="F63" s="167">
        <v>77.949159950491605</v>
      </c>
      <c r="G63" s="167">
        <v>99.763487155187562</v>
      </c>
      <c r="H63" s="167">
        <v>86.630284264747331</v>
      </c>
      <c r="I63" s="167">
        <v>157.91092574967217</v>
      </c>
      <c r="J63" s="167">
        <v>105.56346428002468</v>
      </c>
      <c r="K63" s="167">
        <v>69.442662995747668</v>
      </c>
      <c r="L63" s="167">
        <v>145.42598863594586</v>
      </c>
      <c r="M63" s="167">
        <v>112.27722246504391</v>
      </c>
      <c r="N63" s="167">
        <v>119.13119314398691</v>
      </c>
      <c r="O63" s="167">
        <v>111.56926681018109</v>
      </c>
      <c r="P63" s="167">
        <v>90.204119980229322</v>
      </c>
      <c r="Q63" s="167">
        <v>90.204119980229322</v>
      </c>
      <c r="R63" s="167">
        <v>106.78052232983535</v>
      </c>
      <c r="S63" s="167">
        <v>106.56553611620583</v>
      </c>
      <c r="T63" s="167">
        <v>98.438574601624964</v>
      </c>
      <c r="U63" s="167">
        <v>107.55615648245353</v>
      </c>
      <c r="V63" s="167">
        <v>86.163550061885488</v>
      </c>
      <c r="W63" s="167">
        <v>87.035909920876435</v>
      </c>
      <c r="X63" s="167">
        <v>128.82515614341094</v>
      </c>
      <c r="Y63" s="167">
        <v>102.39519315215659</v>
      </c>
      <c r="Z63" s="167">
        <v>106.77676700421148</v>
      </c>
      <c r="AA63" s="167">
        <v>143.0817038183821</v>
      </c>
      <c r="AB63" s="167">
        <v>130.79331881849785</v>
      </c>
      <c r="AC63" s="167">
        <v>110.59203372452586</v>
      </c>
      <c r="AD63" s="167">
        <v>122.81095584140431</v>
      </c>
      <c r="AE63" s="167">
        <v>130.24431490929589</v>
      </c>
      <c r="AF63" s="167">
        <v>114.89988439873045</v>
      </c>
      <c r="AG63" s="167">
        <v>98.232125715359459</v>
      </c>
      <c r="AH63" s="167">
        <v>62.129171142982031</v>
      </c>
      <c r="AI63" s="167">
        <v>101.37637404159196</v>
      </c>
      <c r="AJ63" s="147"/>
    </row>
    <row r="64" spans="1:36" ht="15">
      <c r="A64" s="139"/>
      <c r="B64" s="140">
        <v>3338</v>
      </c>
      <c r="C64" s="136" t="s">
        <v>162</v>
      </c>
      <c r="D64" s="141">
        <v>1.0422556638227727</v>
      </c>
      <c r="E64" s="141">
        <v>100</v>
      </c>
      <c r="F64" s="141">
        <v>77.949159950491605</v>
      </c>
      <c r="G64" s="141">
        <v>99.763487155187562</v>
      </c>
      <c r="H64" s="141">
        <v>86.630284264747331</v>
      </c>
      <c r="I64" s="141">
        <v>157.91092574967217</v>
      </c>
      <c r="J64" s="141">
        <v>105.56346428002468</v>
      </c>
      <c r="K64" s="141">
        <v>69.442662995747668</v>
      </c>
      <c r="L64" s="141">
        <v>145.42598863594586</v>
      </c>
      <c r="M64" s="141">
        <v>112.27722246504391</v>
      </c>
      <c r="N64" s="141">
        <v>119.13119314398691</v>
      </c>
      <c r="O64" s="141">
        <v>111.56926681018109</v>
      </c>
      <c r="P64" s="141">
        <v>90.204119980229322</v>
      </c>
      <c r="Q64" s="141">
        <v>90.204119980229322</v>
      </c>
      <c r="R64" s="141">
        <v>106.78052232983535</v>
      </c>
      <c r="S64" s="141">
        <v>106.56553611620583</v>
      </c>
      <c r="T64" s="141">
        <v>98.438574601624964</v>
      </c>
      <c r="U64" s="141">
        <v>107.55615648245353</v>
      </c>
      <c r="V64" s="141">
        <v>86.163550061885488</v>
      </c>
      <c r="W64" s="141">
        <v>87.035909920876435</v>
      </c>
      <c r="X64" s="141">
        <v>128.82515614341094</v>
      </c>
      <c r="Y64" s="141">
        <v>102.39519315215659</v>
      </c>
      <c r="Z64" s="141">
        <v>106.77676700421148</v>
      </c>
      <c r="AA64" s="141">
        <v>143.0817038183821</v>
      </c>
      <c r="AB64" s="141">
        <v>130.79331881849785</v>
      </c>
      <c r="AC64" s="141">
        <v>110.59203372452586</v>
      </c>
      <c r="AD64" s="141">
        <v>122.81095584140431</v>
      </c>
      <c r="AE64" s="141">
        <v>130.24431490929589</v>
      </c>
      <c r="AF64" s="141">
        <v>114.89988439873045</v>
      </c>
      <c r="AG64" s="141">
        <v>98.232125715359459</v>
      </c>
      <c r="AH64" s="141">
        <v>62.129171142982031</v>
      </c>
      <c r="AI64" s="141">
        <v>101.37637404159196</v>
      </c>
      <c r="AJ64" s="147"/>
    </row>
    <row r="65" spans="1:36" ht="15.75">
      <c r="A65" s="139"/>
      <c r="B65" s="140"/>
      <c r="C65" s="136"/>
      <c r="D65" s="172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7"/>
    </row>
    <row r="66" spans="1:36" s="170" customFormat="1" ht="15.75">
      <c r="A66" s="168"/>
      <c r="B66" s="169"/>
      <c r="C66" s="166" t="s">
        <v>163</v>
      </c>
      <c r="D66" s="167">
        <v>1.19</v>
      </c>
      <c r="E66" s="167">
        <v>100</v>
      </c>
      <c r="F66" s="167">
        <v>106.68972828209564</v>
      </c>
      <c r="G66" s="167">
        <v>113.48546560285666</v>
      </c>
      <c r="H66" s="167">
        <v>108.78201193996541</v>
      </c>
      <c r="I66" s="167">
        <v>116.25285945433242</v>
      </c>
      <c r="J66" s="167">
        <v>111.30251631981255</v>
      </c>
      <c r="K66" s="167">
        <v>84.634268816604362</v>
      </c>
      <c r="L66" s="167">
        <v>100.82017519388495</v>
      </c>
      <c r="M66" s="167">
        <v>124.63873235507447</v>
      </c>
      <c r="N66" s="167">
        <v>115.92925291524855</v>
      </c>
      <c r="O66" s="167">
        <v>106.50560732020308</v>
      </c>
      <c r="P66" s="167">
        <v>68.40372705462255</v>
      </c>
      <c r="Q66" s="167">
        <v>89.510684595212851</v>
      </c>
      <c r="R66" s="167">
        <v>84.505942085588345</v>
      </c>
      <c r="S66" s="167">
        <v>78.71450092060482</v>
      </c>
      <c r="T66" s="167">
        <v>80.283713664007138</v>
      </c>
      <c r="U66" s="167">
        <v>58.026000111588459</v>
      </c>
      <c r="V66" s="167">
        <v>56.999386263460359</v>
      </c>
      <c r="W66" s="167">
        <v>152.4940021201808</v>
      </c>
      <c r="X66" s="167">
        <v>100.69742788595659</v>
      </c>
      <c r="Y66" s="167">
        <v>92.054204095296541</v>
      </c>
      <c r="Z66" s="167">
        <v>78.245829381241975</v>
      </c>
      <c r="AA66" s="167">
        <v>81.057858617418958</v>
      </c>
      <c r="AB66" s="167">
        <v>114.70735925905264</v>
      </c>
      <c r="AC66" s="167">
        <v>112.78245829381241</v>
      </c>
      <c r="AD66" s="167">
        <v>96.698376387881495</v>
      </c>
      <c r="AE66" s="167">
        <v>111.70005021480777</v>
      </c>
      <c r="AF66" s="167">
        <v>92.428722870055239</v>
      </c>
      <c r="AG66" s="167">
        <v>113.47988617976901</v>
      </c>
      <c r="AH66" s="167">
        <v>88.896948055571059</v>
      </c>
      <c r="AI66" s="167">
        <v>101.62640183005078</v>
      </c>
      <c r="AJ66" s="147"/>
    </row>
    <row r="67" spans="1:36" ht="15">
      <c r="A67" s="139">
        <v>241</v>
      </c>
      <c r="B67" s="140">
        <v>3441</v>
      </c>
      <c r="C67" s="136" t="s">
        <v>164</v>
      </c>
      <c r="D67" s="136">
        <v>1.19</v>
      </c>
      <c r="E67" s="141">
        <v>100</v>
      </c>
      <c r="F67" s="141">
        <v>106.68972828209564</v>
      </c>
      <c r="G67" s="141">
        <v>113.48546560285666</v>
      </c>
      <c r="H67" s="141">
        <v>108.78201193996541</v>
      </c>
      <c r="I67" s="141">
        <v>116.25285945433241</v>
      </c>
      <c r="J67" s="141">
        <v>111.30251631981254</v>
      </c>
      <c r="K67" s="141">
        <v>84.634268816604362</v>
      </c>
      <c r="L67" s="141">
        <v>100.82017519388495</v>
      </c>
      <c r="M67" s="141">
        <v>124.63873235507448</v>
      </c>
      <c r="N67" s="141">
        <v>115.92925291524855</v>
      </c>
      <c r="O67" s="141">
        <v>106.50560732020308</v>
      </c>
      <c r="P67" s="141">
        <v>68.40372705462255</v>
      </c>
      <c r="Q67" s="141">
        <v>89.510684595212851</v>
      </c>
      <c r="R67" s="141">
        <v>84.505942085588345</v>
      </c>
      <c r="S67" s="141">
        <v>78.71450092060482</v>
      </c>
      <c r="T67" s="141">
        <v>80.283713664007138</v>
      </c>
      <c r="U67" s="141">
        <v>58.026000111588459</v>
      </c>
      <c r="V67" s="141">
        <v>56.999386263460359</v>
      </c>
      <c r="W67" s="141">
        <v>152.4940021201808</v>
      </c>
      <c r="X67" s="141">
        <v>100.69742788595659</v>
      </c>
      <c r="Y67" s="141">
        <v>92.054204095296541</v>
      </c>
      <c r="Z67" s="141">
        <v>78.245829381241975</v>
      </c>
      <c r="AA67" s="141">
        <v>81.057858617418958</v>
      </c>
      <c r="AB67" s="141">
        <v>114.70735925905262</v>
      </c>
      <c r="AC67" s="141">
        <v>112.78245829381241</v>
      </c>
      <c r="AD67" s="141">
        <v>96.698376387881495</v>
      </c>
      <c r="AE67" s="141">
        <v>111.70005021480777</v>
      </c>
      <c r="AF67" s="141">
        <v>92.428722870055239</v>
      </c>
      <c r="AG67" s="141">
        <v>113.47988617976901</v>
      </c>
      <c r="AH67" s="141">
        <v>88.896948055571059</v>
      </c>
      <c r="AI67" s="141">
        <v>101.62640183005078</v>
      </c>
      <c r="AJ67" s="147"/>
    </row>
    <row r="68" spans="1:36" ht="15">
      <c r="A68" s="139"/>
      <c r="B68" s="140"/>
      <c r="C68" s="138"/>
      <c r="D68" s="136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7"/>
    </row>
    <row r="69" spans="1:36" s="170" customFormat="1" ht="15.75">
      <c r="A69" s="168">
        <v>242</v>
      </c>
      <c r="B69" s="169"/>
      <c r="C69" s="166" t="s">
        <v>129</v>
      </c>
      <c r="D69" s="167">
        <v>5.35</v>
      </c>
      <c r="E69" s="167">
        <v>100</v>
      </c>
      <c r="F69" s="167">
        <v>93.911941220498122</v>
      </c>
      <c r="G69" s="167">
        <v>100.70444074948999</v>
      </c>
      <c r="H69" s="167">
        <v>104.41996518981507</v>
      </c>
      <c r="I69" s="167">
        <v>104.5415253268006</v>
      </c>
      <c r="J69" s="167">
        <v>100.89446812165095</v>
      </c>
      <c r="K69" s="167">
        <v>113.289861232742</v>
      </c>
      <c r="L69" s="167">
        <v>98.740407523494895</v>
      </c>
      <c r="M69" s="167">
        <v>112.67800811786167</v>
      </c>
      <c r="N69" s="167">
        <v>117.89334744238948</v>
      </c>
      <c r="O69" s="167">
        <v>110.65040607912201</v>
      </c>
      <c r="P69" s="167">
        <v>113.17524939766885</v>
      </c>
      <c r="Q69" s="167">
        <v>111.85268721542761</v>
      </c>
      <c r="R69" s="167">
        <v>131.7532035569171</v>
      </c>
      <c r="S69" s="167">
        <v>127.53222966804252</v>
      </c>
      <c r="T69" s="167">
        <v>121.078342459514</v>
      </c>
      <c r="U69" s="167">
        <v>140.20298141913347</v>
      </c>
      <c r="V69" s="167">
        <v>136.8217242081071</v>
      </c>
      <c r="W69" s="167">
        <v>127.84794008000743</v>
      </c>
      <c r="X69" s="167">
        <v>126.32900506231866</v>
      </c>
      <c r="Y69" s="167">
        <v>132.80041269239166</v>
      </c>
      <c r="Z69" s="167">
        <v>118.25613303502612</v>
      </c>
      <c r="AA69" s="167">
        <v>111.81547310633</v>
      </c>
      <c r="AB69" s="167">
        <v>124.32764505658835</v>
      </c>
      <c r="AC69" s="167">
        <v>139.33128658182147</v>
      </c>
      <c r="AD69" s="167">
        <v>123.43263444494151</v>
      </c>
      <c r="AE69" s="167">
        <v>155.60541940841455</v>
      </c>
      <c r="AF69" s="167">
        <v>155.85649010222562</v>
      </c>
      <c r="AG69" s="167">
        <v>134.72397395359997</v>
      </c>
      <c r="AH69" s="167">
        <v>131.33254670407723</v>
      </c>
      <c r="AI69" s="167">
        <v>144.37960754207933</v>
      </c>
      <c r="AJ69" s="147"/>
    </row>
    <row r="70" spans="1:36" ht="15">
      <c r="A70" s="139"/>
      <c r="B70" s="140">
        <v>3511</v>
      </c>
      <c r="C70" s="138" t="s">
        <v>201</v>
      </c>
      <c r="D70" s="141">
        <v>0.75</v>
      </c>
      <c r="E70" s="141">
        <v>100</v>
      </c>
      <c r="F70" s="141">
        <v>103.84374869721098</v>
      </c>
      <c r="G70" s="141">
        <v>101.09642723141701</v>
      </c>
      <c r="H70" s="141">
        <v>106.10330595739359</v>
      </c>
      <c r="I70" s="141">
        <v>110.09296702380456</v>
      </c>
      <c r="J70" s="141">
        <v>105.28411222745655</v>
      </c>
      <c r="K70" s="141">
        <v>138.13732438404136</v>
      </c>
      <c r="L70" s="141">
        <v>123.24175595114019</v>
      </c>
      <c r="M70" s="141">
        <v>150.51069329219996</v>
      </c>
      <c r="N70" s="141">
        <v>187.82257055905282</v>
      </c>
      <c r="O70" s="141">
        <v>149.9280860466086</v>
      </c>
      <c r="P70" s="141">
        <v>178.53003710343103</v>
      </c>
      <c r="Q70" s="141">
        <v>169.09576020344352</v>
      </c>
      <c r="R70" s="141">
        <v>172.96035352482596</v>
      </c>
      <c r="S70" s="141">
        <v>170.20886313419768</v>
      </c>
      <c r="T70" s="141">
        <v>172.69875349147455</v>
      </c>
      <c r="U70" s="141">
        <v>238.60424396548132</v>
      </c>
      <c r="V70" s="141">
        <v>184.54579563930463</v>
      </c>
      <c r="W70" s="141">
        <v>175.11151873931715</v>
      </c>
      <c r="X70" s="141">
        <v>135.5025638887731</v>
      </c>
      <c r="Y70" s="141">
        <v>183.44103055821904</v>
      </c>
      <c r="Z70" s="141">
        <v>202.10113811647977</v>
      </c>
      <c r="AA70" s="141">
        <v>205.40587957365796</v>
      </c>
      <c r="AB70" s="141">
        <v>214.31191895610121</v>
      </c>
      <c r="AC70" s="141">
        <v>238.73348063534414</v>
      </c>
      <c r="AD70" s="141">
        <v>215.1381043203958</v>
      </c>
      <c r="AE70" s="141">
        <v>276.60538347160275</v>
      </c>
      <c r="AF70" s="141">
        <v>291.45449618543375</v>
      </c>
      <c r="AG70" s="141">
        <v>232.20494434485346</v>
      </c>
      <c r="AH70" s="141">
        <v>226.07662483845417</v>
      </c>
      <c r="AI70" s="141">
        <v>256.58536221008603</v>
      </c>
      <c r="AJ70" s="147"/>
    </row>
    <row r="71" spans="1:36" ht="15">
      <c r="A71" s="139"/>
      <c r="B71" s="140">
        <v>3529</v>
      </c>
      <c r="C71" s="138" t="s">
        <v>130</v>
      </c>
      <c r="D71" s="141">
        <v>1.63</v>
      </c>
      <c r="E71" s="141">
        <v>100</v>
      </c>
      <c r="F71" s="141">
        <v>97.490876807189494</v>
      </c>
      <c r="G71" s="141">
        <v>100.54845648890213</v>
      </c>
      <c r="H71" s="141">
        <v>106.52237415358942</v>
      </c>
      <c r="I71" s="141">
        <v>95.681170954505959</v>
      </c>
      <c r="J71" s="141">
        <v>100.06071960104677</v>
      </c>
      <c r="K71" s="141">
        <v>110.55</v>
      </c>
      <c r="L71" s="141">
        <v>114.25</v>
      </c>
      <c r="M71" s="141">
        <v>114.27406317883792</v>
      </c>
      <c r="N71" s="141">
        <v>114.28943499255581</v>
      </c>
      <c r="O71" s="141">
        <v>113.34087454284844</v>
      </c>
      <c r="P71" s="141">
        <v>114.3048068062737</v>
      </c>
      <c r="Q71" s="141">
        <v>114.3048068062737</v>
      </c>
      <c r="R71" s="141">
        <v>147.36176308337357</v>
      </c>
      <c r="S71" s="141">
        <v>139.77265560976994</v>
      </c>
      <c r="T71" s="141">
        <v>128.93600807642272</v>
      </c>
      <c r="U71" s="141">
        <v>139.26233291487503</v>
      </c>
      <c r="V71" s="141">
        <v>141.35989683011326</v>
      </c>
      <c r="W71" s="141">
        <v>147.72109218746834</v>
      </c>
      <c r="X71" s="141">
        <v>148.1642547672418</v>
      </c>
      <c r="Y71" s="141">
        <v>144.12689417492459</v>
      </c>
      <c r="Z71" s="141">
        <v>148.46058336900717</v>
      </c>
      <c r="AA71" s="141">
        <v>152.9144008700774</v>
      </c>
      <c r="AB71" s="141">
        <v>154.44354487877817</v>
      </c>
      <c r="AC71" s="141">
        <v>159.0768512251415</v>
      </c>
      <c r="AD71" s="141">
        <v>153.72384508575107</v>
      </c>
      <c r="AE71" s="141">
        <v>163.05377250577001</v>
      </c>
      <c r="AF71" s="141">
        <v>163.86904136829884</v>
      </c>
      <c r="AG71" s="141">
        <v>160.46056515298065</v>
      </c>
      <c r="AH71" s="141">
        <v>155.64674948962357</v>
      </c>
      <c r="AI71" s="141">
        <v>160.75753212916825</v>
      </c>
      <c r="AJ71" s="147"/>
    </row>
    <row r="72" spans="1:36" ht="15">
      <c r="A72" s="139"/>
      <c r="B72" s="140">
        <v>3532</v>
      </c>
      <c r="C72" s="138" t="s">
        <v>58</v>
      </c>
      <c r="D72" s="141">
        <v>2.97</v>
      </c>
      <c r="E72" s="141">
        <v>100</v>
      </c>
      <c r="F72" s="141">
        <v>89.43971205758848</v>
      </c>
      <c r="G72" s="141">
        <v>100.69106178764247</v>
      </c>
      <c r="H72" s="141">
        <v>102.84103179364128</v>
      </c>
      <c r="I72" s="141">
        <v>108.00239952009598</v>
      </c>
      <c r="J72" s="141">
        <v>100.24355128974204</v>
      </c>
      <c r="K72" s="141">
        <v>108.51894421115776</v>
      </c>
      <c r="L72" s="141">
        <v>84.041199760047988</v>
      </c>
      <c r="M72" s="141">
        <v>102.24835032993403</v>
      </c>
      <c r="N72" s="141">
        <v>102.21235752849429</v>
      </c>
      <c r="O72" s="141">
        <v>99.255212957408517</v>
      </c>
      <c r="P72" s="141">
        <v>96.051589682063593</v>
      </c>
      <c r="Q72" s="141">
        <v>96.051589682063593</v>
      </c>
      <c r="R72" s="141">
        <v>112.78104379124174</v>
      </c>
      <c r="S72" s="141">
        <v>110.0374925014997</v>
      </c>
      <c r="T72" s="141">
        <v>103.73042891421716</v>
      </c>
      <c r="U72" s="141">
        <v>115.87042591481705</v>
      </c>
      <c r="V72" s="141">
        <v>122.27954409118176</v>
      </c>
      <c r="W72" s="141">
        <v>105.00587882423515</v>
      </c>
      <c r="X72" s="141">
        <v>112.02879424115177</v>
      </c>
      <c r="Y72" s="141">
        <v>113.79616076784644</v>
      </c>
      <c r="Z72" s="141">
        <v>80.50629874025195</v>
      </c>
      <c r="AA72" s="141">
        <v>65.625554889022183</v>
      </c>
      <c r="AB72" s="141">
        <v>85.076088782243559</v>
      </c>
      <c r="AC72" s="141">
        <v>103.39293105698859</v>
      </c>
      <c r="AD72" s="141">
        <v>83.650218367126584</v>
      </c>
      <c r="AE72" s="141">
        <v>120.96205624475105</v>
      </c>
      <c r="AF72" s="141">
        <v>117.21710857828434</v>
      </c>
      <c r="AG72" s="141">
        <v>95.982771445710853</v>
      </c>
      <c r="AH72" s="141">
        <v>94.063116016796641</v>
      </c>
      <c r="AI72" s="141">
        <v>107.05626307138574</v>
      </c>
      <c r="AJ72" s="147"/>
    </row>
    <row r="73" spans="1:36" ht="15">
      <c r="A73" s="139"/>
      <c r="B73" s="140"/>
      <c r="C73" s="136"/>
      <c r="D73" s="136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7"/>
    </row>
    <row r="74" spans="1:36" s="170" customFormat="1" ht="15.75">
      <c r="A74" s="168">
        <v>252</v>
      </c>
      <c r="B74" s="169"/>
      <c r="C74" s="166" t="s">
        <v>131</v>
      </c>
      <c r="D74" s="167">
        <v>5.7426193550904898</v>
      </c>
      <c r="E74" s="167">
        <v>100</v>
      </c>
      <c r="F74" s="167">
        <v>93.66291757596106</v>
      </c>
      <c r="G74" s="167">
        <v>102.97009520612006</v>
      </c>
      <c r="H74" s="167">
        <v>106.13204153576825</v>
      </c>
      <c r="I74" s="167">
        <v>104.08043358353918</v>
      </c>
      <c r="J74" s="167">
        <v>101.71137197534711</v>
      </c>
      <c r="K74" s="167">
        <v>102.16671862634598</v>
      </c>
      <c r="L74" s="167">
        <v>101.11753279455144</v>
      </c>
      <c r="M74" s="167">
        <v>83.426461066212624</v>
      </c>
      <c r="N74" s="167">
        <v>89.708386292237222</v>
      </c>
      <c r="O74" s="167">
        <v>94.104774694836806</v>
      </c>
      <c r="P74" s="167">
        <v>81.800522794311618</v>
      </c>
      <c r="Q74" s="167">
        <v>92.787596824863911</v>
      </c>
      <c r="R74" s="167">
        <v>147.91841530971965</v>
      </c>
      <c r="S74" s="167">
        <v>127.77764454783089</v>
      </c>
      <c r="T74" s="167">
        <v>112.57104486918151</v>
      </c>
      <c r="U74" s="167">
        <v>119.71428571428569</v>
      </c>
      <c r="V74" s="167">
        <v>116.03549245785271</v>
      </c>
      <c r="W74" s="167">
        <v>120.07482193817599</v>
      </c>
      <c r="X74" s="167">
        <v>131.90963812081824</v>
      </c>
      <c r="Y74" s="167">
        <v>121.93355955778314</v>
      </c>
      <c r="Z74" s="167">
        <v>140.72160003837021</v>
      </c>
      <c r="AA74" s="167">
        <v>133.93966282165039</v>
      </c>
      <c r="AB74" s="167">
        <v>144.42912300055158</v>
      </c>
      <c r="AC74" s="167">
        <v>127.98748171418978</v>
      </c>
      <c r="AD74" s="167">
        <v>136.76946689369049</v>
      </c>
      <c r="AE74" s="167">
        <v>143.92551380129021</v>
      </c>
      <c r="AF74" s="167">
        <v>138.75987433751408</v>
      </c>
      <c r="AG74" s="167">
        <v>95.917168277416721</v>
      </c>
      <c r="AH74" s="167">
        <v>121.94057411448713</v>
      </c>
      <c r="AI74" s="167">
        <v>125.13578263267702</v>
      </c>
      <c r="AJ74" s="147"/>
    </row>
    <row r="75" spans="1:36" ht="15.75">
      <c r="A75" s="139"/>
      <c r="B75" s="140">
        <v>3641</v>
      </c>
      <c r="C75" s="138" t="s">
        <v>166</v>
      </c>
      <c r="D75" s="167">
        <v>5.7426193550904898</v>
      </c>
      <c r="E75" s="141">
        <v>100</v>
      </c>
      <c r="F75" s="141">
        <v>93.66291757596106</v>
      </c>
      <c r="G75" s="141">
        <v>102.97009520612006</v>
      </c>
      <c r="H75" s="141">
        <v>106.13204153576825</v>
      </c>
      <c r="I75" s="141">
        <v>104.08043358353918</v>
      </c>
      <c r="J75" s="141">
        <v>101.71137197534712</v>
      </c>
      <c r="K75" s="141">
        <v>102.16671862634597</v>
      </c>
      <c r="L75" s="141">
        <v>101.11753279455142</v>
      </c>
      <c r="M75" s="141">
        <v>83.426461066212624</v>
      </c>
      <c r="N75" s="141">
        <v>89.708386292237222</v>
      </c>
      <c r="O75" s="141">
        <v>94.104774694836806</v>
      </c>
      <c r="P75" s="141">
        <v>81.800522794311618</v>
      </c>
      <c r="Q75" s="141">
        <v>92.787596824863911</v>
      </c>
      <c r="R75" s="141">
        <v>147.91841530971965</v>
      </c>
      <c r="S75" s="141">
        <v>127.77764454783089</v>
      </c>
      <c r="T75" s="141">
        <v>112.57104486918152</v>
      </c>
      <c r="U75" s="141">
        <v>119.71428571428571</v>
      </c>
      <c r="V75" s="141">
        <v>116.0354924578527</v>
      </c>
      <c r="W75" s="141">
        <v>120.07482193817597</v>
      </c>
      <c r="X75" s="141">
        <v>131.90963812081824</v>
      </c>
      <c r="Y75" s="141">
        <v>121.93355955778316</v>
      </c>
      <c r="Z75" s="141">
        <v>140.72160003837021</v>
      </c>
      <c r="AA75" s="141">
        <v>133.93966282165039</v>
      </c>
      <c r="AB75" s="141">
        <v>144.42912300055158</v>
      </c>
      <c r="AC75" s="141">
        <v>127.98748171418978</v>
      </c>
      <c r="AD75" s="141">
        <v>136.76946689369049</v>
      </c>
      <c r="AE75" s="141">
        <v>143.92551380129021</v>
      </c>
      <c r="AF75" s="141">
        <v>138.75987433751408</v>
      </c>
      <c r="AG75" s="141">
        <v>95.917168277416721</v>
      </c>
      <c r="AH75" s="141">
        <v>121.94057411448715</v>
      </c>
      <c r="AI75" s="141">
        <v>125.13578263267704</v>
      </c>
      <c r="AJ75" s="147"/>
    </row>
    <row r="76" spans="1:36" ht="15">
      <c r="A76" s="139"/>
      <c r="B76" s="140"/>
      <c r="C76" s="138"/>
      <c r="D76" s="136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7"/>
    </row>
    <row r="77" spans="1:36" ht="15.75">
      <c r="A77" s="139">
        <v>269</v>
      </c>
      <c r="B77" s="140"/>
      <c r="C77" s="166" t="s">
        <v>202</v>
      </c>
      <c r="D77" s="136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7"/>
    </row>
    <row r="78" spans="1:36" s="170" customFormat="1" ht="15.75">
      <c r="A78" s="168"/>
      <c r="B78" s="169"/>
      <c r="C78" s="166" t="s">
        <v>203</v>
      </c>
      <c r="D78" s="167">
        <v>7.92</v>
      </c>
      <c r="E78" s="167">
        <v>100</v>
      </c>
      <c r="F78" s="167">
        <v>77.85280074223148</v>
      </c>
      <c r="G78" s="167">
        <v>108.49633259839786</v>
      </c>
      <c r="H78" s="167">
        <v>122.63805936660111</v>
      </c>
      <c r="I78" s="167">
        <v>108.91961549513093</v>
      </c>
      <c r="J78" s="167">
        <v>104.47670205059033</v>
      </c>
      <c r="K78" s="167">
        <v>125.93120869932133</v>
      </c>
      <c r="L78" s="167">
        <v>132.95026216712608</v>
      </c>
      <c r="M78" s="167">
        <v>138.01956352669654</v>
      </c>
      <c r="N78" s="167">
        <v>137.6216462776737</v>
      </c>
      <c r="O78" s="167">
        <v>133.63067016770441</v>
      </c>
      <c r="P78" s="167">
        <v>71.694039158752801</v>
      </c>
      <c r="Q78" s="167">
        <v>111.87388634512547</v>
      </c>
      <c r="R78" s="167">
        <v>150.01920278338514</v>
      </c>
      <c r="S78" s="167">
        <v>158.32416250200194</v>
      </c>
      <c r="T78" s="167">
        <v>122.97782269731634</v>
      </c>
      <c r="U78" s="167">
        <v>100.19983328991913</v>
      </c>
      <c r="V78" s="167">
        <v>120.97263722436922</v>
      </c>
      <c r="W78" s="167">
        <v>145.17787318190381</v>
      </c>
      <c r="X78" s="167">
        <v>141.60992165211627</v>
      </c>
      <c r="Y78" s="167">
        <v>126.99006633707711</v>
      </c>
      <c r="Z78" s="167">
        <v>109.12780254921502</v>
      </c>
      <c r="AA78" s="167">
        <v>131.37263937958505</v>
      </c>
      <c r="AB78" s="167">
        <v>168.67094403154059</v>
      </c>
      <c r="AC78" s="167">
        <v>150.91542251364015</v>
      </c>
      <c r="AD78" s="167">
        <v>140.0217021184952</v>
      </c>
      <c r="AE78" s="167">
        <v>91.343077539258829</v>
      </c>
      <c r="AF78" s="167">
        <v>145.2516444344522</v>
      </c>
      <c r="AG78" s="167">
        <v>192.28296079457598</v>
      </c>
      <c r="AH78" s="167">
        <v>155.60163549913878</v>
      </c>
      <c r="AI78" s="167">
        <v>146.11982956685648</v>
      </c>
      <c r="AJ78" s="147"/>
    </row>
    <row r="79" spans="1:36" ht="15">
      <c r="A79" s="139"/>
      <c r="B79" s="140">
        <v>3735</v>
      </c>
      <c r="C79" s="138" t="s">
        <v>134</v>
      </c>
      <c r="D79" s="141">
        <v>1.62</v>
      </c>
      <c r="E79" s="141">
        <v>100</v>
      </c>
      <c r="F79" s="141">
        <v>0</v>
      </c>
      <c r="G79" s="141">
        <v>93.830778479110307</v>
      </c>
      <c r="H79" s="141">
        <v>168.49263600841599</v>
      </c>
      <c r="I79" s="141">
        <v>90.216411181244354</v>
      </c>
      <c r="J79" s="141">
        <v>88.134956417192669</v>
      </c>
      <c r="K79" s="141">
        <v>0</v>
      </c>
      <c r="L79" s="141">
        <v>51.780883678990087</v>
      </c>
      <c r="M79" s="141">
        <v>171.4156898106402</v>
      </c>
      <c r="N79" s="141">
        <v>86.714758040276536</v>
      </c>
      <c r="O79" s="141">
        <v>77.477832882476704</v>
      </c>
      <c r="P79" s="141">
        <v>0</v>
      </c>
      <c r="Q79" s="141">
        <v>96.533413485622688</v>
      </c>
      <c r="R79" s="141">
        <v>111.83248171525899</v>
      </c>
      <c r="S79" s="141">
        <v>165.99539124336238</v>
      </c>
      <c r="T79" s="141">
        <v>93.590321611061015</v>
      </c>
      <c r="U79" s="141">
        <v>0</v>
      </c>
      <c r="V79" s="141">
        <v>135.37721671175234</v>
      </c>
      <c r="W79" s="141">
        <v>159.66336038473099</v>
      </c>
      <c r="X79" s="141">
        <v>120.87967137561367</v>
      </c>
      <c r="Y79" s="141">
        <v>103.98006211802424</v>
      </c>
      <c r="Z79" s="141">
        <v>0</v>
      </c>
      <c r="AA79" s="141">
        <v>133.85432321410678</v>
      </c>
      <c r="AB79" s="141">
        <v>168.75062618976057</v>
      </c>
      <c r="AC79" s="141">
        <v>141.16371105099688</v>
      </c>
      <c r="AD79" s="141">
        <v>110.94216511371606</v>
      </c>
      <c r="AE79" s="141">
        <v>0</v>
      </c>
      <c r="AF79" s="141">
        <v>114.22853421500851</v>
      </c>
      <c r="AG79" s="141">
        <v>156.09658350866647</v>
      </c>
      <c r="AH79" s="141">
        <v>124.88728584310189</v>
      </c>
      <c r="AI79" s="141">
        <v>98.803100891694214</v>
      </c>
      <c r="AJ79" s="147"/>
    </row>
    <row r="80" spans="1:36" ht="15">
      <c r="A80" s="139"/>
      <c r="B80" s="140">
        <v>3744</v>
      </c>
      <c r="C80" s="138" t="s">
        <v>67</v>
      </c>
      <c r="D80" s="141">
        <v>5.28</v>
      </c>
      <c r="E80" s="141">
        <v>100</v>
      </c>
      <c r="F80" s="141">
        <v>100.86158536348897</v>
      </c>
      <c r="G80" s="141">
        <v>118.58899065606212</v>
      </c>
      <c r="H80" s="141">
        <v>119.1806589386704</v>
      </c>
      <c r="I80" s="141">
        <v>120.1440528527836</v>
      </c>
      <c r="J80" s="141">
        <v>114.69382195275126</v>
      </c>
      <c r="K80" s="141">
        <v>176.44516265210046</v>
      </c>
      <c r="L80" s="141">
        <v>170.82016959537583</v>
      </c>
      <c r="M80" s="141">
        <v>137.49475515661038</v>
      </c>
      <c r="N80" s="141">
        <v>161.86877081380317</v>
      </c>
      <c r="O80" s="141">
        <v>161.65721455447246</v>
      </c>
      <c r="P80" s="141">
        <v>89.396400776963191</v>
      </c>
      <c r="Q80" s="141">
        <v>117.41330733201332</v>
      </c>
      <c r="R80" s="141">
        <v>170.57076714433552</v>
      </c>
      <c r="S80" s="141">
        <v>163.2414456711135</v>
      </c>
      <c r="T80" s="141">
        <v>135.1554802311064</v>
      </c>
      <c r="U80" s="141">
        <v>128.79395520583284</v>
      </c>
      <c r="V80" s="141">
        <v>115.12946110783055</v>
      </c>
      <c r="W80" s="141">
        <v>145.7945382273241</v>
      </c>
      <c r="X80" s="141">
        <v>157.59111500029482</v>
      </c>
      <c r="Y80" s="141">
        <v>136.8272673853206</v>
      </c>
      <c r="Z80" s="141">
        <v>147.66013756658069</v>
      </c>
      <c r="AA80" s="141">
        <v>143.13046410134359</v>
      </c>
      <c r="AB80" s="141">
        <v>183.59263440258349</v>
      </c>
      <c r="AC80" s="141">
        <v>169.1911023842994</v>
      </c>
      <c r="AD80" s="141">
        <v>160.89358461370179</v>
      </c>
      <c r="AE80" s="141">
        <v>119.6009304416265</v>
      </c>
      <c r="AF80" s="141">
        <v>157.32066908392349</v>
      </c>
      <c r="AG80" s="141">
        <v>218.89318636092895</v>
      </c>
      <c r="AH80" s="141">
        <v>177.11013615656168</v>
      </c>
      <c r="AI80" s="141">
        <v>168.23123051076016</v>
      </c>
      <c r="AJ80" s="147"/>
    </row>
    <row r="81" spans="1:36" ht="15">
      <c r="A81" s="139"/>
      <c r="B81" s="140">
        <v>3769</v>
      </c>
      <c r="C81" s="138" t="s">
        <v>168</v>
      </c>
      <c r="D81" s="141">
        <v>0.76</v>
      </c>
      <c r="E81" s="141">
        <v>100</v>
      </c>
      <c r="F81" s="141">
        <v>62.326123419533452</v>
      </c>
      <c r="G81" s="141">
        <v>38.28372167173</v>
      </c>
      <c r="H81" s="141">
        <v>20.556449965084347</v>
      </c>
      <c r="I81" s="141">
        <v>53.383899281254003</v>
      </c>
      <c r="J81" s="141">
        <v>43.637548584400449</v>
      </c>
      <c r="K81" s="141">
        <v>38.246785177800376</v>
      </c>
      <c r="L81" s="141">
        <v>19.882836094027514</v>
      </c>
      <c r="M81" s="141">
        <v>47.382420698807032</v>
      </c>
      <c r="N81" s="141">
        <v>56.652610590557288</v>
      </c>
      <c r="O81" s="141">
        <v>40.541163140298053</v>
      </c>
      <c r="P81" s="141">
        <v>76.096362709634249</v>
      </c>
      <c r="Q81" s="141">
        <v>98.602812562449614</v>
      </c>
      <c r="R81" s="141">
        <v>95.938108357527298</v>
      </c>
      <c r="S81" s="141">
        <v>99.526449448647043</v>
      </c>
      <c r="T81" s="141">
        <v>92.540933269564547</v>
      </c>
      <c r="U81" s="141">
        <v>101.13189584133251</v>
      </c>
      <c r="V81" s="141">
        <v>108.67637119716902</v>
      </c>
      <c r="W81" s="141">
        <v>102.91697259963311</v>
      </c>
      <c r="X81" s="141">
        <v>50.106543260605484</v>
      </c>
      <c r="Y81" s="141">
        <v>90.707945724685018</v>
      </c>
      <c r="Z81" s="141">
        <v>37.103886976573961</v>
      </c>
      <c r="AA81" s="141">
        <v>48.551393370292281</v>
      </c>
      <c r="AB81" s="141">
        <v>57.82436730817161</v>
      </c>
      <c r="AC81" s="141">
        <v>41.31361890070707</v>
      </c>
      <c r="AD81" s="141">
        <v>46.198316638936234</v>
      </c>
      <c r="AE81" s="141">
        <v>68.471053689270903</v>
      </c>
      <c r="AF81" s="141">
        <v>111.96854672298078</v>
      </c>
      <c r="AG81" s="141">
        <v>94.869532220074134</v>
      </c>
      <c r="AH81" s="141">
        <v>82.495245408760127</v>
      </c>
      <c r="AI81" s="141">
        <v>89.451094510271489</v>
      </c>
      <c r="AJ81" s="147"/>
    </row>
    <row r="82" spans="1:36" ht="15">
      <c r="A82" s="139"/>
      <c r="B82" s="140">
        <v>3756</v>
      </c>
      <c r="C82" s="138" t="s">
        <v>169</v>
      </c>
      <c r="D82" s="141">
        <v>0.26</v>
      </c>
      <c r="E82" s="141">
        <v>100</v>
      </c>
      <c r="F82" s="141">
        <v>141.06598984771574</v>
      </c>
      <c r="G82" s="141">
        <v>200.15228426395942</v>
      </c>
      <c r="H82" s="141">
        <v>205.53299492385787</v>
      </c>
      <c r="I82" s="141">
        <v>159.84771573604061</v>
      </c>
      <c r="J82" s="141">
        <v>176.64974619289339</v>
      </c>
      <c r="K82" s="141">
        <v>141.06598984771574</v>
      </c>
      <c r="L82" s="141">
        <v>200.15228426395942</v>
      </c>
      <c r="M82" s="141">
        <v>205.53299492385787</v>
      </c>
      <c r="N82" s="141">
        <v>199.08629441624365</v>
      </c>
      <c r="O82" s="141">
        <v>186.45939086294416</v>
      </c>
      <c r="P82" s="141">
        <v>146.04060913705584</v>
      </c>
      <c r="Q82" s="141">
        <v>133.75634517766497</v>
      </c>
      <c r="R82" s="141">
        <v>128.68020304568529</v>
      </c>
      <c r="S82" s="141">
        <v>182.53807106598984</v>
      </c>
      <c r="T82" s="141">
        <v>147.75380710659897</v>
      </c>
      <c r="U82" s="141">
        <v>141.11675126903555</v>
      </c>
      <c r="V82" s="141">
        <v>185.82538071065989</v>
      </c>
      <c r="W82" s="141">
        <v>165.93096446700505</v>
      </c>
      <c r="X82" s="141">
        <v>213.70558375634516</v>
      </c>
      <c r="Y82" s="141">
        <v>176.64467005076142</v>
      </c>
      <c r="Z82" s="141">
        <v>217.10659898477158</v>
      </c>
      <c r="AA82" s="141">
        <v>119.2284263959391</v>
      </c>
      <c r="AB82" s="141">
        <v>189.16243654822335</v>
      </c>
      <c r="AC82" s="141">
        <v>160.91370558375635</v>
      </c>
      <c r="AD82" s="141">
        <v>171.60279187817258</v>
      </c>
      <c r="AE82" s="141">
        <v>153.4856175972927</v>
      </c>
      <c r="AF82" s="141">
        <v>190.74450084602367</v>
      </c>
      <c r="AG82" s="141">
        <v>162.10659898477158</v>
      </c>
      <c r="AH82" s="141">
        <v>123.88324873096445</v>
      </c>
      <c r="AI82" s="141">
        <v>157.55499153976308</v>
      </c>
      <c r="AJ82" s="147"/>
    </row>
    <row r="83" spans="1:36" ht="15">
      <c r="A83" s="139"/>
      <c r="B83" s="140"/>
      <c r="C83" s="138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7"/>
    </row>
    <row r="84" spans="1:36" s="170" customFormat="1" ht="15.75">
      <c r="A84" s="168">
        <v>271</v>
      </c>
      <c r="B84" s="169"/>
      <c r="C84" s="166" t="s">
        <v>204</v>
      </c>
      <c r="D84" s="167">
        <v>11.71</v>
      </c>
      <c r="E84" s="167">
        <v>99.999999999999986</v>
      </c>
      <c r="F84" s="167">
        <v>112.62583490641613</v>
      </c>
      <c r="G84" s="167">
        <v>101.8994754685673</v>
      </c>
      <c r="H84" s="167">
        <v>117.54520494902378</v>
      </c>
      <c r="I84" s="167">
        <v>99.064502733433514</v>
      </c>
      <c r="J84" s="167">
        <v>107.78375451436018</v>
      </c>
      <c r="K84" s="167">
        <v>125.92114192886338</v>
      </c>
      <c r="L84" s="167">
        <v>112.6972861336989</v>
      </c>
      <c r="M84" s="167">
        <v>108.2641824714033</v>
      </c>
      <c r="N84" s="167">
        <v>99.240529645919395</v>
      </c>
      <c r="O84" s="167">
        <v>111.53078504497124</v>
      </c>
      <c r="P84" s="167">
        <v>120.95928380322542</v>
      </c>
      <c r="Q84" s="167">
        <v>111.68638821068841</v>
      </c>
      <c r="R84" s="167">
        <v>110.17678527359602</v>
      </c>
      <c r="S84" s="167">
        <v>107.46151569766516</v>
      </c>
      <c r="T84" s="167">
        <v>112.57099324629375</v>
      </c>
      <c r="U84" s="167">
        <v>129.00061390702697</v>
      </c>
      <c r="V84" s="167">
        <v>113.63966367205131</v>
      </c>
      <c r="W84" s="167">
        <v>111.91178407098211</v>
      </c>
      <c r="X84" s="167">
        <v>135.90795022665313</v>
      </c>
      <c r="Y84" s="167">
        <v>122.61500296917838</v>
      </c>
      <c r="Z84" s="167">
        <v>127.78553557478486</v>
      </c>
      <c r="AA84" s="167">
        <v>116.08603245551532</v>
      </c>
      <c r="AB84" s="167">
        <v>125.7733705065714</v>
      </c>
      <c r="AC84" s="167">
        <v>155.20216886026321</v>
      </c>
      <c r="AD84" s="167">
        <v>131.21177684928369</v>
      </c>
      <c r="AE84" s="167">
        <v>164.98586126127023</v>
      </c>
      <c r="AF84" s="167">
        <v>150.51139148412994</v>
      </c>
      <c r="AG84" s="167">
        <v>107.5837688595013</v>
      </c>
      <c r="AH84" s="167">
        <v>107.76938822075098</v>
      </c>
      <c r="AI84" s="167">
        <v>132.71260245641312</v>
      </c>
      <c r="AJ84" s="147"/>
    </row>
    <row r="85" spans="1:36" ht="15">
      <c r="A85" s="139"/>
      <c r="B85" s="140">
        <v>4124</v>
      </c>
      <c r="C85" s="138" t="s">
        <v>136</v>
      </c>
      <c r="D85" s="141">
        <v>5.54</v>
      </c>
      <c r="E85" s="141">
        <v>100</v>
      </c>
      <c r="F85" s="141">
        <v>114.9823581639524</v>
      </c>
      <c r="G85" s="141">
        <v>116.63705941591138</v>
      </c>
      <c r="H85" s="141">
        <v>113.55618322339215</v>
      </c>
      <c r="I85" s="141">
        <v>98.656393571569041</v>
      </c>
      <c r="J85" s="141">
        <v>110.95799859370624</v>
      </c>
      <c r="K85" s="141">
        <v>131.19767365642338</v>
      </c>
      <c r="L85" s="141">
        <v>98.208048052342733</v>
      </c>
      <c r="M85" s="141">
        <v>104.12544617053099</v>
      </c>
      <c r="N85" s="141">
        <v>108.3135796730963</v>
      </c>
      <c r="O85" s="141">
        <v>110.46118688809834</v>
      </c>
      <c r="P85" s="141">
        <v>119.60242406907524</v>
      </c>
      <c r="Q85" s="141">
        <v>119.60242406907524</v>
      </c>
      <c r="R85" s="141">
        <v>105.76127567528914</v>
      </c>
      <c r="S85" s="141">
        <v>98.14250046181256</v>
      </c>
      <c r="T85" s="141">
        <v>110.77715606881304</v>
      </c>
      <c r="U85" s="141">
        <v>133.19902036146516</v>
      </c>
      <c r="V85" s="141">
        <v>110.80653330711429</v>
      </c>
      <c r="W85" s="141">
        <v>98.446700870591172</v>
      </c>
      <c r="X85" s="141">
        <v>126.3296328739043</v>
      </c>
      <c r="Y85" s="141">
        <v>117.19547185326873</v>
      </c>
      <c r="Z85" s="141">
        <v>127.81732482406431</v>
      </c>
      <c r="AA85" s="141">
        <v>129.58971147142424</v>
      </c>
      <c r="AB85" s="141">
        <v>128.95487346335591</v>
      </c>
      <c r="AC85" s="141">
        <v>150.61902545496656</v>
      </c>
      <c r="AD85" s="141">
        <v>134.24523380345278</v>
      </c>
      <c r="AE85" s="141">
        <v>171.98443393696706</v>
      </c>
      <c r="AF85" s="141">
        <v>157.61757292344709</v>
      </c>
      <c r="AG85" s="141">
        <v>118.1541786588963</v>
      </c>
      <c r="AH85" s="141">
        <v>118.5071881871324</v>
      </c>
      <c r="AI85" s="141">
        <v>141.56584342661071</v>
      </c>
      <c r="AJ85" s="147"/>
    </row>
    <row r="86" spans="1:36" ht="15">
      <c r="A86" s="139"/>
      <c r="B86" s="140">
        <v>4127</v>
      </c>
      <c r="C86" s="138" t="s">
        <v>170</v>
      </c>
      <c r="D86" s="141">
        <v>6.17</v>
      </c>
      <c r="E86" s="141">
        <v>100</v>
      </c>
      <c r="F86" s="141">
        <v>110.50992909656996</v>
      </c>
      <c r="G86" s="141">
        <v>88.66670155150311</v>
      </c>
      <c r="H86" s="141">
        <v>121.12691975615499</v>
      </c>
      <c r="I86" s="141">
        <v>99.43094110567489</v>
      </c>
      <c r="J86" s="141">
        <v>104.93362287747574</v>
      </c>
      <c r="K86" s="141">
        <v>121.18338086392298</v>
      </c>
      <c r="L86" s="141">
        <v>125.70707202846603</v>
      </c>
      <c r="M86" s="141">
        <v>111.98032495225138</v>
      </c>
      <c r="N86" s="141">
        <v>91.093901258470481</v>
      </c>
      <c r="O86" s="141">
        <v>112.49116977577771</v>
      </c>
      <c r="P86" s="141">
        <v>122.17759870228409</v>
      </c>
      <c r="Q86" s="141">
        <v>104.57863478192617</v>
      </c>
      <c r="R86" s="141">
        <v>114.14144056932054</v>
      </c>
      <c r="S86" s="141">
        <v>115.82899453180188</v>
      </c>
      <c r="T86" s="141">
        <v>114.18166714633318</v>
      </c>
      <c r="U86" s="141">
        <v>125.23089401114571</v>
      </c>
      <c r="V86" s="141">
        <v>116.1835116820596</v>
      </c>
      <c r="W86" s="141">
        <v>124.00198843567674</v>
      </c>
      <c r="X86" s="141">
        <v>144.50825462442114</v>
      </c>
      <c r="Y86" s="141">
        <v>127.4811621883258</v>
      </c>
      <c r="Z86" s="141">
        <v>127.75699222940268</v>
      </c>
      <c r="AA86" s="141">
        <v>103.96117317704928</v>
      </c>
      <c r="AB86" s="141">
        <v>122.91672117422358</v>
      </c>
      <c r="AC86" s="141">
        <v>159.31734138300934</v>
      </c>
      <c r="AD86" s="141">
        <v>128.48805699092122</v>
      </c>
      <c r="AE86" s="141">
        <v>158.7018916302556</v>
      </c>
      <c r="AF86" s="141">
        <v>144.13080069420826</v>
      </c>
      <c r="AG86" s="141">
        <v>98.092671567986187</v>
      </c>
      <c r="AH86" s="141">
        <v>98.127992464875334</v>
      </c>
      <c r="AI86" s="141">
        <v>124.76333908933135</v>
      </c>
      <c r="AJ86" s="147"/>
    </row>
    <row r="87" spans="1:36" ht="15">
      <c r="A87" s="139"/>
      <c r="B87" s="140"/>
      <c r="C87" s="138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7"/>
    </row>
    <row r="88" spans="1:36" s="170" customFormat="1" ht="15.75">
      <c r="A88" s="168">
        <v>273</v>
      </c>
      <c r="B88" s="169"/>
      <c r="C88" s="166" t="s">
        <v>171</v>
      </c>
      <c r="D88" s="173">
        <v>0.86</v>
      </c>
      <c r="E88" s="167">
        <v>100</v>
      </c>
      <c r="F88" s="167">
        <v>85.228420940020939</v>
      </c>
      <c r="G88" s="167">
        <v>95.315168466750322</v>
      </c>
      <c r="H88" s="167">
        <v>84.653025781708223</v>
      </c>
      <c r="I88" s="167">
        <v>90.95930248695025</v>
      </c>
      <c r="J88" s="167">
        <v>89.038979418857451</v>
      </c>
      <c r="K88" s="167">
        <v>106.40925486029833</v>
      </c>
      <c r="L88" s="167">
        <v>103.79577057495842</v>
      </c>
      <c r="M88" s="167">
        <v>121.66836299261433</v>
      </c>
      <c r="N88" s="167">
        <v>130.17960581888741</v>
      </c>
      <c r="O88" s="167">
        <v>115.51324856168959</v>
      </c>
      <c r="P88" s="167">
        <v>124.82455630590805</v>
      </c>
      <c r="Q88" s="167">
        <v>135.91204271331293</v>
      </c>
      <c r="R88" s="167">
        <v>106.27498413148339</v>
      </c>
      <c r="S88" s="167">
        <v>106.2116579533609</v>
      </c>
      <c r="T88" s="167">
        <v>118.30581027601632</v>
      </c>
      <c r="U88" s="167">
        <v>120.28776902831989</v>
      </c>
      <c r="V88" s="167">
        <v>110.7072092821669</v>
      </c>
      <c r="W88" s="167">
        <v>103.56278820911845</v>
      </c>
      <c r="X88" s="167">
        <v>72.323225360423294</v>
      </c>
      <c r="Y88" s="167">
        <v>101.72024797000712</v>
      </c>
      <c r="Z88" s="167">
        <v>88.904896734409789</v>
      </c>
      <c r="AA88" s="167">
        <v>76.895917208105516</v>
      </c>
      <c r="AB88" s="167">
        <v>74.650359620670585</v>
      </c>
      <c r="AC88" s="167">
        <v>89.616782111103632</v>
      </c>
      <c r="AD88" s="167">
        <v>82.51698891857238</v>
      </c>
      <c r="AE88" s="167">
        <v>73.264774286001824</v>
      </c>
      <c r="AF88" s="167">
        <v>74.380483408423473</v>
      </c>
      <c r="AG88" s="167">
        <v>64.888974901522545</v>
      </c>
      <c r="AH88" s="167">
        <v>82.946514645752828</v>
      </c>
      <c r="AI88" s="167">
        <v>73.870186810425167</v>
      </c>
      <c r="AJ88" s="147"/>
    </row>
    <row r="89" spans="1:36" ht="15">
      <c r="A89" s="139"/>
      <c r="B89" s="140">
        <v>4291</v>
      </c>
      <c r="C89" s="138" t="s">
        <v>138</v>
      </c>
      <c r="D89" s="141">
        <v>0.31</v>
      </c>
      <c r="E89" s="141">
        <v>100</v>
      </c>
      <c r="F89" s="141">
        <v>100.11939110536265</v>
      </c>
      <c r="G89" s="141">
        <v>107.38235001492389</v>
      </c>
      <c r="H89" s="141">
        <v>87.74251318276788</v>
      </c>
      <c r="I89" s="141">
        <v>94.677146552581831</v>
      </c>
      <c r="J89" s="141">
        <v>97.480350213909063</v>
      </c>
      <c r="K89" s="141">
        <v>60.571087453984674</v>
      </c>
      <c r="L89" s="141">
        <v>64.341856531688393</v>
      </c>
      <c r="M89" s="141">
        <v>103.243458362352</v>
      </c>
      <c r="N89" s="141">
        <v>109.42194806486916</v>
      </c>
      <c r="O89" s="141">
        <v>84.394587603223556</v>
      </c>
      <c r="P89" s="141">
        <v>93.383742911153121</v>
      </c>
      <c r="Q89" s="141">
        <v>93.383742911153121</v>
      </c>
      <c r="R89" s="141">
        <v>84.424932842503225</v>
      </c>
      <c r="S89" s="141">
        <v>78.698636951547101</v>
      </c>
      <c r="T89" s="141">
        <v>87.472763904089163</v>
      </c>
      <c r="U89" s="141">
        <v>73.68421052631578</v>
      </c>
      <c r="V89" s="141">
        <v>77.604218485722811</v>
      </c>
      <c r="W89" s="141">
        <v>86.459058800119394</v>
      </c>
      <c r="X89" s="141">
        <v>63.476271017809168</v>
      </c>
      <c r="Y89" s="141">
        <v>75.305939707491788</v>
      </c>
      <c r="Z89" s="141">
        <v>93.025569595065178</v>
      </c>
      <c r="AA89" s="141">
        <v>90.389016018306634</v>
      </c>
      <c r="AB89" s="141">
        <v>85.782509203064379</v>
      </c>
      <c r="AC89" s="141">
        <v>74.184061287434091</v>
      </c>
      <c r="AD89" s="141">
        <v>85.84528902596756</v>
      </c>
      <c r="AE89" s="141">
        <v>55.172619639836832</v>
      </c>
      <c r="AF89" s="141">
        <v>60.714257287832055</v>
      </c>
      <c r="AG89" s="141">
        <v>55.576559546313796</v>
      </c>
      <c r="AH89" s="141">
        <v>81.345139787085856</v>
      </c>
      <c r="AI89" s="141">
        <v>63.202144065267142</v>
      </c>
      <c r="AJ89" s="147"/>
    </row>
    <row r="90" spans="1:36" ht="15">
      <c r="A90" s="139"/>
      <c r="B90" s="140">
        <v>4153</v>
      </c>
      <c r="C90" s="138" t="s">
        <v>172</v>
      </c>
      <c r="D90" s="141">
        <v>0.55000000000000004</v>
      </c>
      <c r="E90" s="141">
        <v>100</v>
      </c>
      <c r="F90" s="141">
        <v>76.835328665010167</v>
      </c>
      <c r="G90" s="141">
        <v>88.51366613959793</v>
      </c>
      <c r="H90" s="141">
        <v>82.911678337474598</v>
      </c>
      <c r="I90" s="141">
        <v>88.863790377230629</v>
      </c>
      <c r="J90" s="141">
        <v>84.281115879828334</v>
      </c>
      <c r="K90" s="141">
        <v>132.24531285294782</v>
      </c>
      <c r="L90" s="141">
        <v>126.03343121752879</v>
      </c>
      <c r="M90" s="141">
        <v>132.05330923876215</v>
      </c>
      <c r="N90" s="141">
        <v>141.8793765529704</v>
      </c>
      <c r="O90" s="141">
        <v>133.05285746555228</v>
      </c>
      <c r="P90" s="141">
        <v>142.54574203749718</v>
      </c>
      <c r="Q90" s="141">
        <v>159.88253896543935</v>
      </c>
      <c r="R90" s="141">
        <v>118.59046758527218</v>
      </c>
      <c r="S90" s="141">
        <v>121.71899706347413</v>
      </c>
      <c r="T90" s="141">
        <v>135.68443641292072</v>
      </c>
      <c r="U90" s="141">
        <v>146.55522927490401</v>
      </c>
      <c r="V90" s="141">
        <v>129.36525864016264</v>
      </c>
      <c r="W90" s="141">
        <v>113.20307205782699</v>
      </c>
      <c r="X90" s="141">
        <v>77.309690535351251</v>
      </c>
      <c r="Y90" s="141">
        <v>116.60831262706122</v>
      </c>
      <c r="Z90" s="141">
        <v>86.582335667494917</v>
      </c>
      <c r="AA90" s="141">
        <v>69.290716060537605</v>
      </c>
      <c r="AB90" s="141">
        <v>68.375875310594083</v>
      </c>
      <c r="AC90" s="141">
        <v>98.315224757171904</v>
      </c>
      <c r="AD90" s="141">
        <v>80.641037948949631</v>
      </c>
      <c r="AE90" s="141">
        <v>83.462170541112997</v>
      </c>
      <c r="AF90" s="141">
        <v>82.083265403665905</v>
      </c>
      <c r="AG90" s="141">
        <v>70.137790829003848</v>
      </c>
      <c r="AH90" s="141">
        <v>83.849107747910551</v>
      </c>
      <c r="AI90" s="141">
        <v>79.883083630423329</v>
      </c>
      <c r="AJ90" s="147"/>
    </row>
    <row r="91" spans="1:36" ht="15">
      <c r="A91" s="139"/>
      <c r="B91" s="140"/>
      <c r="C91" s="138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41"/>
      <c r="AH91" s="141"/>
      <c r="AI91" s="141"/>
      <c r="AJ91" s="147"/>
    </row>
    <row r="92" spans="1:36" s="170" customFormat="1" ht="15.75">
      <c r="A92" s="168">
        <v>281</v>
      </c>
      <c r="B92" s="169"/>
      <c r="C92" s="171" t="s">
        <v>205</v>
      </c>
      <c r="D92" s="167">
        <v>7.17</v>
      </c>
      <c r="E92" s="167">
        <v>100</v>
      </c>
      <c r="F92" s="167">
        <v>102.47574956994052</v>
      </c>
      <c r="G92" s="167">
        <v>93.557599828327994</v>
      </c>
      <c r="H92" s="167">
        <v>111.36764193722011</v>
      </c>
      <c r="I92" s="167">
        <v>100.25434192983258</v>
      </c>
      <c r="J92" s="167">
        <v>101.91383331633031</v>
      </c>
      <c r="K92" s="167">
        <v>102.25425046523817</v>
      </c>
      <c r="L92" s="167">
        <v>114.57277239739257</v>
      </c>
      <c r="M92" s="167">
        <v>112.96686519174146</v>
      </c>
      <c r="N92" s="167">
        <v>112.96686519174146</v>
      </c>
      <c r="O92" s="167">
        <v>110.6901883115284</v>
      </c>
      <c r="P92" s="167">
        <v>119.87279385639356</v>
      </c>
      <c r="Q92" s="167">
        <v>123.6105296855377</v>
      </c>
      <c r="R92" s="167">
        <v>112.73925906642792</v>
      </c>
      <c r="S92" s="167">
        <v>187.51824894551876</v>
      </c>
      <c r="T92" s="167">
        <v>135.93520788846948</v>
      </c>
      <c r="U92" s="167">
        <v>118.90397272947939</v>
      </c>
      <c r="V92" s="167">
        <v>140.6553086402381</v>
      </c>
      <c r="W92" s="167">
        <v>106.53866313941667</v>
      </c>
      <c r="X92" s="167">
        <v>165.1593770557547</v>
      </c>
      <c r="Y92" s="167">
        <v>132.8143303912222</v>
      </c>
      <c r="Z92" s="167">
        <v>153.06670231440606</v>
      </c>
      <c r="AA92" s="167">
        <v>143.90300531550008</v>
      </c>
      <c r="AB92" s="167">
        <v>163.85530301164761</v>
      </c>
      <c r="AC92" s="167">
        <v>125.88377713002602</v>
      </c>
      <c r="AD92" s="167">
        <v>146.67719694289494</v>
      </c>
      <c r="AE92" s="167">
        <v>104.74369509925667</v>
      </c>
      <c r="AF92" s="167">
        <v>126.74779341665993</v>
      </c>
      <c r="AG92" s="167">
        <v>161.50431114847871</v>
      </c>
      <c r="AH92" s="167">
        <v>113.37775229277113</v>
      </c>
      <c r="AI92" s="167">
        <v>126.5933879892916</v>
      </c>
      <c r="AJ92" s="147"/>
    </row>
    <row r="93" spans="1:36" ht="15">
      <c r="A93" s="139"/>
      <c r="B93" s="140">
        <v>4219</v>
      </c>
      <c r="C93" s="136" t="s">
        <v>173</v>
      </c>
      <c r="D93" s="141">
        <v>7.17</v>
      </c>
      <c r="E93" s="141">
        <v>100</v>
      </c>
      <c r="F93" s="141">
        <v>102.47574956994052</v>
      </c>
      <c r="G93" s="141">
        <v>93.557599828327994</v>
      </c>
      <c r="H93" s="141">
        <v>111.36764193722011</v>
      </c>
      <c r="I93" s="141">
        <v>100.25434192983258</v>
      </c>
      <c r="J93" s="141">
        <v>101.91383331633031</v>
      </c>
      <c r="K93" s="141">
        <v>102.25425046523817</v>
      </c>
      <c r="L93" s="141">
        <v>114.57277239739257</v>
      </c>
      <c r="M93" s="141">
        <v>112.96686519174146</v>
      </c>
      <c r="N93" s="141">
        <v>112.96686519174146</v>
      </c>
      <c r="O93" s="141">
        <v>110.69018831152842</v>
      </c>
      <c r="P93" s="141">
        <v>119.87279385639356</v>
      </c>
      <c r="Q93" s="141">
        <v>123.6105296855377</v>
      </c>
      <c r="R93" s="141">
        <v>112.73925906642792</v>
      </c>
      <c r="S93" s="141">
        <v>187.51824894551876</v>
      </c>
      <c r="T93" s="141">
        <v>135.93520788846948</v>
      </c>
      <c r="U93" s="141">
        <v>118.90397272947939</v>
      </c>
      <c r="V93" s="141">
        <v>140.6553086402381</v>
      </c>
      <c r="W93" s="141">
        <v>106.53866313941667</v>
      </c>
      <c r="X93" s="141">
        <v>165.1593770557547</v>
      </c>
      <c r="Y93" s="141">
        <v>132.8143303912222</v>
      </c>
      <c r="Z93" s="141">
        <v>153.06670231440603</v>
      </c>
      <c r="AA93" s="141">
        <v>143.90300531550008</v>
      </c>
      <c r="AB93" s="141">
        <v>163.85530301164764</v>
      </c>
      <c r="AC93" s="141">
        <v>125.88377713002603</v>
      </c>
      <c r="AD93" s="141">
        <v>146.67719694289494</v>
      </c>
      <c r="AE93" s="141">
        <v>104.74369509925667</v>
      </c>
      <c r="AF93" s="141">
        <v>126.74779341665993</v>
      </c>
      <c r="AG93" s="141">
        <v>161.50431114847871</v>
      </c>
      <c r="AH93" s="141">
        <v>113.37775229277113</v>
      </c>
      <c r="AI93" s="141">
        <v>126.5933879892916</v>
      </c>
      <c r="AJ93" s="147"/>
    </row>
    <row r="94" spans="1:36" ht="15">
      <c r="A94" s="139"/>
      <c r="B94" s="140"/>
      <c r="C94" s="138"/>
      <c r="D94" s="136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7"/>
    </row>
    <row r="95" spans="1:36" ht="15.75">
      <c r="A95" s="139">
        <v>313</v>
      </c>
      <c r="B95" s="140"/>
      <c r="C95" s="166" t="s">
        <v>206</v>
      </c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7"/>
    </row>
    <row r="96" spans="1:36" s="170" customFormat="1" ht="15.75">
      <c r="A96" s="168"/>
      <c r="B96" s="169">
        <v>4651</v>
      </c>
      <c r="C96" s="166" t="s">
        <v>174</v>
      </c>
      <c r="D96" s="173">
        <v>1.74</v>
      </c>
      <c r="E96" s="167">
        <v>100</v>
      </c>
      <c r="F96" s="167">
        <v>105.34898733326654</v>
      </c>
      <c r="G96" s="167">
        <v>102.98652359226602</v>
      </c>
      <c r="H96" s="167">
        <v>100.92973250773152</v>
      </c>
      <c r="I96" s="167">
        <v>102.07866543926613</v>
      </c>
      <c r="J96" s="141">
        <v>102.83597721813256</v>
      </c>
      <c r="K96" s="167">
        <v>142.69312419830712</v>
      </c>
      <c r="L96" s="167">
        <v>135.69691883611495</v>
      </c>
      <c r="M96" s="167">
        <v>119.53865726674869</v>
      </c>
      <c r="N96" s="167">
        <v>155.29291967364756</v>
      </c>
      <c r="O96" s="141">
        <v>138.30540499370457</v>
      </c>
      <c r="P96" s="167">
        <v>162.46983640144467</v>
      </c>
      <c r="Q96" s="167">
        <v>182.46253974964728</v>
      </c>
      <c r="R96" s="167">
        <v>150.67340808352682</v>
      </c>
      <c r="S96" s="167">
        <v>120.91967231035419</v>
      </c>
      <c r="T96" s="141">
        <v>154.13136413624323</v>
      </c>
      <c r="U96" s="167">
        <v>152.01113129415614</v>
      </c>
      <c r="V96" s="167">
        <v>149.39524596614277</v>
      </c>
      <c r="W96" s="167">
        <v>157.31073139351005</v>
      </c>
      <c r="X96" s="167">
        <v>69.630495012301679</v>
      </c>
      <c r="Y96" s="141">
        <v>132.08690091652767</v>
      </c>
      <c r="Z96" s="167">
        <v>222.23411710680404</v>
      </c>
      <c r="AA96" s="167">
        <v>141.02443798899017</v>
      </c>
      <c r="AB96" s="167">
        <v>148.05095320593017</v>
      </c>
      <c r="AC96" s="167">
        <v>138.4313123866236</v>
      </c>
      <c r="AD96" s="141">
        <v>162.435205172087</v>
      </c>
      <c r="AE96" s="167">
        <v>121.32776553187834</v>
      </c>
      <c r="AF96" s="167">
        <v>188.96357067472525</v>
      </c>
      <c r="AG96" s="167">
        <v>137.57717618906841</v>
      </c>
      <c r="AH96" s="167">
        <v>104.96301640554319</v>
      </c>
      <c r="AI96" s="141">
        <v>138.20788220030377</v>
      </c>
      <c r="AJ96" s="147"/>
    </row>
    <row r="97" spans="1:36" ht="15">
      <c r="A97" s="139"/>
      <c r="B97" s="174">
        <v>4651</v>
      </c>
      <c r="C97" s="175" t="s">
        <v>140</v>
      </c>
      <c r="D97" s="136">
        <v>1.74</v>
      </c>
      <c r="E97" s="141">
        <v>100</v>
      </c>
      <c r="F97" s="141">
        <v>105.34898733326654</v>
      </c>
      <c r="G97" s="141">
        <v>102.98652359226604</v>
      </c>
      <c r="H97" s="141">
        <v>100.92973250773152</v>
      </c>
      <c r="I97" s="141">
        <v>102.07866543926613</v>
      </c>
      <c r="J97" s="141">
        <v>102.83597721813256</v>
      </c>
      <c r="K97" s="141">
        <v>142.69312419830712</v>
      </c>
      <c r="L97" s="141">
        <v>135.69691883611495</v>
      </c>
      <c r="M97" s="141">
        <v>119.53865726674869</v>
      </c>
      <c r="N97" s="141">
        <v>155.29291967364756</v>
      </c>
      <c r="O97" s="141">
        <v>138.30540499370457</v>
      </c>
      <c r="P97" s="141">
        <v>162.46983640144467</v>
      </c>
      <c r="Q97" s="141">
        <v>182.46253974964728</v>
      </c>
      <c r="R97" s="141">
        <v>150.67340808352682</v>
      </c>
      <c r="S97" s="141">
        <v>120.91967231035419</v>
      </c>
      <c r="T97" s="141">
        <v>154.13136413624323</v>
      </c>
      <c r="U97" s="141">
        <v>152.01113129415614</v>
      </c>
      <c r="V97" s="141">
        <v>149.39524596614277</v>
      </c>
      <c r="W97" s="141">
        <v>157.31073139351005</v>
      </c>
      <c r="X97" s="141">
        <v>69.630495012301679</v>
      </c>
      <c r="Y97" s="141">
        <v>132.08690091652767</v>
      </c>
      <c r="Z97" s="141">
        <v>222.23411710680404</v>
      </c>
      <c r="AA97" s="141">
        <v>141.02443798899017</v>
      </c>
      <c r="AB97" s="141">
        <v>148.05095320593017</v>
      </c>
      <c r="AC97" s="141">
        <v>138.4313123866236</v>
      </c>
      <c r="AD97" s="141">
        <v>162.435205172087</v>
      </c>
      <c r="AE97" s="141">
        <v>121.32776553187834</v>
      </c>
      <c r="AF97" s="141">
        <v>188.96357067472525</v>
      </c>
      <c r="AG97" s="141">
        <v>137.57717618906841</v>
      </c>
      <c r="AH97" s="141">
        <v>104.9630164055432</v>
      </c>
      <c r="AI97" s="141">
        <v>138.20788220030377</v>
      </c>
      <c r="AJ97" s="147"/>
    </row>
    <row r="98" spans="1:36" ht="15.75">
      <c r="A98" s="176"/>
      <c r="B98" s="173"/>
      <c r="C98" s="136"/>
      <c r="D98" s="177"/>
      <c r="E98" s="136"/>
      <c r="F98" s="136"/>
      <c r="G98" s="136"/>
      <c r="H98" s="136"/>
      <c r="I98" s="136"/>
      <c r="J98" s="141"/>
      <c r="K98" s="136"/>
      <c r="L98" s="136"/>
      <c r="M98" s="136"/>
      <c r="N98" s="136"/>
      <c r="O98" s="141"/>
      <c r="P98" s="136"/>
      <c r="Q98" s="136"/>
      <c r="R98" s="136"/>
      <c r="S98" s="136"/>
      <c r="T98" s="141"/>
      <c r="U98" s="136"/>
      <c r="V98" s="136"/>
      <c r="W98" s="136"/>
      <c r="X98" s="136"/>
      <c r="Y98" s="141"/>
      <c r="Z98" s="136"/>
      <c r="AA98" s="136"/>
      <c r="AB98" s="136"/>
      <c r="AC98" s="136"/>
      <c r="AD98" s="141"/>
      <c r="AE98" s="136"/>
      <c r="AF98" s="136"/>
      <c r="AG98" s="136"/>
      <c r="AH98" s="136"/>
      <c r="AI98" s="141"/>
      <c r="AJ98" s="147"/>
    </row>
    <row r="99" spans="1:36" s="170" customFormat="1" ht="15.75">
      <c r="A99" s="168">
        <v>361</v>
      </c>
      <c r="B99" s="173"/>
      <c r="C99" s="171" t="s">
        <v>175</v>
      </c>
      <c r="D99" s="167">
        <v>0.56000000000000005</v>
      </c>
      <c r="E99" s="167">
        <v>100</v>
      </c>
      <c r="F99" s="167">
        <v>109.37245313773431</v>
      </c>
      <c r="G99" s="167">
        <v>100.28524857375713</v>
      </c>
      <c r="H99" s="167">
        <v>95.476772616136913</v>
      </c>
      <c r="I99" s="167">
        <v>94.784026079869605</v>
      </c>
      <c r="J99" s="141">
        <v>99.97962510187449</v>
      </c>
      <c r="K99" s="167">
        <v>99.97962510187449</v>
      </c>
      <c r="L99" s="167">
        <v>107.70171149144254</v>
      </c>
      <c r="M99" s="167">
        <v>105.07334963325184</v>
      </c>
      <c r="N99" s="167">
        <v>104.70660146699267</v>
      </c>
      <c r="O99" s="141">
        <v>104.36532192339038</v>
      </c>
      <c r="P99" s="167">
        <v>87.897310513447437</v>
      </c>
      <c r="Q99" s="167">
        <v>103.91198044009779</v>
      </c>
      <c r="R99" s="167">
        <v>108.14995925020374</v>
      </c>
      <c r="S99" s="167">
        <v>114.66992665036675</v>
      </c>
      <c r="T99" s="141">
        <v>103.65729421352894</v>
      </c>
      <c r="U99" s="167">
        <v>121.55664221678894</v>
      </c>
      <c r="V99" s="167">
        <v>115.15892420537898</v>
      </c>
      <c r="W99" s="167">
        <v>108.65525672371639</v>
      </c>
      <c r="X99" s="167">
        <v>101.87449062754685</v>
      </c>
      <c r="Y99" s="141">
        <v>111.81132844335777</v>
      </c>
      <c r="Z99" s="167">
        <v>108.43520782396088</v>
      </c>
      <c r="AA99" s="167">
        <v>125.59087204563977</v>
      </c>
      <c r="AB99" s="167">
        <v>125.89223942769173</v>
      </c>
      <c r="AC99" s="167">
        <v>149.51661686136015</v>
      </c>
      <c r="AD99" s="141">
        <v>127.35873403966313</v>
      </c>
      <c r="AE99" s="167">
        <v>148.13800597663678</v>
      </c>
      <c r="AF99" s="167">
        <v>162.67608439735579</v>
      </c>
      <c r="AG99" s="167">
        <v>130.84759576202117</v>
      </c>
      <c r="AH99" s="167">
        <v>133.17033414832926</v>
      </c>
      <c r="AI99" s="141">
        <v>143.70800507108578</v>
      </c>
      <c r="AJ99" s="147"/>
    </row>
    <row r="100" spans="1:36" ht="15">
      <c r="A100" s="178"/>
      <c r="B100" s="143">
        <v>3814</v>
      </c>
      <c r="C100" s="179" t="s">
        <v>176</v>
      </c>
      <c r="D100" s="179">
        <v>0.56000000000000005</v>
      </c>
      <c r="E100" s="180">
        <v>100</v>
      </c>
      <c r="F100" s="180">
        <v>109.37245313773431</v>
      </c>
      <c r="G100" s="180">
        <v>100.28524857375713</v>
      </c>
      <c r="H100" s="180">
        <v>95.476772616136913</v>
      </c>
      <c r="I100" s="180">
        <v>94.784026079869605</v>
      </c>
      <c r="J100" s="141">
        <v>99.97962510187449</v>
      </c>
      <c r="K100" s="180">
        <v>99.97962510187449</v>
      </c>
      <c r="L100" s="180">
        <v>107.70171149144254</v>
      </c>
      <c r="M100" s="180">
        <v>105.07334963325184</v>
      </c>
      <c r="N100" s="180">
        <v>104.70660146699267</v>
      </c>
      <c r="O100" s="141">
        <v>104.36532192339038</v>
      </c>
      <c r="P100" s="180">
        <v>87.897310513447437</v>
      </c>
      <c r="Q100" s="180">
        <v>103.91198044009779</v>
      </c>
      <c r="R100" s="180">
        <v>108.14995925020374</v>
      </c>
      <c r="S100" s="180">
        <v>114.66992665036675</v>
      </c>
      <c r="T100" s="141">
        <v>103.65729421352894</v>
      </c>
      <c r="U100" s="180">
        <v>121.55664221678893</v>
      </c>
      <c r="V100" s="180">
        <v>115.15892420537897</v>
      </c>
      <c r="W100" s="180">
        <v>108.65525672371639</v>
      </c>
      <c r="X100" s="180">
        <v>101.87449062754685</v>
      </c>
      <c r="Y100" s="141">
        <v>111.81132844335777</v>
      </c>
      <c r="Z100" s="180">
        <v>108.43520782396088</v>
      </c>
      <c r="AA100" s="180">
        <v>125.59087204563977</v>
      </c>
      <c r="AB100" s="180">
        <v>125.89223942769175</v>
      </c>
      <c r="AC100" s="180">
        <v>149.51661686136015</v>
      </c>
      <c r="AD100" s="141">
        <v>127.35873403966313</v>
      </c>
      <c r="AE100" s="180">
        <v>148.13800597663678</v>
      </c>
      <c r="AF100" s="180">
        <v>162.67608439735579</v>
      </c>
      <c r="AG100" s="180">
        <v>130.84759576202117</v>
      </c>
      <c r="AH100" s="180">
        <v>133.17033414832926</v>
      </c>
      <c r="AI100" s="141">
        <v>143.70800507108578</v>
      </c>
      <c r="AJ100" s="147"/>
    </row>
    <row r="101" spans="1:36">
      <c r="A101" s="181"/>
      <c r="B101" s="181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  <c r="X101" s="144"/>
      <c r="AG101" s="182"/>
      <c r="AH101" s="182"/>
    </row>
    <row r="102" spans="1:36">
      <c r="A102" s="181"/>
      <c r="B102" s="181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</row>
    <row r="103" spans="1:36">
      <c r="A103" s="181"/>
      <c r="B103" s="181" t="s">
        <v>207</v>
      </c>
      <c r="C103" s="183" t="s">
        <v>208</v>
      </c>
      <c r="D103" s="183"/>
      <c r="E103" s="183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</row>
    <row r="104" spans="1:36">
      <c r="A104" s="181"/>
      <c r="B104" s="181" t="s">
        <v>209</v>
      </c>
      <c r="C104" s="183" t="s">
        <v>210</v>
      </c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</row>
    <row r="105" spans="1:36">
      <c r="A105" s="181"/>
      <c r="B105" s="181" t="s">
        <v>211</v>
      </c>
      <c r="C105" s="181" t="s">
        <v>212</v>
      </c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</row>
    <row r="106" spans="1:36">
      <c r="A106" s="145"/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  <c r="L106" s="181"/>
      <c r="M106" s="181"/>
      <c r="N106" s="181"/>
      <c r="O106" s="181"/>
      <c r="P106" s="181"/>
      <c r="Q106" s="181"/>
      <c r="R106" s="181"/>
    </row>
    <row r="107" spans="1:36">
      <c r="A107" s="145"/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Q107" s="184"/>
      <c r="R107" s="184"/>
    </row>
    <row r="108" spans="1:36">
      <c r="A108" s="145"/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Q108" s="184"/>
      <c r="R108" s="184"/>
    </row>
    <row r="109" spans="1:36">
      <c r="A109" s="145"/>
      <c r="B109" s="145"/>
      <c r="C109" s="145"/>
      <c r="D109" s="145"/>
      <c r="E109" s="145"/>
      <c r="F109" s="145"/>
      <c r="G109" s="145"/>
      <c r="H109" s="145"/>
      <c r="I109" s="145"/>
      <c r="J109" s="145"/>
      <c r="K109" s="145"/>
      <c r="L109" s="145"/>
      <c r="Q109" s="184"/>
      <c r="R109" s="184"/>
    </row>
    <row r="110" spans="1:36">
      <c r="A110" s="145"/>
      <c r="B110" s="145"/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  <c r="Q110" s="184"/>
      <c r="R110" s="184"/>
    </row>
    <row r="111" spans="1:36">
      <c r="A111" s="145"/>
      <c r="B111" s="145"/>
      <c r="C111" s="145"/>
      <c r="D111" s="145"/>
      <c r="E111" s="145"/>
      <c r="F111" s="145"/>
      <c r="G111" s="145"/>
      <c r="H111" s="185"/>
      <c r="I111" s="184"/>
      <c r="J111" s="184"/>
      <c r="K111" s="186"/>
      <c r="L111" s="145"/>
      <c r="M111" s="147"/>
      <c r="N111" s="147"/>
      <c r="O111" s="147"/>
      <c r="P111" s="148"/>
    </row>
    <row r="112" spans="1:36">
      <c r="M112" s="147"/>
    </row>
    <row r="113" spans="13:13">
      <c r="M113" s="147"/>
    </row>
    <row r="114" spans="13:13">
      <c r="M114" s="147"/>
    </row>
    <row r="115" spans="13:13">
      <c r="M115" s="147"/>
    </row>
    <row r="116" spans="13:13">
      <c r="M116" s="147"/>
    </row>
    <row r="117" spans="13:13">
      <c r="M117" s="147"/>
    </row>
    <row r="118" spans="13:13">
      <c r="M118" s="147"/>
    </row>
    <row r="119" spans="13:13">
      <c r="M119" s="147"/>
    </row>
    <row r="120" spans="13:13">
      <c r="M120" s="147"/>
    </row>
    <row r="121" spans="13:13">
      <c r="M121" s="147"/>
    </row>
    <row r="122" spans="13:13">
      <c r="M122" s="147"/>
    </row>
    <row r="123" spans="13:13">
      <c r="M123" s="147"/>
    </row>
    <row r="124" spans="13:13">
      <c r="M124" s="147"/>
    </row>
  </sheetData>
  <mergeCells count="13">
    <mergeCell ref="A1:AI1"/>
    <mergeCell ref="A4:A7"/>
    <mergeCell ref="B4:B7"/>
    <mergeCell ref="C4:C6"/>
    <mergeCell ref="D4:D6"/>
    <mergeCell ref="E4:AI4"/>
    <mergeCell ref="E5:E6"/>
    <mergeCell ref="F5:J5"/>
    <mergeCell ref="K5:O5"/>
    <mergeCell ref="P5:T5"/>
    <mergeCell ref="U5:Y5"/>
    <mergeCell ref="Z5:AD5"/>
    <mergeCell ref="AE5:AI5"/>
  </mergeCells>
  <pageMargins left="0.2" right="0" top="0.18" bottom="0.4" header="0.17" footer="0.4"/>
  <pageSetup scale="6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22"/>
  <sheetViews>
    <sheetView workbookViewId="0">
      <pane ySplit="5" topLeftCell="A6" activePane="bottomLeft" state="frozen"/>
      <selection activeCell="E5" sqref="E5"/>
      <selection pane="bottomLeft" activeCell="C6" sqref="C6"/>
    </sheetView>
  </sheetViews>
  <sheetFormatPr defaultRowHeight="12.75"/>
  <cols>
    <col min="1" max="1" width="5.109375" style="150" customWidth="1"/>
    <col min="2" max="2" width="4.21875" style="150" customWidth="1"/>
    <col min="3" max="3" width="33.88671875" style="150" customWidth="1"/>
    <col min="4" max="4" width="6" style="150" customWidth="1"/>
    <col min="5" max="5" width="5" style="150" customWidth="1"/>
    <col min="6" max="8" width="5.109375" style="150" bestFit="1" customWidth="1"/>
    <col min="9" max="9" width="5.21875" style="150" bestFit="1" customWidth="1"/>
    <col min="10" max="10" width="5.77734375" style="150" bestFit="1" customWidth="1"/>
    <col min="11" max="14" width="5.109375" style="150" bestFit="1" customWidth="1"/>
    <col min="15" max="21" width="5.109375" style="150" customWidth="1"/>
    <col min="22" max="22" width="5.109375" style="150" bestFit="1" customWidth="1"/>
    <col min="23" max="23" width="5.109375" style="150" customWidth="1"/>
    <col min="24" max="25" width="5.109375" style="150" bestFit="1" customWidth="1"/>
    <col min="26" max="26" width="6.6640625" style="150" customWidth="1"/>
    <col min="27" max="27" width="6.88671875" style="150" customWidth="1"/>
    <col min="28" max="16384" width="8.88671875" style="150"/>
  </cols>
  <sheetData>
    <row r="1" spans="1:30" ht="18.75">
      <c r="A1" s="156" t="s">
        <v>307</v>
      </c>
    </row>
    <row r="2" spans="1:30" ht="15.75">
      <c r="A2" s="157" t="s">
        <v>308</v>
      </c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AB2" s="149"/>
      <c r="AC2" s="149"/>
      <c r="AD2" s="149"/>
    </row>
    <row r="3" spans="1:30" ht="13.5" customHeight="1">
      <c r="A3" s="268" t="s">
        <v>213</v>
      </c>
      <c r="B3" s="268" t="s">
        <v>146</v>
      </c>
      <c r="C3" s="268" t="s">
        <v>214</v>
      </c>
      <c r="D3" s="268" t="s">
        <v>215</v>
      </c>
      <c r="E3" s="266" t="s">
        <v>216</v>
      </c>
      <c r="F3" s="266" t="s">
        <v>217</v>
      </c>
      <c r="G3" s="266"/>
      <c r="H3" s="266"/>
      <c r="I3" s="266"/>
      <c r="J3" s="266"/>
      <c r="K3" s="266" t="s">
        <v>218</v>
      </c>
      <c r="L3" s="266"/>
      <c r="M3" s="266"/>
      <c r="N3" s="266"/>
      <c r="O3" s="266"/>
      <c r="P3" s="266" t="s">
        <v>219</v>
      </c>
      <c r="Q3" s="266"/>
      <c r="R3" s="266"/>
      <c r="S3" s="266"/>
      <c r="T3" s="266"/>
      <c r="U3" s="266" t="s">
        <v>220</v>
      </c>
      <c r="V3" s="266"/>
      <c r="W3" s="266"/>
      <c r="X3" s="266"/>
      <c r="Y3" s="266"/>
      <c r="Z3" s="267" t="s">
        <v>221</v>
      </c>
      <c r="AA3" s="267"/>
    </row>
    <row r="4" spans="1:30">
      <c r="A4" s="268"/>
      <c r="B4" s="268"/>
      <c r="C4" s="268"/>
      <c r="D4" s="268"/>
      <c r="E4" s="266"/>
      <c r="F4" s="187" t="s">
        <v>222</v>
      </c>
      <c r="G4" s="187" t="s">
        <v>223</v>
      </c>
      <c r="H4" s="187" t="s">
        <v>224</v>
      </c>
      <c r="I4" s="187" t="s">
        <v>225</v>
      </c>
      <c r="J4" s="187" t="s">
        <v>196</v>
      </c>
      <c r="K4" s="204" t="s">
        <v>222</v>
      </c>
      <c r="L4" s="188" t="s">
        <v>223</v>
      </c>
      <c r="M4" s="188" t="s">
        <v>224</v>
      </c>
      <c r="N4" s="188" t="s">
        <v>225</v>
      </c>
      <c r="O4" s="188" t="s">
        <v>196</v>
      </c>
      <c r="P4" s="188" t="s">
        <v>222</v>
      </c>
      <c r="Q4" s="188" t="s">
        <v>223</v>
      </c>
      <c r="R4" s="188" t="s">
        <v>224</v>
      </c>
      <c r="S4" s="188" t="s">
        <v>226</v>
      </c>
      <c r="T4" s="188" t="s">
        <v>196</v>
      </c>
      <c r="U4" s="205" t="s">
        <v>222</v>
      </c>
      <c r="V4" s="189" t="s">
        <v>223</v>
      </c>
      <c r="W4" s="189" t="s">
        <v>224</v>
      </c>
      <c r="X4" s="188" t="s">
        <v>226</v>
      </c>
      <c r="Y4" s="188" t="s">
        <v>196</v>
      </c>
      <c r="Z4" s="205" t="s">
        <v>222</v>
      </c>
      <c r="AA4" s="189" t="s">
        <v>227</v>
      </c>
      <c r="AB4" s="151"/>
      <c r="AC4" s="151"/>
    </row>
    <row r="5" spans="1:30">
      <c r="A5" s="190"/>
      <c r="B5" s="190"/>
      <c r="C5" s="206" t="s">
        <v>228</v>
      </c>
      <c r="D5" s="207">
        <v>100</v>
      </c>
      <c r="E5" s="208">
        <v>100.00390901166624</v>
      </c>
      <c r="F5" s="152">
        <v>82.027029102425743</v>
      </c>
      <c r="G5" s="152">
        <v>84.057875968926581</v>
      </c>
      <c r="H5" s="152">
        <v>93.595980460120487</v>
      </c>
      <c r="I5" s="152">
        <v>101.0525097746346</v>
      </c>
      <c r="J5" s="152">
        <v>90.207335654956808</v>
      </c>
      <c r="K5" s="209">
        <v>95.333517074931933</v>
      </c>
      <c r="L5" s="152">
        <v>107.15840214367286</v>
      </c>
      <c r="M5" s="152">
        <v>110.89256020433791</v>
      </c>
      <c r="N5" s="152">
        <v>109.15749711313525</v>
      </c>
      <c r="O5" s="152">
        <v>105.6394958315272</v>
      </c>
      <c r="P5" s="152">
        <v>113.47892526654162</v>
      </c>
      <c r="Q5" s="152">
        <v>115.98191486164075</v>
      </c>
      <c r="R5" s="152">
        <v>117.4419080923991</v>
      </c>
      <c r="S5" s="152">
        <v>117.7581998878164</v>
      </c>
      <c r="T5" s="152">
        <v>116.16523702709947</v>
      </c>
      <c r="U5" s="152">
        <v>119.53512255223373</v>
      </c>
      <c r="V5" s="152">
        <v>123.25883057061024</v>
      </c>
      <c r="W5" s="152">
        <v>128.78992071116997</v>
      </c>
      <c r="X5" s="152">
        <v>126.5523375056098</v>
      </c>
      <c r="Y5" s="152">
        <v>124.53405283490596</v>
      </c>
      <c r="Z5" s="152">
        <v>127.64820047558007</v>
      </c>
      <c r="AA5" s="152">
        <v>133.65674859291775</v>
      </c>
      <c r="AB5" s="191"/>
      <c r="AC5" s="191"/>
    </row>
    <row r="6" spans="1:30">
      <c r="A6" s="192">
        <v>104</v>
      </c>
      <c r="B6" s="192"/>
      <c r="C6" s="210" t="s">
        <v>229</v>
      </c>
      <c r="D6" s="193">
        <v>6.6381711369021055</v>
      </c>
      <c r="E6" s="208">
        <v>100.00390901166624</v>
      </c>
      <c r="F6" s="152">
        <v>53.355498752866197</v>
      </c>
      <c r="G6" s="152">
        <v>48.404408425000035</v>
      </c>
      <c r="H6" s="152">
        <v>60.39267353601204</v>
      </c>
      <c r="I6" s="152">
        <v>92.106571970216478</v>
      </c>
      <c r="J6" s="152">
        <v>63.564788171023686</v>
      </c>
      <c r="K6" s="193">
        <v>86.111311684603351</v>
      </c>
      <c r="L6" s="193">
        <v>98.530083866100256</v>
      </c>
      <c r="M6" s="193">
        <v>95.810376863895684</v>
      </c>
      <c r="N6" s="193">
        <v>98.373181668921774</v>
      </c>
      <c r="O6" s="193">
        <v>94.706238520880248</v>
      </c>
      <c r="P6" s="193">
        <v>122.80017673836616</v>
      </c>
      <c r="Q6" s="193">
        <v>110.79352099560546</v>
      </c>
      <c r="R6" s="193">
        <v>109.92252618380343</v>
      </c>
      <c r="S6" s="193">
        <v>106.23743705728033</v>
      </c>
      <c r="T6" s="193">
        <v>112.43841524376384</v>
      </c>
      <c r="U6" s="193">
        <v>124.5232331666672</v>
      </c>
      <c r="V6" s="193">
        <v>119.09162024226433</v>
      </c>
      <c r="W6" s="193">
        <v>125.40783587527895</v>
      </c>
      <c r="X6" s="193">
        <v>133.72394086081152</v>
      </c>
      <c r="Y6" s="193">
        <v>125.6866575362555</v>
      </c>
      <c r="Z6" s="193">
        <v>184.56124841633883</v>
      </c>
      <c r="AA6" s="193">
        <v>181.85416838487441</v>
      </c>
      <c r="AB6" s="191"/>
      <c r="AC6" s="191"/>
    </row>
    <row r="7" spans="1:30">
      <c r="A7" s="194"/>
      <c r="B7" s="194">
        <v>2154</v>
      </c>
      <c r="C7" s="211" t="s">
        <v>230</v>
      </c>
      <c r="D7" s="195">
        <v>5.9257983319160186</v>
      </c>
      <c r="E7" s="208">
        <v>100.00390901166624</v>
      </c>
      <c r="F7" s="152">
        <v>52.362552189326571</v>
      </c>
      <c r="G7" s="152">
        <v>47.302559180423756</v>
      </c>
      <c r="H7" s="152">
        <v>60.74144092180461</v>
      </c>
      <c r="I7" s="152">
        <v>94.308776939367064</v>
      </c>
      <c r="J7" s="152">
        <v>63.678832307730502</v>
      </c>
      <c r="K7" s="195">
        <v>88.528836128275856</v>
      </c>
      <c r="L7" s="195">
        <v>98.522683688871368</v>
      </c>
      <c r="M7" s="195">
        <v>93.262080934797254</v>
      </c>
      <c r="N7" s="195">
        <v>98.301995205028447</v>
      </c>
      <c r="O7" s="195">
        <v>94.653898989243203</v>
      </c>
      <c r="P7" s="195">
        <v>123.27251466435935</v>
      </c>
      <c r="Q7" s="195">
        <v>109.25585757315898</v>
      </c>
      <c r="R7" s="195">
        <v>110.92113514784374</v>
      </c>
      <c r="S7" s="195">
        <v>107.16752267686371</v>
      </c>
      <c r="T7" s="195">
        <v>112.65425751555645</v>
      </c>
      <c r="U7" s="195">
        <v>127.53621727416753</v>
      </c>
      <c r="V7" s="195">
        <v>118.04689747508581</v>
      </c>
      <c r="W7" s="195">
        <v>126.60647680382429</v>
      </c>
      <c r="X7" s="195">
        <v>137.51399480376509</v>
      </c>
      <c r="Y7" s="195">
        <v>127.42589658921069</v>
      </c>
      <c r="Z7" s="195">
        <v>195.50818080234629</v>
      </c>
      <c r="AA7" s="195">
        <v>193.24327457625046</v>
      </c>
      <c r="AB7" s="191"/>
      <c r="AC7" s="191"/>
    </row>
    <row r="8" spans="1:30">
      <c r="A8" s="194"/>
      <c r="B8" s="194">
        <v>2159</v>
      </c>
      <c r="C8" s="211" t="s">
        <v>93</v>
      </c>
      <c r="D8" s="195">
        <v>0.71237280498608679</v>
      </c>
      <c r="E8" s="208">
        <v>100.00390901166624</v>
      </c>
      <c r="F8" s="152">
        <v>61.615220416468716</v>
      </c>
      <c r="G8" s="152">
        <v>57.570025598806311</v>
      </c>
      <c r="H8" s="152">
        <v>57.491488680988446</v>
      </c>
      <c r="I8" s="152">
        <v>73.787761311821768</v>
      </c>
      <c r="J8" s="152">
        <v>62.616124002021309</v>
      </c>
      <c r="K8" s="195">
        <v>66.00138860021427</v>
      </c>
      <c r="L8" s="195">
        <v>98.591641462869703</v>
      </c>
      <c r="M8" s="195">
        <v>117.00810881012686</v>
      </c>
      <c r="N8" s="195">
        <v>98.965338789521525</v>
      </c>
      <c r="O8" s="195">
        <v>95.141619415683081</v>
      </c>
      <c r="P8" s="195">
        <v>118.87108332778074</v>
      </c>
      <c r="Q8" s="195">
        <v>123.5844126186505</v>
      </c>
      <c r="R8" s="195">
        <v>101.61570243656328</v>
      </c>
      <c r="S8" s="195">
        <v>98.500617551412446</v>
      </c>
      <c r="T8" s="195">
        <v>110.64295398360176</v>
      </c>
      <c r="U8" s="195">
        <v>99.46004143145808</v>
      </c>
      <c r="V8" s="195">
        <v>127.78203681590361</v>
      </c>
      <c r="W8" s="195">
        <v>115.43706724791824</v>
      </c>
      <c r="X8" s="195">
        <v>102.19677534322192</v>
      </c>
      <c r="Y8" s="195">
        <v>111.21898020962546</v>
      </c>
      <c r="Z8" s="195">
        <v>93.500341516801413</v>
      </c>
      <c r="AA8" s="195">
        <v>87.115085142935129</v>
      </c>
      <c r="AB8" s="191"/>
      <c r="AC8" s="191"/>
    </row>
    <row r="9" spans="1:30">
      <c r="A9" s="194"/>
      <c r="B9" s="194"/>
      <c r="C9" s="211"/>
      <c r="D9" s="195"/>
      <c r="E9" s="208"/>
      <c r="F9" s="152"/>
      <c r="G9" s="152"/>
      <c r="H9" s="152"/>
      <c r="I9" s="152"/>
      <c r="J9" s="152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1"/>
      <c r="AC9" s="191"/>
    </row>
    <row r="10" spans="1:30">
      <c r="A10" s="192">
        <v>105</v>
      </c>
      <c r="B10" s="192"/>
      <c r="C10" s="210" t="s">
        <v>96</v>
      </c>
      <c r="D10" s="193">
        <v>2.0402146406114099</v>
      </c>
      <c r="E10" s="208">
        <v>100.00390901166624</v>
      </c>
      <c r="F10" s="152">
        <v>91.81078514731179</v>
      </c>
      <c r="G10" s="152">
        <v>87.448553648603294</v>
      </c>
      <c r="H10" s="152">
        <v>91.007154786570382</v>
      </c>
      <c r="I10" s="152">
        <v>93.222251333618829</v>
      </c>
      <c r="J10" s="152">
        <v>90.87218622902607</v>
      </c>
      <c r="K10" s="193">
        <v>104.87398769380042</v>
      </c>
      <c r="L10" s="193">
        <v>90.774141081654307</v>
      </c>
      <c r="M10" s="193">
        <v>96.78601168365222</v>
      </c>
      <c r="N10" s="193">
        <v>102.38126785841915</v>
      </c>
      <c r="O10" s="193">
        <v>98.70385207938152</v>
      </c>
      <c r="P10" s="193">
        <v>97.877728159122313</v>
      </c>
      <c r="Q10" s="193">
        <v>93.70010204995333</v>
      </c>
      <c r="R10" s="193">
        <v>99.20619662081404</v>
      </c>
      <c r="S10" s="193">
        <v>111.00630993402396</v>
      </c>
      <c r="T10" s="193">
        <v>100.4475841909784</v>
      </c>
      <c r="U10" s="193">
        <v>112.65745690371287</v>
      </c>
      <c r="V10" s="193">
        <v>110.39828755838714</v>
      </c>
      <c r="W10" s="193">
        <v>107.46012929014235</v>
      </c>
      <c r="X10" s="193">
        <v>104.17217836323704</v>
      </c>
      <c r="Y10" s="193">
        <v>108.67201302886986</v>
      </c>
      <c r="Z10" s="193">
        <v>105.13320474666438</v>
      </c>
      <c r="AA10" s="193">
        <v>101.45408828758598</v>
      </c>
      <c r="AB10" s="191"/>
      <c r="AC10" s="191"/>
    </row>
    <row r="11" spans="1:30">
      <c r="A11" s="194"/>
      <c r="B11" s="194">
        <v>2211</v>
      </c>
      <c r="C11" s="211" t="s">
        <v>231</v>
      </c>
      <c r="D11" s="195">
        <v>2.04</v>
      </c>
      <c r="E11" s="208">
        <v>100.00390901166624</v>
      </c>
      <c r="F11" s="152">
        <v>91.81078514731179</v>
      </c>
      <c r="G11" s="152">
        <v>87.448553648603294</v>
      </c>
      <c r="H11" s="152">
        <v>91.007154786570382</v>
      </c>
      <c r="I11" s="152">
        <v>93.222251333618829</v>
      </c>
      <c r="J11" s="152">
        <v>90.87218622902607</v>
      </c>
      <c r="K11" s="195">
        <v>104.87398769380042</v>
      </c>
      <c r="L11" s="195">
        <v>90.774141081654307</v>
      </c>
      <c r="M11" s="195">
        <v>96.78601168365222</v>
      </c>
      <c r="N11" s="195">
        <v>102.38126785841915</v>
      </c>
      <c r="O11" s="195">
        <v>98.70385207938152</v>
      </c>
      <c r="P11" s="195">
        <v>97.877728159122313</v>
      </c>
      <c r="Q11" s="195">
        <v>93.70010204995333</v>
      </c>
      <c r="R11" s="195">
        <v>99.20619662081404</v>
      </c>
      <c r="S11" s="195">
        <v>111.00630993402396</v>
      </c>
      <c r="T11" s="195">
        <v>100.4475841909784</v>
      </c>
      <c r="U11" s="195">
        <v>112.65745690371287</v>
      </c>
      <c r="V11" s="195">
        <v>110.39828755838714</v>
      </c>
      <c r="W11" s="195">
        <v>107.46012929014235</v>
      </c>
      <c r="X11" s="195">
        <v>104.17217836323704</v>
      </c>
      <c r="Y11" s="195">
        <v>108.67201302886986</v>
      </c>
      <c r="Z11" s="195">
        <v>105.13320474666438</v>
      </c>
      <c r="AA11" s="195">
        <v>101.45408828758598</v>
      </c>
      <c r="AB11" s="191"/>
      <c r="AC11" s="191"/>
    </row>
    <row r="12" spans="1:30">
      <c r="A12" s="194"/>
      <c r="B12" s="194"/>
      <c r="C12" s="211"/>
      <c r="D12" s="195"/>
      <c r="E12" s="208"/>
      <c r="F12" s="152"/>
      <c r="G12" s="152"/>
      <c r="H12" s="152"/>
      <c r="I12" s="152"/>
      <c r="J12" s="152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1"/>
      <c r="AC12" s="191"/>
    </row>
    <row r="13" spans="1:30">
      <c r="A13" s="192">
        <v>106</v>
      </c>
      <c r="B13" s="192"/>
      <c r="C13" s="210" t="s">
        <v>232</v>
      </c>
      <c r="D13" s="193">
        <v>11.122480535379394</v>
      </c>
      <c r="E13" s="208">
        <v>100.00390901166624</v>
      </c>
      <c r="F13" s="152">
        <v>86.758077439867265</v>
      </c>
      <c r="G13" s="152">
        <v>79.565711186331214</v>
      </c>
      <c r="H13" s="152">
        <v>87.642135427704744</v>
      </c>
      <c r="I13" s="152">
        <v>84.710763705784956</v>
      </c>
      <c r="J13" s="152">
        <v>84.669171939922052</v>
      </c>
      <c r="K13" s="193">
        <v>85.685722395517573</v>
      </c>
      <c r="L13" s="193">
        <v>94.670047929056381</v>
      </c>
      <c r="M13" s="193">
        <v>108.9028721572306</v>
      </c>
      <c r="N13" s="193">
        <v>109.77806164331925</v>
      </c>
      <c r="O13" s="193">
        <v>99.759176031280944</v>
      </c>
      <c r="P13" s="193">
        <v>111.71386931977169</v>
      </c>
      <c r="Q13" s="193">
        <v>105.7131720565808</v>
      </c>
      <c r="R13" s="193">
        <v>113.48481885300895</v>
      </c>
      <c r="S13" s="193">
        <v>122.1581627940264</v>
      </c>
      <c r="T13" s="193">
        <v>113.26750575584695</v>
      </c>
      <c r="U13" s="193">
        <v>130.36744767915815</v>
      </c>
      <c r="V13" s="193">
        <v>125.2544941801368</v>
      </c>
      <c r="W13" s="196">
        <v>131.46404635246518</v>
      </c>
      <c r="X13" s="193">
        <v>140.22418367403412</v>
      </c>
      <c r="Y13" s="193">
        <v>131.82754297144857</v>
      </c>
      <c r="Z13" s="193">
        <v>154.43276084712784</v>
      </c>
      <c r="AA13" s="193">
        <v>156.13192132724711</v>
      </c>
      <c r="AB13" s="191"/>
      <c r="AC13" s="191"/>
    </row>
    <row r="14" spans="1:30">
      <c r="A14" s="194"/>
      <c r="B14" s="194">
        <v>2311</v>
      </c>
      <c r="C14" s="211" t="s">
        <v>100</v>
      </c>
      <c r="D14" s="195">
        <v>1.8547260274046713</v>
      </c>
      <c r="E14" s="208">
        <v>100.00390901166624</v>
      </c>
      <c r="F14" s="152">
        <v>101.40278024578474</v>
      </c>
      <c r="G14" s="152">
        <v>73.773261914889389</v>
      </c>
      <c r="H14" s="152">
        <v>100.63296303000344</v>
      </c>
      <c r="I14" s="152">
        <v>108.67625216409172</v>
      </c>
      <c r="J14" s="152">
        <v>96.121314338692315</v>
      </c>
      <c r="K14" s="195">
        <v>116.4810456799889</v>
      </c>
      <c r="L14" s="195">
        <v>96.881017457574842</v>
      </c>
      <c r="M14" s="195">
        <v>119.31022125483403</v>
      </c>
      <c r="N14" s="195">
        <v>113.41646909839749</v>
      </c>
      <c r="O14" s="195">
        <v>111.52218837269881</v>
      </c>
      <c r="P14" s="195">
        <v>113.73283660606972</v>
      </c>
      <c r="Q14" s="195">
        <v>122.2980445556471</v>
      </c>
      <c r="R14" s="195">
        <v>132.30261524227714</v>
      </c>
      <c r="S14" s="195">
        <v>135.22898165429856</v>
      </c>
      <c r="T14" s="195">
        <v>125.89061951457313</v>
      </c>
      <c r="U14" s="195">
        <v>137.14349183507863</v>
      </c>
      <c r="V14" s="195">
        <v>126.17025740192402</v>
      </c>
      <c r="W14" s="195">
        <v>130.83543941103713</v>
      </c>
      <c r="X14" s="195">
        <v>139.04517098598626</v>
      </c>
      <c r="Y14" s="195">
        <v>133.2985899085065</v>
      </c>
      <c r="Z14" s="195">
        <v>160.59292572354082</v>
      </c>
      <c r="AA14" s="195">
        <v>158.86199002210461</v>
      </c>
      <c r="AB14" s="191"/>
      <c r="AC14" s="191"/>
    </row>
    <row r="15" spans="1:30">
      <c r="A15" s="194"/>
      <c r="B15" s="194">
        <v>2316</v>
      </c>
      <c r="C15" s="211" t="s">
        <v>99</v>
      </c>
      <c r="D15" s="195">
        <v>9.2677545079747219</v>
      </c>
      <c r="E15" s="208">
        <v>100.00390901166624</v>
      </c>
      <c r="F15" s="152">
        <v>83.827279970602291</v>
      </c>
      <c r="G15" s="152">
        <v>80.72493550727323</v>
      </c>
      <c r="H15" s="152">
        <v>85.042322705995559</v>
      </c>
      <c r="I15" s="152">
        <v>79.914627256028979</v>
      </c>
      <c r="J15" s="152">
        <v>82.377291359975018</v>
      </c>
      <c r="K15" s="195">
        <v>79.522752976236774</v>
      </c>
      <c r="L15" s="195">
        <v>94.227573678490799</v>
      </c>
      <c r="M15" s="195">
        <v>106.82008271443712</v>
      </c>
      <c r="N15" s="195">
        <v>109.04991881223431</v>
      </c>
      <c r="O15" s="195">
        <v>97.405082045349744</v>
      </c>
      <c r="P15" s="195">
        <v>111.30981986300702</v>
      </c>
      <c r="Q15" s="195">
        <v>102.39409464049932</v>
      </c>
      <c r="R15" s="195">
        <v>109.71887353027248</v>
      </c>
      <c r="S15" s="195">
        <v>119.54234167805078</v>
      </c>
      <c r="T15" s="195">
        <v>110.7412824279574</v>
      </c>
      <c r="U15" s="195">
        <v>129.01137966419134</v>
      </c>
      <c r="V15" s="195">
        <v>125.07122541951875</v>
      </c>
      <c r="W15" s="195">
        <v>131.58984744638397</v>
      </c>
      <c r="X15" s="195">
        <v>140.46013570721337</v>
      </c>
      <c r="Y15" s="195">
        <v>131.53314705932686</v>
      </c>
      <c r="Z15" s="195">
        <v>153.19994677986313</v>
      </c>
      <c r="AA15" s="195">
        <v>155.5855614230656</v>
      </c>
      <c r="AB15" s="191"/>
      <c r="AC15" s="191"/>
    </row>
    <row r="16" spans="1:30">
      <c r="A16" s="194"/>
      <c r="B16" s="194"/>
      <c r="C16" s="211"/>
      <c r="D16" s="195"/>
      <c r="E16" s="208"/>
      <c r="F16" s="152"/>
      <c r="G16" s="152"/>
      <c r="H16" s="152"/>
      <c r="I16" s="152"/>
      <c r="J16" s="152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1"/>
      <c r="AC16" s="191"/>
    </row>
    <row r="17" spans="1:29">
      <c r="A17" s="192">
        <v>107</v>
      </c>
      <c r="B17" s="192"/>
      <c r="C17" s="210" t="s">
        <v>233</v>
      </c>
      <c r="D17" s="193">
        <v>6.1624516535226359</v>
      </c>
      <c r="E17" s="208">
        <v>100.00390901166624</v>
      </c>
      <c r="F17" s="152">
        <v>52.327084727522738</v>
      </c>
      <c r="G17" s="152">
        <v>166.58508578827229</v>
      </c>
      <c r="H17" s="152">
        <v>106.26037327261517</v>
      </c>
      <c r="I17" s="152">
        <v>63.340601199595419</v>
      </c>
      <c r="J17" s="152">
        <v>97.517527895919699</v>
      </c>
      <c r="K17" s="193">
        <v>65.862461804854874</v>
      </c>
      <c r="L17" s="193">
        <v>146.62166886555428</v>
      </c>
      <c r="M17" s="193">
        <v>92.13360721156927</v>
      </c>
      <c r="N17" s="193">
        <v>62.863597394540875</v>
      </c>
      <c r="O17" s="193">
        <v>91.870333819129826</v>
      </c>
      <c r="P17" s="193">
        <v>69.920364504944004</v>
      </c>
      <c r="Q17" s="193">
        <v>152.4485963225286</v>
      </c>
      <c r="R17" s="193">
        <v>101.76197755801219</v>
      </c>
      <c r="S17" s="193">
        <v>67.094856013522488</v>
      </c>
      <c r="T17" s="193">
        <v>97.806448599751818</v>
      </c>
      <c r="U17" s="193">
        <v>72.851145386530106</v>
      </c>
      <c r="V17" s="193">
        <v>100.50926495077185</v>
      </c>
      <c r="W17" s="193">
        <v>138.54711808700654</v>
      </c>
      <c r="X17" s="193">
        <v>64.579690579942664</v>
      </c>
      <c r="Y17" s="193">
        <v>94.121804751062811</v>
      </c>
      <c r="Z17" s="193">
        <v>68.587454692375402</v>
      </c>
      <c r="AA17" s="193">
        <v>102.83671341762631</v>
      </c>
      <c r="AB17" s="191"/>
      <c r="AC17" s="191"/>
    </row>
    <row r="18" spans="1:29">
      <c r="A18" s="194"/>
      <c r="B18" s="194">
        <v>2342</v>
      </c>
      <c r="C18" s="211" t="s">
        <v>26</v>
      </c>
      <c r="D18" s="195">
        <v>0.97719371120523479</v>
      </c>
      <c r="E18" s="208">
        <v>100.00390901166624</v>
      </c>
      <c r="F18" s="152">
        <v>76.394386839023554</v>
      </c>
      <c r="G18" s="152">
        <v>81.076159330491151</v>
      </c>
      <c r="H18" s="152">
        <v>92.273642919626127</v>
      </c>
      <c r="I18" s="152">
        <v>90.064645823692629</v>
      </c>
      <c r="J18" s="152">
        <v>84.952208728208348</v>
      </c>
      <c r="K18" s="195">
        <v>95.14943588783396</v>
      </c>
      <c r="L18" s="195">
        <v>96.003783809560048</v>
      </c>
      <c r="M18" s="195">
        <v>93.818893068632661</v>
      </c>
      <c r="N18" s="195">
        <v>98.669252588235963</v>
      </c>
      <c r="O18" s="195">
        <v>95.910341338565658</v>
      </c>
      <c r="P18" s="195">
        <v>102.37499648493242</v>
      </c>
      <c r="Q18" s="195">
        <v>101.3033094208126</v>
      </c>
      <c r="R18" s="195">
        <v>98.065916184657482</v>
      </c>
      <c r="S18" s="195">
        <v>110.0389454787893</v>
      </c>
      <c r="T18" s="195">
        <v>102.94579189229795</v>
      </c>
      <c r="U18" s="195">
        <v>116.11958787779687</v>
      </c>
      <c r="V18" s="195">
        <v>105.13276977012821</v>
      </c>
      <c r="W18" s="195">
        <v>117.01973433430813</v>
      </c>
      <c r="X18" s="195">
        <v>106.72380024529863</v>
      </c>
      <c r="Y18" s="195">
        <v>111.24897305688297</v>
      </c>
      <c r="Z18" s="195">
        <v>117.49126992115838</v>
      </c>
      <c r="AA18" s="195">
        <v>123.2795827747489</v>
      </c>
      <c r="AB18" s="191"/>
      <c r="AC18" s="191"/>
    </row>
    <row r="19" spans="1:29">
      <c r="A19" s="194"/>
      <c r="B19" s="194">
        <v>2349</v>
      </c>
      <c r="C19" s="211" t="s">
        <v>234</v>
      </c>
      <c r="D19" s="195">
        <v>2.6283646670538403E-2</v>
      </c>
      <c r="E19" s="208">
        <v>100.00390901166624</v>
      </c>
      <c r="F19" s="152">
        <v>73.217533021913965</v>
      </c>
      <c r="G19" s="152">
        <v>66.211772196057836</v>
      </c>
      <c r="H19" s="152">
        <v>90.596058080199469</v>
      </c>
      <c r="I19" s="152">
        <v>92.572620570280364</v>
      </c>
      <c r="J19" s="152">
        <v>80.649495967112912</v>
      </c>
      <c r="K19" s="195">
        <v>88.24287241913521</v>
      </c>
      <c r="L19" s="195">
        <v>86.195647872470829</v>
      </c>
      <c r="M19" s="195">
        <v>97.422662178889908</v>
      </c>
      <c r="N19" s="195">
        <v>102.51650763302852</v>
      </c>
      <c r="O19" s="195">
        <v>93.594422525881129</v>
      </c>
      <c r="P19" s="195">
        <v>100.17274132188277</v>
      </c>
      <c r="Q19" s="195">
        <v>96.826658505996477</v>
      </c>
      <c r="R19" s="195">
        <v>89.009382943693225</v>
      </c>
      <c r="S19" s="195">
        <v>90.589856336847731</v>
      </c>
      <c r="T19" s="195">
        <v>94.149659777105043</v>
      </c>
      <c r="U19" s="195">
        <v>101.90127924162593</v>
      </c>
      <c r="V19" s="195">
        <v>108.32267300078995</v>
      </c>
      <c r="W19" s="195">
        <v>114.5374707716197</v>
      </c>
      <c r="X19" s="195">
        <v>119.90926113285954</v>
      </c>
      <c r="Y19" s="195">
        <v>111.16767103672376</v>
      </c>
      <c r="Z19" s="195">
        <v>114.46115924593718</v>
      </c>
      <c r="AA19" s="195">
        <v>131.8621877027947</v>
      </c>
      <c r="AB19" s="191"/>
      <c r="AC19" s="191"/>
    </row>
    <row r="20" spans="1:29">
      <c r="A20" s="194"/>
      <c r="B20" s="194">
        <v>2352</v>
      </c>
      <c r="C20" s="211" t="s">
        <v>30</v>
      </c>
      <c r="D20" s="195">
        <v>1.8282956206999206</v>
      </c>
      <c r="E20" s="208">
        <v>100.00390901166624</v>
      </c>
      <c r="F20" s="152"/>
      <c r="G20" s="152">
        <v>360.18472387443398</v>
      </c>
      <c r="H20" s="152">
        <v>182.08413882010964</v>
      </c>
      <c r="I20" s="152"/>
      <c r="J20" s="152">
        <v>136.87919324216395</v>
      </c>
      <c r="K20" s="195"/>
      <c r="L20" s="195">
        <v>276.90815019894393</v>
      </c>
      <c r="M20" s="195">
        <v>117.78946140745306</v>
      </c>
      <c r="N20" s="195"/>
      <c r="O20" s="195">
        <v>98.674402901599237</v>
      </c>
      <c r="P20" s="195"/>
      <c r="Q20" s="195">
        <v>289.98262477834453</v>
      </c>
      <c r="R20" s="195">
        <v>135.42185920347083</v>
      </c>
      <c r="S20" s="195"/>
      <c r="T20" s="195">
        <v>106.35112099545384</v>
      </c>
      <c r="U20" s="195"/>
      <c r="V20" s="195">
        <v>113.09798519131077</v>
      </c>
      <c r="W20" s="195">
        <v>247.57003691529815</v>
      </c>
      <c r="X20" s="195"/>
      <c r="Y20" s="195">
        <v>90.167005526652247</v>
      </c>
      <c r="Z20" s="195"/>
      <c r="AA20" s="195">
        <v>117.9652348916736</v>
      </c>
      <c r="AB20" s="191"/>
      <c r="AC20" s="191"/>
    </row>
    <row r="21" spans="1:29">
      <c r="A21" s="194"/>
      <c r="B21" s="194">
        <v>2366</v>
      </c>
      <c r="C21" s="211" t="s">
        <v>235</v>
      </c>
      <c r="D21" s="195">
        <v>0.91591771029111668</v>
      </c>
      <c r="E21" s="208">
        <v>100.00390901166624</v>
      </c>
      <c r="F21" s="152">
        <v>54.904918481670464</v>
      </c>
      <c r="G21" s="152">
        <v>65.804105960111229</v>
      </c>
      <c r="H21" s="152">
        <v>78.034434645924691</v>
      </c>
      <c r="I21" s="152">
        <v>86.211714546394461</v>
      </c>
      <c r="J21" s="152">
        <v>71.238793408525211</v>
      </c>
      <c r="K21" s="195">
        <v>77.798280537233722</v>
      </c>
      <c r="L21" s="195">
        <v>79.841527284730645</v>
      </c>
      <c r="M21" s="195">
        <v>68.05638076568188</v>
      </c>
      <c r="N21" s="195">
        <v>69.755635417266433</v>
      </c>
      <c r="O21" s="195">
        <v>73.86295600122817</v>
      </c>
      <c r="P21" s="195">
        <v>78.05684951983676</v>
      </c>
      <c r="Q21" s="195">
        <v>75.325645016220449</v>
      </c>
      <c r="R21" s="195">
        <v>73.770084277740565</v>
      </c>
      <c r="S21" s="195">
        <v>75.860035492736984</v>
      </c>
      <c r="T21" s="195">
        <v>75.753153576633693</v>
      </c>
      <c r="U21" s="195">
        <v>80.168462810147872</v>
      </c>
      <c r="V21" s="195">
        <v>79.796536455555596</v>
      </c>
      <c r="W21" s="195">
        <v>78.301739592713801</v>
      </c>
      <c r="X21" s="195">
        <v>78.487466568577759</v>
      </c>
      <c r="Y21" s="195">
        <v>79.188551356748775</v>
      </c>
      <c r="Z21" s="195">
        <v>78.183495355434943</v>
      </c>
      <c r="AA21" s="195">
        <v>78.040940370228725</v>
      </c>
      <c r="AB21" s="191"/>
      <c r="AC21" s="191"/>
    </row>
    <row r="22" spans="1:29">
      <c r="A22" s="194"/>
      <c r="B22" s="194">
        <v>2372</v>
      </c>
      <c r="C22" s="211" t="s">
        <v>236</v>
      </c>
      <c r="D22" s="195">
        <v>1.7670579805408104</v>
      </c>
      <c r="E22" s="208">
        <v>100.00390901166624</v>
      </c>
      <c r="F22" s="152">
        <v>63.042733599511607</v>
      </c>
      <c r="G22" s="152">
        <v>69.525137987101786</v>
      </c>
      <c r="H22" s="152">
        <v>65.581972232095296</v>
      </c>
      <c r="I22" s="152">
        <v>86.653646238805152</v>
      </c>
      <c r="J22" s="152">
        <v>71.20087251437846</v>
      </c>
      <c r="K22" s="195">
        <v>81.327008648507615</v>
      </c>
      <c r="L22" s="195">
        <v>92.504469598567965</v>
      </c>
      <c r="M22" s="195">
        <v>97.28318785434864</v>
      </c>
      <c r="N22" s="195">
        <v>101.20790776542447</v>
      </c>
      <c r="O22" s="195">
        <v>93.080643466712175</v>
      </c>
      <c r="P22" s="195">
        <v>98.00749645699652</v>
      </c>
      <c r="Q22" s="195">
        <v>101.2667199694305</v>
      </c>
      <c r="R22" s="195">
        <v>107.43016411258299</v>
      </c>
      <c r="S22" s="195">
        <v>96.843633502760383</v>
      </c>
      <c r="T22" s="195">
        <v>100.8870035104426</v>
      </c>
      <c r="U22" s="195">
        <v>102.82324924838569</v>
      </c>
      <c r="V22" s="195">
        <v>100.88418994032563</v>
      </c>
      <c r="W22" s="195">
        <v>102.04713209604792</v>
      </c>
      <c r="X22" s="195">
        <v>104.2022473170406</v>
      </c>
      <c r="Y22" s="195">
        <v>102.48920465044996</v>
      </c>
      <c r="Z22" s="195">
        <v>91.906647944356664</v>
      </c>
      <c r="AA22" s="195">
        <v>95.821670289431395</v>
      </c>
      <c r="AB22" s="191"/>
      <c r="AC22" s="191"/>
    </row>
    <row r="23" spans="1:29">
      <c r="A23" s="194"/>
      <c r="B23" s="194">
        <v>2391</v>
      </c>
      <c r="C23" s="211" t="s">
        <v>104</v>
      </c>
      <c r="D23" s="195">
        <v>0.64770298411501526</v>
      </c>
      <c r="E23" s="208">
        <v>100.00390901166624</v>
      </c>
      <c r="F23" s="152">
        <v>117.42766368639276</v>
      </c>
      <c r="G23" s="152">
        <v>136.70616769437871</v>
      </c>
      <c r="H23" s="152">
        <v>53.262338484467016</v>
      </c>
      <c r="I23" s="152">
        <v>99.372519117018186</v>
      </c>
      <c r="J23" s="152">
        <v>101.69217224556418</v>
      </c>
      <c r="K23" s="195">
        <v>130.89743816713775</v>
      </c>
      <c r="L23" s="195">
        <v>108.912096395752</v>
      </c>
      <c r="M23" s="195">
        <v>81.41837683105274</v>
      </c>
      <c r="N23" s="195">
        <v>108.11465521719789</v>
      </c>
      <c r="O23" s="195">
        <v>107.33564165278511</v>
      </c>
      <c r="P23" s="195">
        <v>137.82286018369658</v>
      </c>
      <c r="Q23" s="195">
        <v>118.5322696433291</v>
      </c>
      <c r="R23" s="195">
        <v>88.482970609393035</v>
      </c>
      <c r="S23" s="195">
        <v>116.0689321349401</v>
      </c>
      <c r="T23" s="195">
        <v>115.2267581428397</v>
      </c>
      <c r="U23" s="195">
        <v>135.35950623533537</v>
      </c>
      <c r="V23" s="195">
        <v>109.43113173127442</v>
      </c>
      <c r="W23" s="195">
        <v>86.23624557619334</v>
      </c>
      <c r="X23" s="195">
        <v>91.677968695003855</v>
      </c>
      <c r="Y23" s="195">
        <v>105.67621305945175</v>
      </c>
      <c r="Z23" s="195">
        <v>116.48229051780427</v>
      </c>
      <c r="AA23" s="195">
        <v>102.33723028071098</v>
      </c>
      <c r="AB23" s="191"/>
      <c r="AC23" s="191"/>
    </row>
    <row r="24" spans="1:29">
      <c r="A24" s="194"/>
      <c r="B24" s="194"/>
      <c r="C24" s="211"/>
      <c r="D24" s="195"/>
      <c r="E24" s="208"/>
      <c r="F24" s="152"/>
      <c r="G24" s="152"/>
      <c r="H24" s="152"/>
      <c r="I24" s="152"/>
      <c r="J24" s="152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1"/>
      <c r="AC24" s="191"/>
    </row>
    <row r="25" spans="1:29">
      <c r="A25" s="192">
        <v>108</v>
      </c>
      <c r="B25" s="192"/>
      <c r="C25" s="210" t="s">
        <v>237</v>
      </c>
      <c r="D25" s="193">
        <v>4.9844249236828322</v>
      </c>
      <c r="E25" s="208">
        <v>100.00390901166624</v>
      </c>
      <c r="F25" s="152">
        <v>65.118632311705426</v>
      </c>
      <c r="G25" s="152">
        <v>55.81006438247033</v>
      </c>
      <c r="H25" s="152">
        <v>58.166618915773959</v>
      </c>
      <c r="I25" s="152">
        <v>64.21702430497642</v>
      </c>
      <c r="J25" s="152">
        <v>60.828084978731525</v>
      </c>
      <c r="K25" s="193">
        <v>79.119952969986457</v>
      </c>
      <c r="L25" s="193">
        <v>86.315447582633112</v>
      </c>
      <c r="M25" s="193">
        <v>108.86444468671475</v>
      </c>
      <c r="N25" s="193">
        <v>102.24978190388995</v>
      </c>
      <c r="O25" s="193">
        <v>94.137406785806078</v>
      </c>
      <c r="P25" s="193">
        <v>112.91933730779765</v>
      </c>
      <c r="Q25" s="193">
        <v>112.9214692614067</v>
      </c>
      <c r="R25" s="193">
        <v>114.34787818743686</v>
      </c>
      <c r="S25" s="193">
        <v>119.33775127584194</v>
      </c>
      <c r="T25" s="193">
        <v>114.88160900812079</v>
      </c>
      <c r="U25" s="193">
        <v>107.85404471982604</v>
      </c>
      <c r="V25" s="193">
        <v>104.93643121439047</v>
      </c>
      <c r="W25" s="193">
        <v>90.112942655052578</v>
      </c>
      <c r="X25" s="193">
        <v>96.251137653517631</v>
      </c>
      <c r="Y25" s="193">
        <v>99.788639060696667</v>
      </c>
      <c r="Z25" s="193">
        <v>98.990459446024047</v>
      </c>
      <c r="AA25" s="193">
        <v>98.955296171655732</v>
      </c>
      <c r="AB25" s="191"/>
      <c r="AC25" s="191"/>
    </row>
    <row r="26" spans="1:29">
      <c r="A26" s="194"/>
      <c r="B26" s="194">
        <v>2331</v>
      </c>
      <c r="C26" s="211" t="s">
        <v>238</v>
      </c>
      <c r="D26" s="195">
        <v>4.9800000000000004</v>
      </c>
      <c r="E26" s="208">
        <v>100.00390901166624</v>
      </c>
      <c r="F26" s="152">
        <v>65.118632311705426</v>
      </c>
      <c r="G26" s="152">
        <v>55.81006438247033</v>
      </c>
      <c r="H26" s="152">
        <v>58.166618915773959</v>
      </c>
      <c r="I26" s="152">
        <v>64.21702430497642</v>
      </c>
      <c r="J26" s="152">
        <v>60.828084978731525</v>
      </c>
      <c r="K26" s="195">
        <v>79.119952969986457</v>
      </c>
      <c r="L26" s="195">
        <v>86.315447582633112</v>
      </c>
      <c r="M26" s="195">
        <v>108.86444468671475</v>
      </c>
      <c r="N26" s="195">
        <v>102.24978190388995</v>
      </c>
      <c r="O26" s="195">
        <v>94.137406785806078</v>
      </c>
      <c r="P26" s="195">
        <v>112.91933730779765</v>
      </c>
      <c r="Q26" s="195">
        <v>112.9214692614067</v>
      </c>
      <c r="R26" s="195">
        <v>114.34787818743686</v>
      </c>
      <c r="S26" s="195">
        <v>119.33775127584194</v>
      </c>
      <c r="T26" s="195">
        <v>114.88160900812079</v>
      </c>
      <c r="U26" s="195">
        <v>107.85404471982604</v>
      </c>
      <c r="V26" s="195">
        <v>104.93643121439047</v>
      </c>
      <c r="W26" s="195">
        <v>90.112942655052578</v>
      </c>
      <c r="X26" s="195">
        <v>96.251137653517631</v>
      </c>
      <c r="Y26" s="195">
        <v>99.788639060696667</v>
      </c>
      <c r="Z26" s="195">
        <v>98.990459446024047</v>
      </c>
      <c r="AA26" s="195">
        <v>98.955296171655732</v>
      </c>
      <c r="AB26" s="191"/>
      <c r="AC26" s="191"/>
    </row>
    <row r="27" spans="1:29">
      <c r="A27" s="194"/>
      <c r="B27" s="194"/>
      <c r="C27" s="211"/>
      <c r="D27" s="195"/>
      <c r="E27" s="208"/>
      <c r="F27" s="152"/>
      <c r="G27" s="152"/>
      <c r="H27" s="152"/>
      <c r="I27" s="152"/>
      <c r="J27" s="152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1"/>
      <c r="AC27" s="191"/>
    </row>
    <row r="28" spans="1:29">
      <c r="A28" s="192">
        <v>110</v>
      </c>
      <c r="B28" s="192"/>
      <c r="C28" s="210" t="s">
        <v>239</v>
      </c>
      <c r="D28" s="193">
        <v>6.9545754828332367</v>
      </c>
      <c r="E28" s="208">
        <v>100.00390901166624</v>
      </c>
      <c r="F28" s="152">
        <v>77.178393323237415</v>
      </c>
      <c r="G28" s="152">
        <v>73.220441431519774</v>
      </c>
      <c r="H28" s="152">
        <v>77.477170800703234</v>
      </c>
      <c r="I28" s="152">
        <v>91.950116728707187</v>
      </c>
      <c r="J28" s="152">
        <v>79.95653057104191</v>
      </c>
      <c r="K28" s="193">
        <v>86.773529044900968</v>
      </c>
      <c r="L28" s="193">
        <v>91.61283670305599</v>
      </c>
      <c r="M28" s="193">
        <v>100.13879289970558</v>
      </c>
      <c r="N28" s="193">
        <v>94.245463029445489</v>
      </c>
      <c r="O28" s="193">
        <v>93.192655419277003</v>
      </c>
      <c r="P28" s="193">
        <v>94.874518452501519</v>
      </c>
      <c r="Q28" s="193">
        <v>109.67309007752969</v>
      </c>
      <c r="R28" s="193">
        <v>107.79815605480583</v>
      </c>
      <c r="S28" s="193">
        <v>115.64003101299964</v>
      </c>
      <c r="T28" s="193">
        <v>106.99644889945917</v>
      </c>
      <c r="U28" s="193">
        <v>118.29314719990317</v>
      </c>
      <c r="V28" s="193">
        <v>114.42993273823093</v>
      </c>
      <c r="W28" s="193">
        <v>120.8347582436036</v>
      </c>
      <c r="X28" s="193">
        <v>131.91902541063021</v>
      </c>
      <c r="Y28" s="193">
        <v>121.36921589809198</v>
      </c>
      <c r="Z28" s="193">
        <v>123.48977981524388</v>
      </c>
      <c r="AA28" s="193">
        <v>109.54848146018642</v>
      </c>
      <c r="AB28" s="191"/>
      <c r="AC28" s="191"/>
    </row>
    <row r="29" spans="1:29">
      <c r="A29" s="194"/>
      <c r="B29" s="194">
        <v>2413</v>
      </c>
      <c r="C29" s="211" t="s">
        <v>240</v>
      </c>
      <c r="D29" s="195">
        <v>3.0699938687989832</v>
      </c>
      <c r="E29" s="208">
        <v>100.00390901166624</v>
      </c>
      <c r="F29" s="152">
        <v>55.223037126307823</v>
      </c>
      <c r="G29" s="152">
        <v>58.736875276472553</v>
      </c>
      <c r="H29" s="152">
        <v>58.206120730627589</v>
      </c>
      <c r="I29" s="152">
        <v>74.607784364723557</v>
      </c>
      <c r="J29" s="152">
        <v>61.693454374532884</v>
      </c>
      <c r="K29" s="195">
        <v>67.577302641810221</v>
      </c>
      <c r="L29" s="195">
        <v>83.844915495386459</v>
      </c>
      <c r="M29" s="195">
        <v>91.771003932968696</v>
      </c>
      <c r="N29" s="195">
        <v>73.553663574820249</v>
      </c>
      <c r="O29" s="195">
        <v>79.186721411246396</v>
      </c>
      <c r="P29" s="195">
        <v>82.492755437010217</v>
      </c>
      <c r="Q29" s="195">
        <v>108.53178829076886</v>
      </c>
      <c r="R29" s="195">
        <v>89.572313070686334</v>
      </c>
      <c r="S29" s="195">
        <v>99.511863333042484</v>
      </c>
      <c r="T29" s="195">
        <v>95.02718003287697</v>
      </c>
      <c r="U29" s="195">
        <v>90.779913240577031</v>
      </c>
      <c r="V29" s="195">
        <v>111.27589565610961</v>
      </c>
      <c r="W29" s="195">
        <v>100.36643063564627</v>
      </c>
      <c r="X29" s="195">
        <v>102.74470149537832</v>
      </c>
      <c r="Y29" s="195">
        <v>101.29173525692781</v>
      </c>
      <c r="Z29" s="195">
        <v>94.622088773825425</v>
      </c>
      <c r="AA29" s="195">
        <v>106.06228583317878</v>
      </c>
      <c r="AB29" s="191"/>
      <c r="AC29" s="191"/>
    </row>
    <row r="30" spans="1:29">
      <c r="A30" s="194"/>
      <c r="B30" s="194">
        <v>2431</v>
      </c>
      <c r="C30" s="211" t="s">
        <v>241</v>
      </c>
      <c r="D30" s="195">
        <v>1.8422575604403766</v>
      </c>
      <c r="E30" s="208">
        <v>100.00390901166624</v>
      </c>
      <c r="F30" s="152">
        <v>114.72199927160037</v>
      </c>
      <c r="G30" s="152">
        <v>122.85100780394329</v>
      </c>
      <c r="H30" s="152">
        <v>116.39943071707266</v>
      </c>
      <c r="I30" s="152">
        <v>132.11376751919087</v>
      </c>
      <c r="J30" s="152">
        <v>121.5215513279518</v>
      </c>
      <c r="K30" s="195">
        <v>125.00051149502177</v>
      </c>
      <c r="L30" s="195">
        <v>125.87399214570472</v>
      </c>
      <c r="M30" s="195">
        <v>124.94574492314192</v>
      </c>
      <c r="N30" s="195">
        <v>130.95598910927231</v>
      </c>
      <c r="O30" s="195">
        <v>126.69405941828518</v>
      </c>
      <c r="P30" s="195">
        <v>136.47414696992516</v>
      </c>
      <c r="Q30" s="195">
        <v>149.30800501738264</v>
      </c>
      <c r="R30" s="195">
        <v>142.9921844318508</v>
      </c>
      <c r="S30" s="195">
        <v>145.98316642507797</v>
      </c>
      <c r="T30" s="195">
        <v>143.68937571105914</v>
      </c>
      <c r="U30" s="195">
        <v>159.43449806840218</v>
      </c>
      <c r="V30" s="195">
        <v>149.34368246331968</v>
      </c>
      <c r="W30" s="195">
        <v>165.03206213192408</v>
      </c>
      <c r="X30" s="195">
        <v>180.96991954957591</v>
      </c>
      <c r="Y30" s="195">
        <v>163.69504055330546</v>
      </c>
      <c r="Z30" s="195">
        <v>183.03270328892162</v>
      </c>
      <c r="AA30" s="195">
        <v>141.61138372030771</v>
      </c>
      <c r="AB30" s="191"/>
      <c r="AC30" s="191"/>
    </row>
    <row r="31" spans="1:29">
      <c r="A31" s="194"/>
      <c r="B31" s="194">
        <v>2449</v>
      </c>
      <c r="C31" s="211" t="s">
        <v>242</v>
      </c>
      <c r="D31" s="195">
        <v>2.0423240535938771</v>
      </c>
      <c r="E31" s="208">
        <v>100.00390901166624</v>
      </c>
      <c r="F31" s="152">
        <v>76.31556110540528</v>
      </c>
      <c r="G31" s="152">
        <v>50.223196331484651</v>
      </c>
      <c r="H31" s="152">
        <v>71.335725216769134</v>
      </c>
      <c r="I31" s="152">
        <v>81.789664836150536</v>
      </c>
      <c r="J31" s="152">
        <v>69.916036872452395</v>
      </c>
      <c r="K31" s="195">
        <v>81.146777477357617</v>
      </c>
      <c r="L31" s="195">
        <v>72.384545240846833</v>
      </c>
      <c r="M31" s="195">
        <v>90.340282199037532</v>
      </c>
      <c r="N31" s="195">
        <v>92.234740612030564</v>
      </c>
      <c r="O31" s="195">
        <v>84.026586382318143</v>
      </c>
      <c r="P31" s="195">
        <v>75.962096823188759</v>
      </c>
      <c r="Q31" s="195">
        <v>75.636409123189139</v>
      </c>
      <c r="R31" s="195">
        <v>103.44858252390965</v>
      </c>
      <c r="S31" s="195">
        <v>112.51295883427326</v>
      </c>
      <c r="T31" s="195">
        <v>91.890011826140196</v>
      </c>
      <c r="U31" s="195">
        <v>122.53953252082209</v>
      </c>
      <c r="V31" s="195">
        <v>87.677447110817553</v>
      </c>
      <c r="W31" s="195">
        <v>111.73474448935292</v>
      </c>
      <c r="X31" s="195">
        <v>131.52761591503727</v>
      </c>
      <c r="Y31" s="195">
        <v>113.36983500900746</v>
      </c>
      <c r="Z31" s="195">
        <v>113.17321599693545</v>
      </c>
      <c r="AA31" s="195">
        <v>85.866869909407697</v>
      </c>
      <c r="AB31" s="191"/>
      <c r="AC31" s="191"/>
    </row>
    <row r="32" spans="1:29">
      <c r="A32" s="194"/>
      <c r="B32" s="194"/>
      <c r="C32" s="211"/>
      <c r="D32" s="195"/>
      <c r="E32" s="208"/>
      <c r="F32" s="152"/>
      <c r="G32" s="152"/>
      <c r="H32" s="152"/>
      <c r="I32" s="152"/>
      <c r="J32" s="152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1"/>
      <c r="AC32" s="191"/>
    </row>
    <row r="33" spans="1:29">
      <c r="A33" s="192">
        <v>120</v>
      </c>
      <c r="B33" s="192"/>
      <c r="C33" s="210" t="s">
        <v>108</v>
      </c>
      <c r="D33" s="193">
        <v>5.0266528335791705</v>
      </c>
      <c r="E33" s="208">
        <v>100.00390901166624</v>
      </c>
      <c r="F33" s="152">
        <v>98.739882345859215</v>
      </c>
      <c r="G33" s="152">
        <v>73.408478334821083</v>
      </c>
      <c r="H33" s="152">
        <v>115.53829054329597</v>
      </c>
      <c r="I33" s="152">
        <v>114.00525214192177</v>
      </c>
      <c r="J33" s="152">
        <v>100.42297584147452</v>
      </c>
      <c r="K33" s="193">
        <v>108.07060845290846</v>
      </c>
      <c r="L33" s="193">
        <v>100.7730013827655</v>
      </c>
      <c r="M33" s="193">
        <v>105.16628414574325</v>
      </c>
      <c r="N33" s="193">
        <v>101.83966095763662</v>
      </c>
      <c r="O33" s="193">
        <v>103.96238873476345</v>
      </c>
      <c r="P33" s="193">
        <v>114.05046843031154</v>
      </c>
      <c r="Q33" s="193">
        <v>103.58384191969564</v>
      </c>
      <c r="R33" s="193">
        <v>110.11528423924567</v>
      </c>
      <c r="S33" s="193">
        <v>124.04759667109997</v>
      </c>
      <c r="T33" s="193">
        <v>112.94929781508822</v>
      </c>
      <c r="U33" s="193">
        <v>117.52877242746347</v>
      </c>
      <c r="V33" s="193">
        <v>108.71656746186805</v>
      </c>
      <c r="W33" s="193">
        <v>102.16293709137956</v>
      </c>
      <c r="X33" s="193">
        <v>102.05814384501701</v>
      </c>
      <c r="Y33" s="193">
        <v>107.61660520643201</v>
      </c>
      <c r="Z33" s="193">
        <v>107.46015147466707</v>
      </c>
      <c r="AA33" s="193">
        <v>119.07419690406574</v>
      </c>
      <c r="AB33" s="191"/>
      <c r="AC33" s="191"/>
    </row>
    <row r="34" spans="1:29">
      <c r="A34" s="194"/>
      <c r="B34" s="194">
        <v>2502</v>
      </c>
      <c r="C34" s="211" t="s">
        <v>243</v>
      </c>
      <c r="D34" s="195">
        <v>5.0266528335791705</v>
      </c>
      <c r="E34" s="208">
        <v>100.00390901166624</v>
      </c>
      <c r="F34" s="152">
        <v>98.739882345859215</v>
      </c>
      <c r="G34" s="152">
        <v>73.408478334821083</v>
      </c>
      <c r="H34" s="152">
        <v>115.53829054329597</v>
      </c>
      <c r="I34" s="152">
        <v>114.00525214192177</v>
      </c>
      <c r="J34" s="152">
        <v>100.42297584147452</v>
      </c>
      <c r="K34" s="195">
        <v>108.07060845290846</v>
      </c>
      <c r="L34" s="195">
        <v>100.7730013827655</v>
      </c>
      <c r="M34" s="195">
        <v>105.16628414574325</v>
      </c>
      <c r="N34" s="195">
        <v>101.83966095763662</v>
      </c>
      <c r="O34" s="195">
        <v>103.96238873476345</v>
      </c>
      <c r="P34" s="195">
        <v>114.05046843031154</v>
      </c>
      <c r="Q34" s="195">
        <v>103.58384191969564</v>
      </c>
      <c r="R34" s="195">
        <v>110.11528423924567</v>
      </c>
      <c r="S34" s="195">
        <v>124.04759667109997</v>
      </c>
      <c r="T34" s="195">
        <v>112.94929781508822</v>
      </c>
      <c r="U34" s="195">
        <v>117.52877242746347</v>
      </c>
      <c r="V34" s="195">
        <v>108.71656746186805</v>
      </c>
      <c r="W34" s="195">
        <v>102.16293709137956</v>
      </c>
      <c r="X34" s="195">
        <v>102.05814384501701</v>
      </c>
      <c r="Y34" s="195">
        <v>107.61660520643201</v>
      </c>
      <c r="Z34" s="195">
        <v>107.46015147466707</v>
      </c>
      <c r="AA34" s="195">
        <v>119.07419690406574</v>
      </c>
      <c r="AB34" s="191"/>
      <c r="AC34" s="191"/>
    </row>
    <row r="35" spans="1:29">
      <c r="A35" s="194"/>
      <c r="B35" s="194"/>
      <c r="C35" s="211"/>
      <c r="D35" s="195"/>
      <c r="E35" s="208"/>
      <c r="F35" s="152"/>
      <c r="G35" s="152"/>
      <c r="H35" s="152"/>
      <c r="I35" s="152"/>
      <c r="J35" s="152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1"/>
      <c r="AC35" s="191"/>
    </row>
    <row r="36" spans="1:29">
      <c r="A36" s="192">
        <v>131</v>
      </c>
      <c r="B36" s="192"/>
      <c r="C36" s="210" t="s">
        <v>244</v>
      </c>
      <c r="D36" s="193">
        <v>3.1941109548789375</v>
      </c>
      <c r="E36" s="208">
        <v>100.00390901166624</v>
      </c>
      <c r="F36" s="152">
        <v>67.501257227188518</v>
      </c>
      <c r="G36" s="152">
        <v>60.540467445254414</v>
      </c>
      <c r="H36" s="152">
        <v>91.371708799360036</v>
      </c>
      <c r="I36" s="152">
        <v>119.66982013109401</v>
      </c>
      <c r="J36" s="152">
        <v>84.770813400724251</v>
      </c>
      <c r="K36" s="193">
        <v>128.44953492137751</v>
      </c>
      <c r="L36" s="193">
        <v>104.38547857774095</v>
      </c>
      <c r="M36" s="193">
        <v>109.15418161191234</v>
      </c>
      <c r="N36" s="193">
        <v>106.35249722821852</v>
      </c>
      <c r="O36" s="193">
        <v>112.08542308481232</v>
      </c>
      <c r="P36" s="193">
        <v>97.706687193469335</v>
      </c>
      <c r="Q36" s="193">
        <v>101.89994175719143</v>
      </c>
      <c r="R36" s="193">
        <v>105.57637573713779</v>
      </c>
      <c r="S36" s="193">
        <v>111.99412114806589</v>
      </c>
      <c r="T36" s="193">
        <v>104.29428145896611</v>
      </c>
      <c r="U36" s="193">
        <v>109.14756285224361</v>
      </c>
      <c r="V36" s="193">
        <v>124.87967861373888</v>
      </c>
      <c r="W36" s="193">
        <v>134.19656307657309</v>
      </c>
      <c r="X36" s="193">
        <v>115.94203481741899</v>
      </c>
      <c r="Y36" s="193">
        <v>121.04145983999364</v>
      </c>
      <c r="Z36" s="193">
        <v>114.14067973860298</v>
      </c>
      <c r="AA36" s="193">
        <v>129.14778197348147</v>
      </c>
      <c r="AB36" s="191"/>
      <c r="AC36" s="191"/>
    </row>
    <row r="37" spans="1:29">
      <c r="A37" s="194"/>
      <c r="B37" s="194">
        <v>2638</v>
      </c>
      <c r="C37" s="211" t="s">
        <v>245</v>
      </c>
      <c r="D37" s="195">
        <v>0.71946439534960727</v>
      </c>
      <c r="E37" s="208">
        <v>100.00390901166624</v>
      </c>
      <c r="F37" s="152">
        <v>55.97878966782725</v>
      </c>
      <c r="G37" s="152">
        <v>75.378974578468998</v>
      </c>
      <c r="H37" s="152">
        <v>74.944118941943813</v>
      </c>
      <c r="I37" s="152">
        <v>62.573253130720587</v>
      </c>
      <c r="J37" s="152">
        <v>67.218784079740161</v>
      </c>
      <c r="K37" s="195">
        <v>82.74340231569802</v>
      </c>
      <c r="L37" s="195">
        <v>82.860906198751408</v>
      </c>
      <c r="M37" s="195">
        <v>88.837280408590559</v>
      </c>
      <c r="N37" s="195">
        <v>86.242996648247328</v>
      </c>
      <c r="O37" s="195">
        <v>85.171146392821825</v>
      </c>
      <c r="P37" s="195">
        <v>85.531779999031826</v>
      </c>
      <c r="Q37" s="195">
        <v>85.173159985966564</v>
      </c>
      <c r="R37" s="195">
        <v>88.474506545685585</v>
      </c>
      <c r="S37" s="195">
        <v>90.618552377943729</v>
      </c>
      <c r="T37" s="195">
        <v>87.449499727156933</v>
      </c>
      <c r="U37" s="195">
        <v>109.71321913876749</v>
      </c>
      <c r="V37" s="195">
        <v>109.26325315848612</v>
      </c>
      <c r="W37" s="195">
        <v>114.31847529495774</v>
      </c>
      <c r="X37" s="195">
        <v>106.16035602944862</v>
      </c>
      <c r="Y37" s="195">
        <v>109.863825905415</v>
      </c>
      <c r="Z37" s="195">
        <v>112.58208482244923</v>
      </c>
      <c r="AA37" s="195">
        <v>106.01681848427937</v>
      </c>
      <c r="AB37" s="191"/>
      <c r="AC37" s="191"/>
    </row>
    <row r="38" spans="1:29">
      <c r="A38" s="194"/>
      <c r="B38" s="194">
        <v>2642</v>
      </c>
      <c r="C38" s="211" t="s">
        <v>246</v>
      </c>
      <c r="D38" s="195">
        <v>1.8874190650425451</v>
      </c>
      <c r="E38" s="208">
        <v>100.00390901166624</v>
      </c>
      <c r="F38" s="152">
        <v>76.355662609691308</v>
      </c>
      <c r="G38" s="152">
        <v>47.318340711966265</v>
      </c>
      <c r="H38" s="152">
        <v>100.67392252440695</v>
      </c>
      <c r="I38" s="152">
        <v>152.95933072328035</v>
      </c>
      <c r="J38" s="152">
        <v>94.326814142336218</v>
      </c>
      <c r="K38" s="195">
        <v>154.66320710579862</v>
      </c>
      <c r="L38" s="195">
        <v>118.21829526642217</v>
      </c>
      <c r="M38" s="195">
        <v>114.45969863518008</v>
      </c>
      <c r="N38" s="195">
        <v>115.55533656624759</v>
      </c>
      <c r="O38" s="195">
        <v>125.7241343934121</v>
      </c>
      <c r="P38" s="195">
        <v>101.13489900651179</v>
      </c>
      <c r="Q38" s="195">
        <v>107.14780735077444</v>
      </c>
      <c r="R38" s="195">
        <v>108.74922235075846</v>
      </c>
      <c r="S38" s="195">
        <v>117.72332173708105</v>
      </c>
      <c r="T38" s="195">
        <v>108.68881261128143</v>
      </c>
      <c r="U38" s="195">
        <v>108.7112236659769</v>
      </c>
      <c r="V38" s="195">
        <v>132.3492021465041</v>
      </c>
      <c r="W38" s="195">
        <v>142.24616844039318</v>
      </c>
      <c r="X38" s="195">
        <v>115.3109522973332</v>
      </c>
      <c r="Y38" s="195">
        <v>124.65438663755185</v>
      </c>
      <c r="Z38" s="195">
        <v>113.43240192578145</v>
      </c>
      <c r="AA38" s="195">
        <v>135.69073603062782</v>
      </c>
      <c r="AB38" s="191"/>
      <c r="AC38" s="191"/>
    </row>
    <row r="39" spans="1:29">
      <c r="A39" s="194"/>
      <c r="B39" s="194">
        <v>2657</v>
      </c>
      <c r="C39" s="211" t="s">
        <v>247</v>
      </c>
      <c r="D39" s="195">
        <v>0.32506221736547714</v>
      </c>
      <c r="E39" s="208">
        <v>100.00390901166624</v>
      </c>
      <c r="F39" s="152">
        <v>53.542940137542928</v>
      </c>
      <c r="G39" s="152">
        <v>102.13449295751036</v>
      </c>
      <c r="H39" s="152">
        <v>104.78791061667661</v>
      </c>
      <c r="I39" s="152">
        <v>90.986732447064384</v>
      </c>
      <c r="J39" s="152">
        <v>87.863019039698571</v>
      </c>
      <c r="K39" s="195">
        <v>101.7450577218012</v>
      </c>
      <c r="L39" s="195">
        <v>73.416486833507676</v>
      </c>
      <c r="M39" s="195">
        <v>125.05692732987558</v>
      </c>
      <c r="N39" s="195">
        <v>92.721395849655934</v>
      </c>
      <c r="O39" s="195">
        <v>98.234966933710083</v>
      </c>
      <c r="P39" s="195">
        <v>102.28525542975083</v>
      </c>
      <c r="Q39" s="195">
        <v>111.43179568968256</v>
      </c>
      <c r="R39" s="195">
        <v>110.91391402556501</v>
      </c>
      <c r="S39" s="195">
        <v>110.45592700798129</v>
      </c>
      <c r="T39" s="195">
        <v>108.77172303824493</v>
      </c>
      <c r="U39" s="195">
        <v>108.68829544248288</v>
      </c>
      <c r="V39" s="195">
        <v>115.25471437264623</v>
      </c>
      <c r="W39" s="195">
        <v>133.75255958242715</v>
      </c>
      <c r="X39" s="195">
        <v>124.51967444670035</v>
      </c>
      <c r="Y39" s="195">
        <v>120.55381096106416</v>
      </c>
      <c r="Z39" s="195">
        <v>122.95879534633553</v>
      </c>
      <c r="AA39" s="195">
        <v>149.39213033991982</v>
      </c>
      <c r="AB39" s="191"/>
      <c r="AC39" s="191"/>
    </row>
    <row r="40" spans="1:29">
      <c r="A40" s="194"/>
      <c r="B40" s="194">
        <v>2679</v>
      </c>
      <c r="C40" s="211" t="s">
        <v>248</v>
      </c>
      <c r="D40" s="195">
        <v>0.26216527712130783</v>
      </c>
      <c r="E40" s="208">
        <v>100.00390901166624</v>
      </c>
      <c r="F40" s="152">
        <v>52.683708115329352</v>
      </c>
      <c r="G40" s="152">
        <v>63.4366189131174</v>
      </c>
      <c r="H40" s="152">
        <v>52.849407332933083</v>
      </c>
      <c r="I40" s="152">
        <v>72.262619768109985</v>
      </c>
      <c r="J40" s="152">
        <v>60.308088532372452</v>
      </c>
      <c r="K40" s="195">
        <v>98.271499517410774</v>
      </c>
      <c r="L40" s="195">
        <v>102.26731338900565</v>
      </c>
      <c r="M40" s="195">
        <v>106.99589150007458</v>
      </c>
      <c r="N40" s="195">
        <v>112.18626481359364</v>
      </c>
      <c r="O40" s="195">
        <v>104.93024230502115</v>
      </c>
      <c r="P40" s="195">
        <v>100.76056363999801</v>
      </c>
      <c r="Q40" s="195">
        <v>98.20363527270878</v>
      </c>
      <c r="R40" s="195">
        <v>123.04879926767313</v>
      </c>
      <c r="S40" s="195">
        <v>131.31615759326706</v>
      </c>
      <c r="T40" s="195">
        <v>113.33228894341174</v>
      </c>
      <c r="U40" s="195">
        <v>111.30603261459896</v>
      </c>
      <c r="V40" s="195">
        <v>125.89450863377428</v>
      </c>
      <c r="W40" s="195">
        <v>131.34693527263758</v>
      </c>
      <c r="X40" s="195">
        <v>136.6939066777899</v>
      </c>
      <c r="Y40" s="195">
        <v>126.3103457997002</v>
      </c>
      <c r="Z40" s="195">
        <v>112.5833964068586</v>
      </c>
      <c r="AA40" s="195">
        <v>120.42021758058983</v>
      </c>
      <c r="AB40" s="191"/>
      <c r="AC40" s="191"/>
    </row>
    <row r="41" spans="1:29">
      <c r="A41" s="194"/>
      <c r="B41" s="194"/>
      <c r="C41" s="211"/>
      <c r="D41" s="195"/>
      <c r="E41" s="208"/>
      <c r="F41" s="152"/>
      <c r="G41" s="152"/>
      <c r="H41" s="152"/>
      <c r="I41" s="152"/>
      <c r="J41" s="152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1"/>
      <c r="AC41" s="191"/>
    </row>
    <row r="42" spans="1:29">
      <c r="A42" s="192">
        <v>139</v>
      </c>
      <c r="B42" s="192"/>
      <c r="C42" s="210" t="s">
        <v>113</v>
      </c>
      <c r="D42" s="193">
        <v>0.60265424098575338</v>
      </c>
      <c r="E42" s="208">
        <v>100.00390901166624</v>
      </c>
      <c r="F42" s="152">
        <v>112.75749197486162</v>
      </c>
      <c r="G42" s="152">
        <v>61.699354463547266</v>
      </c>
      <c r="H42" s="152">
        <v>103.85087032123354</v>
      </c>
      <c r="I42" s="152">
        <v>85.316420672312901</v>
      </c>
      <c r="J42" s="152">
        <v>90.90603435798883</v>
      </c>
      <c r="K42" s="193">
        <v>113.3382513813395</v>
      </c>
      <c r="L42" s="193">
        <v>108.25373849864432</v>
      </c>
      <c r="M42" s="193">
        <v>104.63273219717634</v>
      </c>
      <c r="N42" s="193">
        <v>104.66660674891017</v>
      </c>
      <c r="O42" s="193">
        <v>107.72283220651758</v>
      </c>
      <c r="P42" s="193">
        <v>100.63857852473596</v>
      </c>
      <c r="Q42" s="193">
        <v>111.66773124225369</v>
      </c>
      <c r="R42" s="193">
        <v>111.68813555568401</v>
      </c>
      <c r="S42" s="193">
        <v>113.15560383981776</v>
      </c>
      <c r="T42" s="193">
        <v>109.28751229062286</v>
      </c>
      <c r="U42" s="193">
        <v>115.18546986822138</v>
      </c>
      <c r="V42" s="193">
        <v>104.74868739144723</v>
      </c>
      <c r="W42" s="193">
        <v>107.45684983194516</v>
      </c>
      <c r="X42" s="193">
        <v>111.26064026668648</v>
      </c>
      <c r="Y42" s="193">
        <v>109.66291183957506</v>
      </c>
      <c r="Z42" s="193">
        <v>108.9737697588585</v>
      </c>
      <c r="AA42" s="193">
        <v>105.43527266886761</v>
      </c>
      <c r="AB42" s="191"/>
      <c r="AC42" s="191"/>
    </row>
    <row r="43" spans="1:29">
      <c r="A43" s="194"/>
      <c r="B43" s="194">
        <v>2721</v>
      </c>
      <c r="C43" s="211" t="s">
        <v>249</v>
      </c>
      <c r="D43" s="195">
        <v>0.60265424098575338</v>
      </c>
      <c r="E43" s="208">
        <v>100.00390901166624</v>
      </c>
      <c r="F43" s="152">
        <v>112.75749197486162</v>
      </c>
      <c r="G43" s="152">
        <v>61.699354463547266</v>
      </c>
      <c r="H43" s="152">
        <v>103.85087032123354</v>
      </c>
      <c r="I43" s="152">
        <v>85.316420672312901</v>
      </c>
      <c r="J43" s="152">
        <v>90.90603435798883</v>
      </c>
      <c r="K43" s="195">
        <v>113.3382513813395</v>
      </c>
      <c r="L43" s="195">
        <v>108.25373849864432</v>
      </c>
      <c r="M43" s="195">
        <v>104.63273219717634</v>
      </c>
      <c r="N43" s="195">
        <v>104.66660674891017</v>
      </c>
      <c r="O43" s="195">
        <v>107.72283220651758</v>
      </c>
      <c r="P43" s="195">
        <v>100.63857852473596</v>
      </c>
      <c r="Q43" s="195">
        <v>111.66773124225369</v>
      </c>
      <c r="R43" s="195">
        <v>111.68813555568401</v>
      </c>
      <c r="S43" s="195">
        <v>113.15560383981776</v>
      </c>
      <c r="T43" s="195">
        <v>109.28751229062286</v>
      </c>
      <c r="U43" s="195">
        <v>115.18546986822138</v>
      </c>
      <c r="V43" s="195">
        <v>104.74868739144723</v>
      </c>
      <c r="W43" s="195">
        <v>107.45684983194516</v>
      </c>
      <c r="X43" s="195">
        <v>111.26064026668648</v>
      </c>
      <c r="Y43" s="195">
        <v>109.66291183957506</v>
      </c>
      <c r="Z43" s="195">
        <v>108.9737697588585</v>
      </c>
      <c r="AA43" s="195">
        <v>105.43527266886761</v>
      </c>
      <c r="AB43" s="191"/>
      <c r="AC43" s="191"/>
    </row>
    <row r="44" spans="1:29">
      <c r="A44" s="194"/>
      <c r="B44" s="194"/>
      <c r="C44" s="211"/>
      <c r="D44" s="195"/>
      <c r="E44" s="208"/>
      <c r="F44" s="152"/>
      <c r="G44" s="152"/>
      <c r="H44" s="152"/>
      <c r="I44" s="152"/>
      <c r="J44" s="152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1"/>
      <c r="AC44" s="191"/>
    </row>
    <row r="45" spans="1:29">
      <c r="A45" s="192">
        <v>141</v>
      </c>
      <c r="B45" s="192"/>
      <c r="C45" s="210" t="s">
        <v>250</v>
      </c>
      <c r="D45" s="193">
        <v>0.98162864405620243</v>
      </c>
      <c r="E45" s="208">
        <v>100.00390901166624</v>
      </c>
      <c r="F45" s="152">
        <v>149.96039085436036</v>
      </c>
      <c r="G45" s="152">
        <v>75.107266344873096</v>
      </c>
      <c r="H45" s="152">
        <v>135.9200250508608</v>
      </c>
      <c r="I45" s="152">
        <v>84.488429701345027</v>
      </c>
      <c r="J45" s="152">
        <v>111.36902798785981</v>
      </c>
      <c r="K45" s="193">
        <v>116.68795154001438</v>
      </c>
      <c r="L45" s="193">
        <v>118.94670109688099</v>
      </c>
      <c r="M45" s="193">
        <v>123.23770165302012</v>
      </c>
      <c r="N45" s="193">
        <v>107.81830734070097</v>
      </c>
      <c r="O45" s="193">
        <v>116.67266540765411</v>
      </c>
      <c r="P45" s="193">
        <v>120.48500301430516</v>
      </c>
      <c r="Q45" s="193">
        <v>118.29577457761994</v>
      </c>
      <c r="R45" s="193">
        <v>121.68996608279195</v>
      </c>
      <c r="S45" s="193">
        <v>119.46177309110823</v>
      </c>
      <c r="T45" s="193">
        <v>119.98312919145631</v>
      </c>
      <c r="U45" s="193">
        <v>121.33371167627027</v>
      </c>
      <c r="V45" s="193">
        <v>116.54644483028959</v>
      </c>
      <c r="W45" s="193">
        <v>118.60677471994647</v>
      </c>
      <c r="X45" s="193">
        <v>110.32901460988032</v>
      </c>
      <c r="Y45" s="193">
        <v>116.70398645909668</v>
      </c>
      <c r="Z45" s="193">
        <v>127.14045400151943</v>
      </c>
      <c r="AA45" s="193">
        <v>115.62307794804386</v>
      </c>
      <c r="AB45" s="191"/>
      <c r="AC45" s="191"/>
    </row>
    <row r="46" spans="1:29">
      <c r="A46" s="194"/>
      <c r="B46" s="194">
        <v>2822</v>
      </c>
      <c r="C46" s="211" t="s">
        <v>251</v>
      </c>
      <c r="D46" s="195">
        <v>0.68302759753315212</v>
      </c>
      <c r="E46" s="208">
        <v>100.00390901166624</v>
      </c>
      <c r="F46" s="152">
        <v>169.81215425463103</v>
      </c>
      <c r="G46" s="152">
        <v>56.625758903694461</v>
      </c>
      <c r="H46" s="152">
        <v>144.34969656083561</v>
      </c>
      <c r="I46" s="152">
        <v>71.047655752120932</v>
      </c>
      <c r="J46" s="152">
        <v>110.45881636782049</v>
      </c>
      <c r="K46" s="195">
        <v>129.93215168166861</v>
      </c>
      <c r="L46" s="195">
        <v>131.10625404820163</v>
      </c>
      <c r="M46" s="195">
        <v>128.03408795326854</v>
      </c>
      <c r="N46" s="195">
        <v>111.92003903097435</v>
      </c>
      <c r="O46" s="195">
        <v>125.24813317852828</v>
      </c>
      <c r="P46" s="195">
        <v>130.45926595798798</v>
      </c>
      <c r="Q46" s="195">
        <v>129.39868804461688</v>
      </c>
      <c r="R46" s="195">
        <v>130.36295248166826</v>
      </c>
      <c r="S46" s="195">
        <v>129.44572119315492</v>
      </c>
      <c r="T46" s="195">
        <v>129.916656919357</v>
      </c>
      <c r="U46" s="195">
        <v>126.93837240666298</v>
      </c>
      <c r="V46" s="195">
        <v>125.60900672967212</v>
      </c>
      <c r="W46" s="195">
        <v>124.45194451000459</v>
      </c>
      <c r="X46" s="195">
        <v>111.80765196534963</v>
      </c>
      <c r="Y46" s="195">
        <v>122.20174390292235</v>
      </c>
      <c r="Z46" s="195">
        <v>129.41362380061409</v>
      </c>
      <c r="AA46" s="195">
        <v>121.23694540992179</v>
      </c>
      <c r="AB46" s="191"/>
      <c r="AC46" s="191"/>
    </row>
    <row r="47" spans="1:29">
      <c r="A47" s="194"/>
      <c r="B47" s="194">
        <v>2823</v>
      </c>
      <c r="C47" s="211" t="s">
        <v>252</v>
      </c>
      <c r="D47" s="195">
        <v>0.29860104652305036</v>
      </c>
      <c r="E47" s="208">
        <v>100.00390901166624</v>
      </c>
      <c r="F47" s="152">
        <v>104.55096439732098</v>
      </c>
      <c r="G47" s="152">
        <v>117.38233461180513</v>
      </c>
      <c r="H47" s="152">
        <v>116.63778091107913</v>
      </c>
      <c r="I47" s="152">
        <v>115.23319649443806</v>
      </c>
      <c r="J47" s="152">
        <v>113.45106910366084</v>
      </c>
      <c r="K47" s="195">
        <v>86.392832653671107</v>
      </c>
      <c r="L47" s="195">
        <v>91.132631668371559</v>
      </c>
      <c r="M47" s="195">
        <v>112.26632613492832</v>
      </c>
      <c r="N47" s="195">
        <v>98.435902373420433</v>
      </c>
      <c r="O47" s="195">
        <v>97.056923207597862</v>
      </c>
      <c r="P47" s="195">
        <v>97.66962130377344</v>
      </c>
      <c r="Q47" s="195">
        <v>92.898689070767887</v>
      </c>
      <c r="R47" s="195">
        <v>101.85115730284716</v>
      </c>
      <c r="S47" s="195">
        <v>96.624237304005021</v>
      </c>
      <c r="T47" s="195">
        <v>97.260926245348386</v>
      </c>
      <c r="U47" s="195">
        <v>108.5134687526641</v>
      </c>
      <c r="V47" s="195">
        <v>95.816511182341429</v>
      </c>
      <c r="W47" s="195">
        <v>105.23638528104486</v>
      </c>
      <c r="X47" s="195">
        <v>106.94674206834381</v>
      </c>
      <c r="Y47" s="195">
        <v>104.12827682109855</v>
      </c>
      <c r="Z47" s="195">
        <v>121.94074782252348</v>
      </c>
      <c r="AA47" s="195">
        <v>102.78177531362716</v>
      </c>
      <c r="AB47" s="191"/>
      <c r="AC47" s="191"/>
    </row>
    <row r="48" spans="1:29">
      <c r="A48" s="194"/>
      <c r="B48" s="194"/>
      <c r="C48" s="211"/>
      <c r="D48" s="195"/>
      <c r="E48" s="208"/>
      <c r="F48" s="152"/>
      <c r="G48" s="152"/>
      <c r="H48" s="152"/>
      <c r="I48" s="152"/>
      <c r="J48" s="152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1"/>
      <c r="AC48" s="191"/>
    </row>
    <row r="49" spans="1:29">
      <c r="A49" s="192">
        <v>151</v>
      </c>
      <c r="B49" s="192"/>
      <c r="C49" s="210" t="s">
        <v>253</v>
      </c>
      <c r="D49" s="193">
        <v>0.44250065125242061</v>
      </c>
      <c r="E49" s="208">
        <v>100.00390901166624</v>
      </c>
      <c r="F49" s="152">
        <v>84.315814121423472</v>
      </c>
      <c r="G49" s="152">
        <v>96.296547872315941</v>
      </c>
      <c r="H49" s="152">
        <v>95.778808130259634</v>
      </c>
      <c r="I49" s="152">
        <v>97.47611666433481</v>
      </c>
      <c r="J49" s="152">
        <v>93.466821697083461</v>
      </c>
      <c r="K49" s="193">
        <v>83.844875912248938</v>
      </c>
      <c r="L49" s="193">
        <v>90.315631522219348</v>
      </c>
      <c r="M49" s="193">
        <v>72.686384241212409</v>
      </c>
      <c r="N49" s="193">
        <v>99.720618345828953</v>
      </c>
      <c r="O49" s="193">
        <v>86.641877505377408</v>
      </c>
      <c r="P49" s="193">
        <v>103.88797846141331</v>
      </c>
      <c r="Q49" s="193">
        <v>105.41444833889467</v>
      </c>
      <c r="R49" s="193">
        <v>105.58885640631102</v>
      </c>
      <c r="S49" s="193">
        <v>113.97555932845749</v>
      </c>
      <c r="T49" s="193">
        <v>107.21671063376913</v>
      </c>
      <c r="U49" s="193">
        <v>100.67828556750977</v>
      </c>
      <c r="V49" s="193">
        <v>116.5361802179327</v>
      </c>
      <c r="W49" s="193">
        <v>110.7642896410154</v>
      </c>
      <c r="X49" s="193">
        <v>111.87044602795888</v>
      </c>
      <c r="Y49" s="193">
        <v>109.96230036360419</v>
      </c>
      <c r="Z49" s="193">
        <v>129.81383091236012</v>
      </c>
      <c r="AA49" s="193">
        <v>108.5244686837647</v>
      </c>
      <c r="AB49" s="191"/>
      <c r="AC49" s="191"/>
    </row>
    <row r="50" spans="1:29">
      <c r="A50" s="194"/>
      <c r="B50" s="194">
        <v>2913</v>
      </c>
      <c r="C50" s="211" t="s">
        <v>122</v>
      </c>
      <c r="D50" s="195">
        <v>0.44250065125242061</v>
      </c>
      <c r="E50" s="208">
        <v>100.00390901166624</v>
      </c>
      <c r="F50" s="152">
        <v>84.315814121423472</v>
      </c>
      <c r="G50" s="152">
        <v>96.296547872315941</v>
      </c>
      <c r="H50" s="152">
        <v>95.778808130259634</v>
      </c>
      <c r="I50" s="152">
        <v>97.47611666433481</v>
      </c>
      <c r="J50" s="152">
        <v>93.466821697083461</v>
      </c>
      <c r="K50" s="195">
        <v>83.844875912248938</v>
      </c>
      <c r="L50" s="195">
        <v>90.315631522219348</v>
      </c>
      <c r="M50" s="195">
        <v>72.686384241212409</v>
      </c>
      <c r="N50" s="195">
        <v>99.720618345828953</v>
      </c>
      <c r="O50" s="195">
        <v>86.641877505377408</v>
      </c>
      <c r="P50" s="195">
        <v>103.88797846141331</v>
      </c>
      <c r="Q50" s="195">
        <v>105.41444833889467</v>
      </c>
      <c r="R50" s="195">
        <v>105.58885640631102</v>
      </c>
      <c r="S50" s="195">
        <v>113.97555932845749</v>
      </c>
      <c r="T50" s="195">
        <v>107.21671063376913</v>
      </c>
      <c r="U50" s="195">
        <v>100.67828556750977</v>
      </c>
      <c r="V50" s="195">
        <v>116.5361802179327</v>
      </c>
      <c r="W50" s="195">
        <v>110.7642896410154</v>
      </c>
      <c r="X50" s="195">
        <v>111.87044602795888</v>
      </c>
      <c r="Y50" s="195">
        <v>109.96230036360419</v>
      </c>
      <c r="Z50" s="195">
        <v>129.81383091236012</v>
      </c>
      <c r="AA50" s="195">
        <v>108.5244686837647</v>
      </c>
      <c r="AB50" s="191"/>
      <c r="AC50" s="191"/>
    </row>
    <row r="51" spans="1:29">
      <c r="A51" s="194"/>
      <c r="B51" s="194"/>
      <c r="C51" s="211"/>
      <c r="D51" s="195"/>
      <c r="E51" s="208"/>
      <c r="F51" s="152"/>
      <c r="G51" s="152"/>
      <c r="H51" s="152"/>
      <c r="I51" s="152"/>
      <c r="J51" s="152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1"/>
      <c r="AC51" s="191"/>
    </row>
    <row r="52" spans="1:29">
      <c r="A52" s="192">
        <v>152</v>
      </c>
      <c r="B52" s="192"/>
      <c r="C52" s="210" t="s">
        <v>254</v>
      </c>
      <c r="D52" s="193">
        <v>0.47574899740766868</v>
      </c>
      <c r="E52" s="208">
        <v>100.00390901166624</v>
      </c>
      <c r="F52" s="152">
        <v>109.95004331330721</v>
      </c>
      <c r="G52" s="152">
        <v>101.31692823972193</v>
      </c>
      <c r="H52" s="152">
        <v>100.8939622749233</v>
      </c>
      <c r="I52" s="152">
        <v>82.231414314479181</v>
      </c>
      <c r="J52" s="152">
        <v>98.598087035607904</v>
      </c>
      <c r="K52" s="193">
        <v>107.75461934347277</v>
      </c>
      <c r="L52" s="193">
        <v>103.31155721320157</v>
      </c>
      <c r="M52" s="193">
        <v>108.11315582999188</v>
      </c>
      <c r="N52" s="193">
        <v>120.45935324182234</v>
      </c>
      <c r="O52" s="193">
        <v>109.90967140712212</v>
      </c>
      <c r="P52" s="193">
        <v>132.35911791397575</v>
      </c>
      <c r="Q52" s="193">
        <v>109.38557974105586</v>
      </c>
      <c r="R52" s="193">
        <v>120.21807223017831</v>
      </c>
      <c r="S52" s="193">
        <v>129.19471058380091</v>
      </c>
      <c r="T52" s="193">
        <v>122.7893701172527</v>
      </c>
      <c r="U52" s="193">
        <v>133.22091831949172</v>
      </c>
      <c r="V52" s="193">
        <v>109.44415942900045</v>
      </c>
      <c r="W52" s="193">
        <v>113.2535306819878</v>
      </c>
      <c r="X52" s="193">
        <v>122.61962761553802</v>
      </c>
      <c r="Y52" s="193">
        <v>119.63455901150449</v>
      </c>
      <c r="Z52" s="193">
        <v>124.83389632246848</v>
      </c>
      <c r="AA52" s="193">
        <v>113.34042919497077</v>
      </c>
      <c r="AB52" s="191"/>
      <c r="AC52" s="191"/>
    </row>
    <row r="53" spans="1:29">
      <c r="A53" s="194"/>
      <c r="B53" s="194">
        <v>2931</v>
      </c>
      <c r="C53" s="211" t="s">
        <v>255</v>
      </c>
      <c r="D53" s="195">
        <v>0.36524130934444421</v>
      </c>
      <c r="E53" s="208">
        <v>100.00390901166624</v>
      </c>
      <c r="F53" s="152">
        <v>111.49825470277587</v>
      </c>
      <c r="G53" s="152">
        <v>96.167161176548987</v>
      </c>
      <c r="H53" s="152">
        <v>108.46971585708938</v>
      </c>
      <c r="I53" s="152">
        <v>83.448869551594484</v>
      </c>
      <c r="J53" s="152">
        <v>99.896000322002166</v>
      </c>
      <c r="K53" s="195">
        <v>111.5804598251077</v>
      </c>
      <c r="L53" s="195">
        <v>102.49979997104518</v>
      </c>
      <c r="M53" s="195">
        <v>106.83849137523465</v>
      </c>
      <c r="N53" s="195">
        <v>119.04600601113512</v>
      </c>
      <c r="O53" s="195">
        <v>109.99118929563066</v>
      </c>
      <c r="P53" s="195">
        <v>130.11671553885688</v>
      </c>
      <c r="Q53" s="195">
        <v>104.12857167477098</v>
      </c>
      <c r="R53" s="195">
        <v>119.87605287111619</v>
      </c>
      <c r="S53" s="195">
        <v>128.37524912832066</v>
      </c>
      <c r="T53" s="195">
        <v>120.62414730326618</v>
      </c>
      <c r="U53" s="195">
        <v>134.67764122505318</v>
      </c>
      <c r="V53" s="195">
        <v>104.93875418583913</v>
      </c>
      <c r="W53" s="195">
        <v>106.1740428772099</v>
      </c>
      <c r="X53" s="195">
        <v>116.59941666889443</v>
      </c>
      <c r="Y53" s="195">
        <v>115.59746373924916</v>
      </c>
      <c r="Z53" s="195">
        <v>119.98950722955993</v>
      </c>
      <c r="AA53" s="195">
        <v>106.65992064360316</v>
      </c>
      <c r="AB53" s="191"/>
      <c r="AC53" s="191"/>
    </row>
    <row r="54" spans="1:29">
      <c r="A54" s="194"/>
      <c r="B54" s="194">
        <v>2933</v>
      </c>
      <c r="C54" s="211" t="s">
        <v>256</v>
      </c>
      <c r="D54" s="195">
        <v>0.11050768806322446</v>
      </c>
      <c r="E54" s="208">
        <v>100.00390901166624</v>
      </c>
      <c r="F54" s="152">
        <v>104.83301693313364</v>
      </c>
      <c r="G54" s="152">
        <v>118.33753285047138</v>
      </c>
      <c r="H54" s="152">
        <v>75.855178040851357</v>
      </c>
      <c r="I54" s="152">
        <v>78.207577125723262</v>
      </c>
      <c r="J54" s="152">
        <v>94.308326237544904</v>
      </c>
      <c r="K54" s="195">
        <v>95.109752625639956</v>
      </c>
      <c r="L54" s="195">
        <v>105.99451333319028</v>
      </c>
      <c r="M54" s="195">
        <v>112.32607642031309</v>
      </c>
      <c r="N54" s="195">
        <v>125.13063722343277</v>
      </c>
      <c r="O54" s="195">
        <v>109.64024490064401</v>
      </c>
      <c r="P54" s="195">
        <v>139.77052968015923</v>
      </c>
      <c r="Q54" s="195">
        <v>126.76062887126366</v>
      </c>
      <c r="R54" s="195">
        <v>121.34848768555845</v>
      </c>
      <c r="S54" s="195">
        <v>131.90313006304726</v>
      </c>
      <c r="T54" s="195">
        <v>129.94569407500714</v>
      </c>
      <c r="U54" s="195">
        <v>128.40627247263529</v>
      </c>
      <c r="V54" s="195">
        <v>124.33507008852033</v>
      </c>
      <c r="W54" s="195">
        <v>136.65209634400529</v>
      </c>
      <c r="X54" s="195">
        <v>142.51715481223269</v>
      </c>
      <c r="Y54" s="195">
        <v>132.97764842934842</v>
      </c>
      <c r="Z54" s="195">
        <v>140.84518971099331</v>
      </c>
      <c r="AA54" s="195">
        <v>135.42032004376193</v>
      </c>
      <c r="AB54" s="191"/>
      <c r="AC54" s="191"/>
    </row>
    <row r="55" spans="1:29">
      <c r="A55" s="194"/>
      <c r="B55" s="194"/>
      <c r="C55" s="211"/>
      <c r="D55" s="195"/>
      <c r="E55" s="208"/>
      <c r="F55" s="152"/>
      <c r="G55" s="152"/>
      <c r="H55" s="152"/>
      <c r="I55" s="152"/>
      <c r="J55" s="152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1"/>
      <c r="AC55" s="191"/>
    </row>
    <row r="56" spans="1:29">
      <c r="A56" s="192">
        <v>161</v>
      </c>
      <c r="B56" s="192"/>
      <c r="C56" s="210" t="s">
        <v>257</v>
      </c>
      <c r="D56" s="193">
        <v>0.73493706744394982</v>
      </c>
      <c r="E56" s="208">
        <v>100.00390901166624</v>
      </c>
      <c r="F56" s="152">
        <v>91.964259586998423</v>
      </c>
      <c r="G56" s="152">
        <v>74.369035088685038</v>
      </c>
      <c r="H56" s="152">
        <v>83.842340142683696</v>
      </c>
      <c r="I56" s="152">
        <v>89.66910373843757</v>
      </c>
      <c r="J56" s="152">
        <v>84.961184639201193</v>
      </c>
      <c r="K56" s="193">
        <v>88.819702751470686</v>
      </c>
      <c r="L56" s="193">
        <v>121.56120097939862</v>
      </c>
      <c r="M56" s="193">
        <v>127.52377304600923</v>
      </c>
      <c r="N56" s="193">
        <v>94.873678161965898</v>
      </c>
      <c r="O56" s="193">
        <v>108.1945887347111</v>
      </c>
      <c r="P56" s="193">
        <v>142.31766166728977</v>
      </c>
      <c r="Q56" s="193">
        <v>131.00486196126917</v>
      </c>
      <c r="R56" s="193">
        <v>113.4363490918073</v>
      </c>
      <c r="S56" s="193">
        <v>95.504206431117851</v>
      </c>
      <c r="T56" s="193">
        <v>120.56576978787102</v>
      </c>
      <c r="U56" s="193">
        <v>111.38682031762696</v>
      </c>
      <c r="V56" s="193">
        <v>116.22466511909549</v>
      </c>
      <c r="W56" s="193">
        <v>106.32135314265493</v>
      </c>
      <c r="X56" s="193">
        <v>117.75913959907147</v>
      </c>
      <c r="Y56" s="193">
        <v>112.92299454461221</v>
      </c>
      <c r="Z56" s="193">
        <v>120.92912271264376</v>
      </c>
      <c r="AA56" s="193">
        <v>111.31948540952548</v>
      </c>
      <c r="AB56" s="191"/>
      <c r="AC56" s="191"/>
    </row>
    <row r="57" spans="1:29">
      <c r="A57" s="194"/>
      <c r="B57" s="194">
        <v>3110</v>
      </c>
      <c r="C57" s="211" t="s">
        <v>258</v>
      </c>
      <c r="D57" s="195">
        <v>0.73493706744394982</v>
      </c>
      <c r="E57" s="208">
        <v>100.00390901166624</v>
      </c>
      <c r="F57" s="152">
        <v>91.964259586998423</v>
      </c>
      <c r="G57" s="152">
        <v>74.369035088685038</v>
      </c>
      <c r="H57" s="152">
        <v>83.842340142683696</v>
      </c>
      <c r="I57" s="152">
        <v>89.66910373843757</v>
      </c>
      <c r="J57" s="152">
        <v>84.961184639201193</v>
      </c>
      <c r="K57" s="195">
        <v>88.819702751470686</v>
      </c>
      <c r="L57" s="195">
        <v>121.56120097939862</v>
      </c>
      <c r="M57" s="195">
        <v>127.52377304600923</v>
      </c>
      <c r="N57" s="195">
        <v>94.873678161965898</v>
      </c>
      <c r="O57" s="195">
        <v>108.1945887347111</v>
      </c>
      <c r="P57" s="195">
        <v>142.31766166728977</v>
      </c>
      <c r="Q57" s="195">
        <v>131.00486196126917</v>
      </c>
      <c r="R57" s="195">
        <v>113.4363490918073</v>
      </c>
      <c r="S57" s="195">
        <v>95.504206431117851</v>
      </c>
      <c r="T57" s="195">
        <v>120.56576978787102</v>
      </c>
      <c r="U57" s="195">
        <v>111.38682031762696</v>
      </c>
      <c r="V57" s="195">
        <v>116.22466511909549</v>
      </c>
      <c r="W57" s="195">
        <v>106.32135314265493</v>
      </c>
      <c r="X57" s="195">
        <v>117.75913959907147</v>
      </c>
      <c r="Y57" s="195">
        <v>112.92299454461221</v>
      </c>
      <c r="Z57" s="195">
        <v>120.92912271264376</v>
      </c>
      <c r="AA57" s="195">
        <v>111.31948540952548</v>
      </c>
      <c r="AB57" s="191"/>
      <c r="AC57" s="191"/>
    </row>
    <row r="58" spans="1:29">
      <c r="A58" s="194"/>
      <c r="B58" s="194"/>
      <c r="C58" s="211"/>
      <c r="D58" s="195"/>
      <c r="E58" s="208"/>
      <c r="F58" s="152"/>
      <c r="G58" s="152"/>
      <c r="H58" s="152"/>
      <c r="I58" s="152"/>
      <c r="J58" s="152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1"/>
      <c r="AC58" s="191"/>
    </row>
    <row r="59" spans="1:29">
      <c r="A59" s="192">
        <v>162</v>
      </c>
      <c r="B59" s="192"/>
      <c r="C59" s="210" t="s">
        <v>259</v>
      </c>
      <c r="D59" s="193">
        <v>1.0707546621176134</v>
      </c>
      <c r="E59" s="208">
        <v>100.00390901166624</v>
      </c>
      <c r="F59" s="152">
        <v>85.547394381834735</v>
      </c>
      <c r="G59" s="152">
        <v>94.520937292405293</v>
      </c>
      <c r="H59" s="152">
        <v>104.80933005299383</v>
      </c>
      <c r="I59" s="152">
        <v>113.54743856519764</v>
      </c>
      <c r="J59" s="152">
        <v>99.606275073107867</v>
      </c>
      <c r="K59" s="193">
        <v>94.923708734904167</v>
      </c>
      <c r="L59" s="193">
        <v>107.83062911056628</v>
      </c>
      <c r="M59" s="193">
        <v>133.71424054765382</v>
      </c>
      <c r="N59" s="193">
        <v>131.07741879141329</v>
      </c>
      <c r="O59" s="193">
        <v>116.88649929613439</v>
      </c>
      <c r="P59" s="193">
        <v>136.27729438980899</v>
      </c>
      <c r="Q59" s="193">
        <v>130.11823438933001</v>
      </c>
      <c r="R59" s="193">
        <v>147.67298627066853</v>
      </c>
      <c r="S59" s="193">
        <v>146.11266362071663</v>
      </c>
      <c r="T59" s="193">
        <v>140.04529466763103</v>
      </c>
      <c r="U59" s="193">
        <v>146.97239876740849</v>
      </c>
      <c r="V59" s="193">
        <v>125.47859830137108</v>
      </c>
      <c r="W59" s="193">
        <v>148.59881403482021</v>
      </c>
      <c r="X59" s="193">
        <v>141.31645963780093</v>
      </c>
      <c r="Y59" s="193">
        <v>140.59156768535019</v>
      </c>
      <c r="Z59" s="193">
        <v>137.53936323208882</v>
      </c>
      <c r="AA59" s="193">
        <v>139.78553285503602</v>
      </c>
      <c r="AB59" s="191"/>
      <c r="AC59" s="191"/>
    </row>
    <row r="60" spans="1:29">
      <c r="A60" s="194"/>
      <c r="B60" s="194">
        <v>3141</v>
      </c>
      <c r="C60" s="211" t="s">
        <v>53</v>
      </c>
      <c r="D60" s="195">
        <v>0.74216257710267308</v>
      </c>
      <c r="E60" s="208">
        <v>100.00390901166624</v>
      </c>
      <c r="F60" s="152">
        <v>77.626556117106347</v>
      </c>
      <c r="G60" s="152">
        <v>87.176357272412531</v>
      </c>
      <c r="H60" s="152">
        <v>94.763463888383143</v>
      </c>
      <c r="I60" s="152">
        <v>88.435589376178498</v>
      </c>
      <c r="J60" s="152">
        <v>87.000491663520123</v>
      </c>
      <c r="K60" s="195">
        <v>89.287524242351395</v>
      </c>
      <c r="L60" s="195">
        <v>90.340643969893264</v>
      </c>
      <c r="M60" s="195">
        <v>123.63577476173366</v>
      </c>
      <c r="N60" s="195">
        <v>122.78189979202617</v>
      </c>
      <c r="O60" s="195">
        <v>106.51146069150113</v>
      </c>
      <c r="P60" s="195">
        <v>132.73975514153105</v>
      </c>
      <c r="Q60" s="195">
        <v>126.70171495665122</v>
      </c>
      <c r="R60" s="195">
        <v>142.52666505393938</v>
      </c>
      <c r="S60" s="195">
        <v>149.32058433985054</v>
      </c>
      <c r="T60" s="195">
        <v>137.82217987299305</v>
      </c>
      <c r="U60" s="195">
        <v>144.4378352877464</v>
      </c>
      <c r="V60" s="195">
        <v>113.77801010550843</v>
      </c>
      <c r="W60" s="195">
        <v>140.27695657678061</v>
      </c>
      <c r="X60" s="195">
        <v>134.11362177029093</v>
      </c>
      <c r="Y60" s="195">
        <v>133.15160593508159</v>
      </c>
      <c r="Z60" s="195">
        <v>133.57007041356633</v>
      </c>
      <c r="AA60" s="195">
        <v>131.5877160114272</v>
      </c>
      <c r="AB60" s="191"/>
      <c r="AC60" s="191"/>
    </row>
    <row r="61" spans="1:29">
      <c r="A61" s="194"/>
      <c r="B61" s="194">
        <v>3151</v>
      </c>
      <c r="C61" s="211" t="s">
        <v>260</v>
      </c>
      <c r="D61" s="195">
        <v>0.32859208501494036</v>
      </c>
      <c r="E61" s="208">
        <v>100.00390901166624</v>
      </c>
      <c r="F61" s="152">
        <v>103.43750801344275</v>
      </c>
      <c r="G61" s="152">
        <v>111.1095061714359</v>
      </c>
      <c r="H61" s="152">
        <v>127.49906076156225</v>
      </c>
      <c r="I61" s="152">
        <v>170.26540457794781</v>
      </c>
      <c r="J61" s="152">
        <v>128.0778698810972</v>
      </c>
      <c r="K61" s="195">
        <v>107.65367211131625</v>
      </c>
      <c r="L61" s="195">
        <v>147.33374874565774</v>
      </c>
      <c r="M61" s="195">
        <v>156.47760120675034</v>
      </c>
      <c r="N61" s="195">
        <v>149.81379145452661</v>
      </c>
      <c r="O61" s="195">
        <v>140.31970337956272</v>
      </c>
      <c r="P61" s="195">
        <v>144.26722891602992</v>
      </c>
      <c r="Q61" s="195">
        <v>137.83483190494869</v>
      </c>
      <c r="R61" s="195">
        <v>159.29653775284197</v>
      </c>
      <c r="S61" s="195">
        <v>138.86721001234613</v>
      </c>
      <c r="T61" s="195">
        <v>145.06645214654168</v>
      </c>
      <c r="U61" s="195">
        <v>152.69699850574614</v>
      </c>
      <c r="V61" s="195">
        <v>151.90570682001874</v>
      </c>
      <c r="W61" s="195">
        <v>167.39467510085572</v>
      </c>
      <c r="X61" s="195">
        <v>157.58488775274131</v>
      </c>
      <c r="Y61" s="195">
        <v>157.39556704484048</v>
      </c>
      <c r="Z61" s="195">
        <v>146.50446227680808</v>
      </c>
      <c r="AA61" s="195">
        <v>158.30123409291511</v>
      </c>
      <c r="AB61" s="191"/>
      <c r="AC61" s="191"/>
    </row>
    <row r="62" spans="1:29">
      <c r="A62" s="194"/>
      <c r="B62" s="194"/>
      <c r="C62" s="211"/>
      <c r="D62" s="195"/>
      <c r="E62" s="208"/>
      <c r="F62" s="152"/>
      <c r="G62" s="152"/>
      <c r="H62" s="152"/>
      <c r="I62" s="152"/>
      <c r="J62" s="152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1"/>
      <c r="AC62" s="191"/>
    </row>
    <row r="63" spans="1:29">
      <c r="A63" s="192">
        <v>170</v>
      </c>
      <c r="B63" s="192"/>
      <c r="C63" s="210" t="s">
        <v>261</v>
      </c>
      <c r="D63" s="193">
        <v>1.0052630335416299</v>
      </c>
      <c r="E63" s="208">
        <v>100.00390901166624</v>
      </c>
      <c r="F63" s="152">
        <v>77.342901995783023</v>
      </c>
      <c r="G63" s="152">
        <v>59.529910435609388</v>
      </c>
      <c r="H63" s="152">
        <v>92.21528242909551</v>
      </c>
      <c r="I63" s="152">
        <v>100.15712110124852</v>
      </c>
      <c r="J63" s="152">
        <v>82.311303990434126</v>
      </c>
      <c r="K63" s="193">
        <v>74.959524907409246</v>
      </c>
      <c r="L63" s="193">
        <v>90.602426918896441</v>
      </c>
      <c r="M63" s="193">
        <v>89.688176922412111</v>
      </c>
      <c r="N63" s="193">
        <v>95.165181337432344</v>
      </c>
      <c r="O63" s="193">
        <v>87.603827521537539</v>
      </c>
      <c r="P63" s="193">
        <v>98.263886627679511</v>
      </c>
      <c r="Q63" s="193">
        <v>103.69113896058843</v>
      </c>
      <c r="R63" s="193">
        <v>116.65836202847102</v>
      </c>
      <c r="S63" s="193">
        <v>110.0165021848473</v>
      </c>
      <c r="T63" s="193">
        <v>107.15747245039657</v>
      </c>
      <c r="U63" s="193">
        <v>105.77827056304798</v>
      </c>
      <c r="V63" s="193">
        <v>106.04004870575359</v>
      </c>
      <c r="W63" s="193">
        <v>123.36620003987318</v>
      </c>
      <c r="X63" s="193">
        <v>124.14784537935869</v>
      </c>
      <c r="Y63" s="193">
        <v>114.83309117200837</v>
      </c>
      <c r="Z63" s="193">
        <v>114.31211028618903</v>
      </c>
      <c r="AA63" s="193">
        <v>119.80138866149898</v>
      </c>
      <c r="AB63" s="191"/>
      <c r="AC63" s="191"/>
    </row>
    <row r="64" spans="1:29">
      <c r="A64" s="194"/>
      <c r="B64" s="194">
        <v>3214</v>
      </c>
      <c r="C64" s="211" t="s">
        <v>262</v>
      </c>
      <c r="D64" s="195">
        <v>0.38042176873164119</v>
      </c>
      <c r="E64" s="208">
        <v>100.00390901166624</v>
      </c>
      <c r="F64" s="152">
        <v>95.780631827102354</v>
      </c>
      <c r="G64" s="152">
        <v>97.425210601237282</v>
      </c>
      <c r="H64" s="152">
        <v>101.02985384688817</v>
      </c>
      <c r="I64" s="152">
        <v>94.366913173871183</v>
      </c>
      <c r="J64" s="152">
        <v>97.150652362274741</v>
      </c>
      <c r="K64" s="195">
        <v>58.738247410205801</v>
      </c>
      <c r="L64" s="195">
        <v>73.990200702021923</v>
      </c>
      <c r="M64" s="195">
        <v>78.775030050097158</v>
      </c>
      <c r="N64" s="195">
        <v>81.645817886926991</v>
      </c>
      <c r="O64" s="195">
        <v>73.287324012312965</v>
      </c>
      <c r="P64" s="195">
        <v>79.070553179578226</v>
      </c>
      <c r="Q64" s="195">
        <v>84.096237611609013</v>
      </c>
      <c r="R64" s="195">
        <v>114.48228085770694</v>
      </c>
      <c r="S64" s="195">
        <v>117.03712263572517</v>
      </c>
      <c r="T64" s="195">
        <v>98.67154857115483</v>
      </c>
      <c r="U64" s="195">
        <v>83.862897177133064</v>
      </c>
      <c r="V64" s="195">
        <v>96.987041111394248</v>
      </c>
      <c r="W64" s="195">
        <v>134.56395114777322</v>
      </c>
      <c r="X64" s="195">
        <v>128.82155851494966</v>
      </c>
      <c r="Y64" s="195">
        <v>111.05886198781255</v>
      </c>
      <c r="Z64" s="195">
        <v>110.57869179923236</v>
      </c>
      <c r="AA64" s="195">
        <v>127.18086411316119</v>
      </c>
      <c r="AB64" s="191"/>
      <c r="AC64" s="191"/>
    </row>
    <row r="65" spans="1:29">
      <c r="A65" s="194"/>
      <c r="B65" s="194">
        <v>3215</v>
      </c>
      <c r="C65" s="211" t="s">
        <v>263</v>
      </c>
      <c r="D65" s="195">
        <v>0.62484126480998869</v>
      </c>
      <c r="E65" s="208">
        <v>100.00390901166624</v>
      </c>
      <c r="F65" s="152">
        <v>66.117468931659772</v>
      </c>
      <c r="G65" s="152">
        <v>36.458135366450797</v>
      </c>
      <c r="H65" s="152">
        <v>86.848711688304618</v>
      </c>
      <c r="I65" s="152">
        <v>103.68237025669076</v>
      </c>
      <c r="J65" s="152">
        <v>73.276671560776506</v>
      </c>
      <c r="K65" s="195">
        <v>84.835516497768523</v>
      </c>
      <c r="L65" s="195">
        <v>100.71643960644728</v>
      </c>
      <c r="M65" s="195">
        <v>96.332422220226618</v>
      </c>
      <c r="N65" s="195">
        <v>103.39616806256664</v>
      </c>
      <c r="O65" s="195">
        <v>96.320136596752278</v>
      </c>
      <c r="P65" s="195">
        <v>109.9493534324419</v>
      </c>
      <c r="Q65" s="195">
        <v>115.62109213288349</v>
      </c>
      <c r="R65" s="195">
        <v>117.98322434872357</v>
      </c>
      <c r="S65" s="195">
        <v>105.74214163932753</v>
      </c>
      <c r="T65" s="195">
        <v>112.32395288834412</v>
      </c>
      <c r="U65" s="195">
        <v>119.12099546841954</v>
      </c>
      <c r="V65" s="195">
        <v>111.5517864147451</v>
      </c>
      <c r="W65" s="195">
        <v>116.54867929949852</v>
      </c>
      <c r="X65" s="195">
        <v>121.30235114311215</v>
      </c>
      <c r="Y65" s="195">
        <v>117.13095308144382</v>
      </c>
      <c r="Z65" s="195">
        <v>116.58512544093456</v>
      </c>
      <c r="AA65" s="195">
        <v>115.30854662026989</v>
      </c>
      <c r="AB65" s="191"/>
      <c r="AC65" s="191"/>
    </row>
    <row r="66" spans="1:29">
      <c r="A66" s="194"/>
      <c r="B66" s="194"/>
      <c r="C66" s="211"/>
      <c r="D66" s="195"/>
      <c r="E66" s="208"/>
      <c r="F66" s="152"/>
      <c r="G66" s="152"/>
      <c r="H66" s="152"/>
      <c r="I66" s="152"/>
      <c r="J66" s="152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1"/>
      <c r="AC66" s="191"/>
    </row>
    <row r="67" spans="1:29">
      <c r="A67" s="192">
        <v>181</v>
      </c>
      <c r="B67" s="192"/>
      <c r="C67" s="210" t="s">
        <v>264</v>
      </c>
      <c r="D67" s="193">
        <v>0.40024640087930224</v>
      </c>
      <c r="E67" s="208">
        <v>100.00390901166624</v>
      </c>
      <c r="F67" s="152">
        <v>96.344520272495643</v>
      </c>
      <c r="G67" s="152">
        <v>84.874771021036509</v>
      </c>
      <c r="H67" s="152">
        <v>84.388421012021297</v>
      </c>
      <c r="I67" s="152">
        <v>78.353085392530062</v>
      </c>
      <c r="J67" s="152">
        <v>85.990199424520867</v>
      </c>
      <c r="K67" s="193">
        <v>80.796021729526913</v>
      </c>
      <c r="L67" s="193">
        <v>82.564439587825703</v>
      </c>
      <c r="M67" s="193">
        <v>88.210804478868525</v>
      </c>
      <c r="N67" s="193">
        <v>86.756362570356785</v>
      </c>
      <c r="O67" s="193">
        <v>84.581907091644482</v>
      </c>
      <c r="P67" s="193">
        <v>90.093193460911664</v>
      </c>
      <c r="Q67" s="193">
        <v>89.315608295579949</v>
      </c>
      <c r="R67" s="193">
        <v>89.986624190326879</v>
      </c>
      <c r="S67" s="193">
        <v>90.157514372636058</v>
      </c>
      <c r="T67" s="193">
        <v>89.888235079863634</v>
      </c>
      <c r="U67" s="193">
        <v>90.914399508019571</v>
      </c>
      <c r="V67" s="193">
        <v>99.369541971911715</v>
      </c>
      <c r="W67" s="193">
        <v>101.1855505933669</v>
      </c>
      <c r="X67" s="193">
        <v>101.09710579045581</v>
      </c>
      <c r="Y67" s="193">
        <v>98.141649465938485</v>
      </c>
      <c r="Z67" s="193">
        <v>100.28084787106408</v>
      </c>
      <c r="AA67" s="193">
        <v>104.05400227976246</v>
      </c>
      <c r="AB67" s="191"/>
      <c r="AC67" s="191"/>
    </row>
    <row r="68" spans="1:29">
      <c r="A68" s="194"/>
      <c r="B68" s="194">
        <v>3220</v>
      </c>
      <c r="C68" s="211" t="s">
        <v>265</v>
      </c>
      <c r="D68" s="195">
        <v>0.40024640087930224</v>
      </c>
      <c r="E68" s="208">
        <v>100.00390901166624</v>
      </c>
      <c r="F68" s="152">
        <v>96.344520272495643</v>
      </c>
      <c r="G68" s="152">
        <v>84.874771021036509</v>
      </c>
      <c r="H68" s="152">
        <v>84.388421012021297</v>
      </c>
      <c r="I68" s="152">
        <v>78.353085392530062</v>
      </c>
      <c r="J68" s="152">
        <v>85.990199424520867</v>
      </c>
      <c r="K68" s="195">
        <v>80.796021729526913</v>
      </c>
      <c r="L68" s="195">
        <v>82.564439587825703</v>
      </c>
      <c r="M68" s="195">
        <v>88.210804478868525</v>
      </c>
      <c r="N68" s="195">
        <v>86.756362570356785</v>
      </c>
      <c r="O68" s="195">
        <v>84.581907091644482</v>
      </c>
      <c r="P68" s="195">
        <v>90.093193460911664</v>
      </c>
      <c r="Q68" s="195">
        <v>89.315608295579949</v>
      </c>
      <c r="R68" s="195">
        <v>89.986624190326879</v>
      </c>
      <c r="S68" s="195">
        <v>90.157514372636058</v>
      </c>
      <c r="T68" s="195">
        <v>89.888235079863634</v>
      </c>
      <c r="U68" s="195">
        <v>90.914399508019571</v>
      </c>
      <c r="V68" s="195">
        <v>99.369541971911715</v>
      </c>
      <c r="W68" s="195">
        <v>101.1855505933669</v>
      </c>
      <c r="X68" s="195">
        <v>101.09710579045581</v>
      </c>
      <c r="Y68" s="195">
        <v>98.141649465938485</v>
      </c>
      <c r="Z68" s="195">
        <v>100.28084787106408</v>
      </c>
      <c r="AA68" s="195">
        <v>104.05400227976246</v>
      </c>
      <c r="AB68" s="191"/>
      <c r="AC68" s="191"/>
    </row>
    <row r="69" spans="1:29">
      <c r="A69" s="194"/>
      <c r="B69" s="194"/>
      <c r="C69" s="211"/>
      <c r="D69" s="195"/>
      <c r="E69" s="208"/>
      <c r="F69" s="152"/>
      <c r="G69" s="152"/>
      <c r="H69" s="152"/>
      <c r="I69" s="152"/>
      <c r="J69" s="152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  <c r="AA69" s="195"/>
      <c r="AB69" s="191"/>
      <c r="AC69" s="191"/>
    </row>
    <row r="70" spans="1:29">
      <c r="A70" s="192">
        <v>192</v>
      </c>
      <c r="B70" s="192"/>
      <c r="C70" s="210" t="s">
        <v>266</v>
      </c>
      <c r="D70" s="193">
        <v>0.36951150744819034</v>
      </c>
      <c r="E70" s="208">
        <v>100.00390901166624</v>
      </c>
      <c r="F70" s="152">
        <v>83.097783538763466</v>
      </c>
      <c r="G70" s="152">
        <v>82.588673765913697</v>
      </c>
      <c r="H70" s="152">
        <v>109.03302912681468</v>
      </c>
      <c r="I70" s="152">
        <v>111.52522706078427</v>
      </c>
      <c r="J70" s="152">
        <v>96.561178373069041</v>
      </c>
      <c r="K70" s="193">
        <v>65.281377482954184</v>
      </c>
      <c r="L70" s="193">
        <v>107.85538888169673</v>
      </c>
      <c r="M70" s="193">
        <v>129.81411251705725</v>
      </c>
      <c r="N70" s="193">
        <v>151.25589932905115</v>
      </c>
      <c r="O70" s="193">
        <v>113.55169455268984</v>
      </c>
      <c r="P70" s="193">
        <v>147.29208586172865</v>
      </c>
      <c r="Q70" s="193">
        <v>158.67927017610279</v>
      </c>
      <c r="R70" s="193">
        <v>158.12462602513574</v>
      </c>
      <c r="S70" s="193">
        <v>157.05181188024849</v>
      </c>
      <c r="T70" s="193">
        <v>155.28694848580392</v>
      </c>
      <c r="U70" s="193">
        <v>156.60190169019276</v>
      </c>
      <c r="V70" s="193">
        <v>168.24354050674538</v>
      </c>
      <c r="W70" s="193">
        <v>173.57158512975144</v>
      </c>
      <c r="X70" s="193">
        <v>199.64063853740205</v>
      </c>
      <c r="Y70" s="193">
        <v>174.51441646602294</v>
      </c>
      <c r="Z70" s="193">
        <v>171.57859668805725</v>
      </c>
      <c r="AA70" s="193">
        <v>184.66981134091657</v>
      </c>
      <c r="AB70" s="191"/>
      <c r="AC70" s="191"/>
    </row>
    <row r="71" spans="1:29">
      <c r="A71" s="194"/>
      <c r="B71" s="194">
        <v>3338</v>
      </c>
      <c r="C71" s="211" t="s">
        <v>267</v>
      </c>
      <c r="D71" s="195">
        <v>0.36951150744819034</v>
      </c>
      <c r="E71" s="208">
        <v>100.00390901166624</v>
      </c>
      <c r="F71" s="152">
        <v>83.097783538763466</v>
      </c>
      <c r="G71" s="152">
        <v>82.588673765913697</v>
      </c>
      <c r="H71" s="152">
        <v>109.03302912681468</v>
      </c>
      <c r="I71" s="152">
        <v>111.52522706078427</v>
      </c>
      <c r="J71" s="152">
        <v>96.561178373069041</v>
      </c>
      <c r="K71" s="195">
        <v>65.281377482954184</v>
      </c>
      <c r="L71" s="195">
        <v>107.85538888169673</v>
      </c>
      <c r="M71" s="195">
        <v>129.81411251705725</v>
      </c>
      <c r="N71" s="195">
        <v>151.25589932905115</v>
      </c>
      <c r="O71" s="195">
        <v>113.55169455268984</v>
      </c>
      <c r="P71" s="195">
        <v>147.29208586172865</v>
      </c>
      <c r="Q71" s="195">
        <v>158.67927017610279</v>
      </c>
      <c r="R71" s="195">
        <v>158.12462602513574</v>
      </c>
      <c r="S71" s="195">
        <v>157.05181188024849</v>
      </c>
      <c r="T71" s="195">
        <v>155.28694848580392</v>
      </c>
      <c r="U71" s="195">
        <v>156.60190169019276</v>
      </c>
      <c r="V71" s="195">
        <v>168.24354050674538</v>
      </c>
      <c r="W71" s="195">
        <v>173.57158512975144</v>
      </c>
      <c r="X71" s="195">
        <v>199.64063853740205</v>
      </c>
      <c r="Y71" s="195">
        <v>174.51441646602294</v>
      </c>
      <c r="Z71" s="195">
        <v>171.57859668805725</v>
      </c>
      <c r="AA71" s="195">
        <v>184.66981134091657</v>
      </c>
      <c r="AB71" s="191"/>
      <c r="AC71" s="191"/>
    </row>
    <row r="72" spans="1:29">
      <c r="A72" s="194"/>
      <c r="B72" s="194"/>
      <c r="C72" s="211"/>
      <c r="D72" s="195"/>
      <c r="E72" s="208"/>
      <c r="F72" s="152"/>
      <c r="G72" s="152"/>
      <c r="H72" s="152"/>
      <c r="I72" s="152"/>
      <c r="J72" s="152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  <c r="X72" s="195"/>
      <c r="Y72" s="195"/>
      <c r="Z72" s="195"/>
      <c r="AA72" s="195"/>
      <c r="AB72" s="191"/>
      <c r="AC72" s="191"/>
    </row>
    <row r="73" spans="1:29">
      <c r="A73" s="192">
        <v>201</v>
      </c>
      <c r="B73" s="192"/>
      <c r="C73" s="210" t="s">
        <v>268</v>
      </c>
      <c r="D73" s="193">
        <v>0.50728806876844734</v>
      </c>
      <c r="E73" s="208">
        <v>100.00390901166624</v>
      </c>
      <c r="F73" s="152">
        <v>75.852516679523973</v>
      </c>
      <c r="G73" s="152">
        <v>96.400049884429549</v>
      </c>
      <c r="H73" s="152">
        <v>91.373854417912412</v>
      </c>
      <c r="I73" s="152">
        <v>92.459453236585318</v>
      </c>
      <c r="J73" s="152">
        <v>89.021468554612824</v>
      </c>
      <c r="K73" s="193">
        <v>75.473086722028071</v>
      </c>
      <c r="L73" s="193">
        <v>83.370412668019952</v>
      </c>
      <c r="M73" s="193">
        <v>92.889878388684807</v>
      </c>
      <c r="N73" s="193">
        <v>84.607207031424167</v>
      </c>
      <c r="O73" s="193">
        <v>84.085146202539264</v>
      </c>
      <c r="P73" s="193">
        <v>84.50462998242439</v>
      </c>
      <c r="Q73" s="193">
        <v>80.759270782019399</v>
      </c>
      <c r="R73" s="193">
        <v>88.362941593192971</v>
      </c>
      <c r="S73" s="193">
        <v>71.96578565701158</v>
      </c>
      <c r="T73" s="193">
        <v>81.398157003662092</v>
      </c>
      <c r="U73" s="193">
        <v>76.550998726740332</v>
      </c>
      <c r="V73" s="193">
        <v>76.473223067419795</v>
      </c>
      <c r="W73" s="193">
        <v>86.304122779867001</v>
      </c>
      <c r="X73" s="193">
        <v>77.399047280581883</v>
      </c>
      <c r="Y73" s="193">
        <v>79.181847963652245</v>
      </c>
      <c r="Z73" s="193">
        <v>65.418200507262327</v>
      </c>
      <c r="AA73" s="193">
        <v>75.212774493373644</v>
      </c>
      <c r="AB73" s="191"/>
      <c r="AC73" s="191"/>
    </row>
    <row r="74" spans="1:29">
      <c r="A74" s="194"/>
      <c r="B74" s="194">
        <v>3440</v>
      </c>
      <c r="C74" s="211" t="s">
        <v>269</v>
      </c>
      <c r="D74" s="195">
        <v>0.50728806876844734</v>
      </c>
      <c r="E74" s="208">
        <v>100.00390901166624</v>
      </c>
      <c r="F74" s="152">
        <v>75.852516679523973</v>
      </c>
      <c r="G74" s="152">
        <v>96.400049884429549</v>
      </c>
      <c r="H74" s="152">
        <v>91.373854417912412</v>
      </c>
      <c r="I74" s="152">
        <v>92.459453236585318</v>
      </c>
      <c r="J74" s="152">
        <v>89.021468554612824</v>
      </c>
      <c r="K74" s="195">
        <v>75.473086722028071</v>
      </c>
      <c r="L74" s="195">
        <v>83.370412668019952</v>
      </c>
      <c r="M74" s="195">
        <v>92.889878388684807</v>
      </c>
      <c r="N74" s="195">
        <v>84.607207031424167</v>
      </c>
      <c r="O74" s="195">
        <v>84.085146202539264</v>
      </c>
      <c r="P74" s="195">
        <v>84.50462998242439</v>
      </c>
      <c r="Q74" s="195">
        <v>80.759270782019399</v>
      </c>
      <c r="R74" s="195">
        <v>88.362941593192971</v>
      </c>
      <c r="S74" s="195">
        <v>71.96578565701158</v>
      </c>
      <c r="T74" s="195">
        <v>81.398157003662092</v>
      </c>
      <c r="U74" s="195">
        <v>76.550998726740332</v>
      </c>
      <c r="V74" s="195">
        <v>76.473223067419795</v>
      </c>
      <c r="W74" s="195">
        <v>86.304122779867001</v>
      </c>
      <c r="X74" s="195">
        <v>77.399047280581883</v>
      </c>
      <c r="Y74" s="195">
        <v>79.181847963652245</v>
      </c>
      <c r="Z74" s="195">
        <v>65.418200507262327</v>
      </c>
      <c r="AA74" s="195">
        <v>75.212774493373644</v>
      </c>
      <c r="AB74" s="191"/>
      <c r="AC74" s="191"/>
    </row>
    <row r="75" spans="1:29">
      <c r="A75" s="194"/>
      <c r="B75" s="194"/>
      <c r="C75" s="211"/>
      <c r="D75" s="195"/>
      <c r="E75" s="208"/>
      <c r="F75" s="152"/>
      <c r="G75" s="152"/>
      <c r="H75" s="152"/>
      <c r="I75" s="152"/>
      <c r="J75" s="152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195"/>
      <c r="X75" s="195"/>
      <c r="Y75" s="195"/>
      <c r="Z75" s="195"/>
      <c r="AA75" s="195"/>
      <c r="AB75" s="191"/>
      <c r="AC75" s="191"/>
    </row>
    <row r="76" spans="1:29">
      <c r="A76" s="192">
        <v>202</v>
      </c>
      <c r="B76" s="192"/>
      <c r="C76" s="210" t="s">
        <v>129</v>
      </c>
      <c r="D76" s="193">
        <v>3.1922940966913522</v>
      </c>
      <c r="E76" s="208">
        <v>100.00390901166624</v>
      </c>
      <c r="F76" s="152">
        <v>111.38893900221981</v>
      </c>
      <c r="G76" s="152">
        <v>120.10275932709483</v>
      </c>
      <c r="H76" s="152">
        <v>107.94490624801695</v>
      </c>
      <c r="I76" s="152">
        <v>135.5685294948747</v>
      </c>
      <c r="J76" s="152">
        <v>118.75128351805158</v>
      </c>
      <c r="K76" s="193">
        <v>129.30477025619714</v>
      </c>
      <c r="L76" s="193">
        <v>100.7246170523551</v>
      </c>
      <c r="M76" s="193">
        <v>116.83217796155095</v>
      </c>
      <c r="N76" s="193">
        <v>113.97864784566072</v>
      </c>
      <c r="O76" s="193">
        <v>115.21005327894099</v>
      </c>
      <c r="P76" s="193">
        <v>129.58707947233501</v>
      </c>
      <c r="Q76" s="193">
        <v>140.26391091191516</v>
      </c>
      <c r="R76" s="193">
        <v>147.52275259597445</v>
      </c>
      <c r="S76" s="193">
        <v>148.42500015785649</v>
      </c>
      <c r="T76" s="193">
        <v>141.44968578452028</v>
      </c>
      <c r="U76" s="193">
        <v>162.52534154916376</v>
      </c>
      <c r="V76" s="193">
        <v>149.22659050925165</v>
      </c>
      <c r="W76" s="193">
        <v>147.96419671620075</v>
      </c>
      <c r="X76" s="193">
        <v>157.90139971613686</v>
      </c>
      <c r="Y76" s="193">
        <v>154.40438212268825</v>
      </c>
      <c r="Z76" s="193">
        <v>160.22769041462405</v>
      </c>
      <c r="AA76" s="193">
        <v>156.92289767514043</v>
      </c>
      <c r="AB76" s="191"/>
      <c r="AC76" s="191"/>
    </row>
    <row r="77" spans="1:29">
      <c r="A77" s="194"/>
      <c r="B77" s="194">
        <v>3511</v>
      </c>
      <c r="C77" s="211" t="s">
        <v>270</v>
      </c>
      <c r="D77" s="195">
        <v>0.32722732956399964</v>
      </c>
      <c r="E77" s="208">
        <v>100.00390901166624</v>
      </c>
      <c r="F77" s="152">
        <v>95.51170472171782</v>
      </c>
      <c r="G77" s="152">
        <v>78.46494292394803</v>
      </c>
      <c r="H77" s="152">
        <v>95.076902146886695</v>
      </c>
      <c r="I77" s="152">
        <v>79.078379062905825</v>
      </c>
      <c r="J77" s="152">
        <v>87.032982213864585</v>
      </c>
      <c r="K77" s="195">
        <v>93.503530987710576</v>
      </c>
      <c r="L77" s="195">
        <v>86.190478592052244</v>
      </c>
      <c r="M77" s="195">
        <v>91.869410810032917</v>
      </c>
      <c r="N77" s="195">
        <v>100.55621133141678</v>
      </c>
      <c r="O77" s="195">
        <v>93.029907930303125</v>
      </c>
      <c r="P77" s="195">
        <v>102.2849664005212</v>
      </c>
      <c r="Q77" s="195">
        <v>100.47693301483561</v>
      </c>
      <c r="R77" s="195">
        <v>97.607723974386417</v>
      </c>
      <c r="S77" s="195">
        <v>118.78351636578941</v>
      </c>
      <c r="T77" s="195">
        <v>104.78828493888317</v>
      </c>
      <c r="U77" s="195">
        <v>119.27099606226894</v>
      </c>
      <c r="V77" s="195">
        <v>110.36861165300432</v>
      </c>
      <c r="W77" s="195">
        <v>101.46128764480885</v>
      </c>
      <c r="X77" s="195">
        <v>119.78662270579822</v>
      </c>
      <c r="Y77" s="195">
        <v>112.72187951647008</v>
      </c>
      <c r="Z77" s="195">
        <v>149.88155152633908</v>
      </c>
      <c r="AA77" s="195">
        <v>116.41267484603215</v>
      </c>
      <c r="AB77" s="191"/>
      <c r="AC77" s="191"/>
    </row>
    <row r="78" spans="1:29">
      <c r="A78" s="194"/>
      <c r="B78" s="194">
        <v>3532</v>
      </c>
      <c r="C78" s="211" t="s">
        <v>271</v>
      </c>
      <c r="D78" s="195">
        <v>2.8650667671273524</v>
      </c>
      <c r="E78" s="208">
        <v>100.00390901166624</v>
      </c>
      <c r="F78" s="152">
        <v>113.20232256245004</v>
      </c>
      <c r="G78" s="152">
        <v>124.85833138803459</v>
      </c>
      <c r="H78" s="152">
        <v>109.41459717010788</v>
      </c>
      <c r="I78" s="152">
        <v>142.02042837716704</v>
      </c>
      <c r="J78" s="152">
        <v>122.37391987443988</v>
      </c>
      <c r="K78" s="195">
        <v>133.39373043517924</v>
      </c>
      <c r="L78" s="195">
        <v>102.38460186333627</v>
      </c>
      <c r="M78" s="195">
        <v>119.68324577164228</v>
      </c>
      <c r="N78" s="195">
        <v>115.5116620522379</v>
      </c>
      <c r="O78" s="195">
        <v>117.74331003059893</v>
      </c>
      <c r="P78" s="195">
        <v>132.70533055620126</v>
      </c>
      <c r="Q78" s="195">
        <v>144.80809350411951</v>
      </c>
      <c r="R78" s="195">
        <v>153.22368833274601</v>
      </c>
      <c r="S78" s="195">
        <v>151.81043734797052</v>
      </c>
      <c r="T78" s="195">
        <v>145.63688743525933</v>
      </c>
      <c r="U78" s="195">
        <v>167.46554194104039</v>
      </c>
      <c r="V78" s="195">
        <v>153.66466950946051</v>
      </c>
      <c r="W78" s="195">
        <v>153.27542468721461</v>
      </c>
      <c r="X78" s="195">
        <v>162.25459554428355</v>
      </c>
      <c r="Y78" s="195">
        <v>159.16505792049975</v>
      </c>
      <c r="Z78" s="195">
        <v>161.40935202145153</v>
      </c>
      <c r="AA78" s="195">
        <v>161.54968410417112</v>
      </c>
      <c r="AB78" s="191"/>
      <c r="AC78" s="191"/>
    </row>
    <row r="79" spans="1:29">
      <c r="A79" s="194"/>
      <c r="B79" s="194"/>
      <c r="C79" s="211"/>
      <c r="D79" s="195"/>
      <c r="E79" s="208"/>
      <c r="F79" s="152"/>
      <c r="G79" s="152"/>
      <c r="H79" s="152"/>
      <c r="I79" s="152"/>
      <c r="J79" s="152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  <c r="AB79" s="191"/>
      <c r="AC79" s="191"/>
    </row>
    <row r="80" spans="1:29">
      <c r="A80" s="192">
        <v>210</v>
      </c>
      <c r="B80" s="192"/>
      <c r="C80" s="210" t="s">
        <v>272</v>
      </c>
      <c r="D80" s="193">
        <v>1.5202085645298598</v>
      </c>
      <c r="E80" s="208">
        <v>100.00390901166624</v>
      </c>
      <c r="F80" s="152">
        <v>73.23663641253286</v>
      </c>
      <c r="G80" s="152">
        <v>73.721740168799855</v>
      </c>
      <c r="H80" s="152">
        <v>82.428539511840626</v>
      </c>
      <c r="I80" s="152">
        <v>95.439936811220392</v>
      </c>
      <c r="J80" s="152">
        <v>81.206713226098444</v>
      </c>
      <c r="K80" s="193">
        <v>93.877486754716799</v>
      </c>
      <c r="L80" s="193">
        <v>96.010039448910035</v>
      </c>
      <c r="M80" s="193">
        <v>118.69092115772386</v>
      </c>
      <c r="N80" s="193">
        <v>93.051434298316593</v>
      </c>
      <c r="O80" s="193">
        <v>100.40747041491682</v>
      </c>
      <c r="P80" s="193">
        <v>95.119174267481696</v>
      </c>
      <c r="Q80" s="193">
        <v>91.255226028371538</v>
      </c>
      <c r="R80" s="193">
        <v>94.184486719831582</v>
      </c>
      <c r="S80" s="193">
        <v>99.260603687725279</v>
      </c>
      <c r="T80" s="193">
        <v>94.954872675852528</v>
      </c>
      <c r="U80" s="193">
        <v>110.39802157484114</v>
      </c>
      <c r="V80" s="193">
        <v>116.6362563143132</v>
      </c>
      <c r="W80" s="193">
        <v>123.98503487202188</v>
      </c>
      <c r="X80" s="193">
        <v>124.41071815168404</v>
      </c>
      <c r="Y80" s="193">
        <v>118.85750772821508</v>
      </c>
      <c r="Z80" s="193">
        <v>153.69090494905404</v>
      </c>
      <c r="AA80" s="193">
        <v>124.9516591457033</v>
      </c>
      <c r="AB80" s="191"/>
      <c r="AC80" s="191"/>
    </row>
    <row r="81" spans="1:29">
      <c r="A81" s="194"/>
      <c r="B81" s="194">
        <v>3525</v>
      </c>
      <c r="C81" s="211" t="s">
        <v>273</v>
      </c>
      <c r="D81" s="195">
        <v>1.5202085645298598</v>
      </c>
      <c r="E81" s="208">
        <v>100.00390901166624</v>
      </c>
      <c r="F81" s="152">
        <v>73.23663641253286</v>
      </c>
      <c r="G81" s="152">
        <v>73.721740168799855</v>
      </c>
      <c r="H81" s="152">
        <v>82.428539511840626</v>
      </c>
      <c r="I81" s="152">
        <v>95.439936811220392</v>
      </c>
      <c r="J81" s="152">
        <v>81.206713226098444</v>
      </c>
      <c r="K81" s="195">
        <v>93.877486754716799</v>
      </c>
      <c r="L81" s="195">
        <v>96.010039448910035</v>
      </c>
      <c r="M81" s="195">
        <v>118.69092115772386</v>
      </c>
      <c r="N81" s="195">
        <v>93.051434298316593</v>
      </c>
      <c r="O81" s="195">
        <v>100.40747041491682</v>
      </c>
      <c r="P81" s="195">
        <v>95.119174267481696</v>
      </c>
      <c r="Q81" s="195">
        <v>91.255226028371538</v>
      </c>
      <c r="R81" s="195">
        <v>94.184486719831582</v>
      </c>
      <c r="S81" s="195">
        <v>99.260603687725279</v>
      </c>
      <c r="T81" s="195">
        <v>94.954872675852528</v>
      </c>
      <c r="U81" s="195">
        <v>110.39802157484114</v>
      </c>
      <c r="V81" s="195">
        <v>116.6362563143132</v>
      </c>
      <c r="W81" s="195">
        <v>123.98503487202188</v>
      </c>
      <c r="X81" s="195">
        <v>124.41071815168404</v>
      </c>
      <c r="Y81" s="195">
        <v>118.85750772821508</v>
      </c>
      <c r="Z81" s="195">
        <v>153.69090494905404</v>
      </c>
      <c r="AA81" s="195">
        <v>124.9516591457033</v>
      </c>
      <c r="AB81" s="191"/>
      <c r="AC81" s="191"/>
    </row>
    <row r="82" spans="1:29">
      <c r="A82" s="194"/>
      <c r="B82" s="194"/>
      <c r="C82" s="211"/>
      <c r="D82" s="195"/>
      <c r="E82" s="208"/>
      <c r="F82" s="152"/>
      <c r="G82" s="152"/>
      <c r="H82" s="152"/>
      <c r="I82" s="152"/>
      <c r="J82" s="152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  <c r="W82" s="195"/>
      <c r="X82" s="195"/>
      <c r="Y82" s="195"/>
      <c r="Z82" s="195"/>
      <c r="AA82" s="195"/>
      <c r="AB82" s="191"/>
      <c r="AC82" s="191"/>
    </row>
    <row r="83" spans="1:29">
      <c r="A83" s="192">
        <v>222</v>
      </c>
      <c r="B83" s="192"/>
      <c r="C83" s="210" t="s">
        <v>274</v>
      </c>
      <c r="D83" s="193">
        <v>5.7494507494889113</v>
      </c>
      <c r="E83" s="208">
        <v>100.00390901166624</v>
      </c>
      <c r="F83" s="152">
        <v>86.814787099844395</v>
      </c>
      <c r="G83" s="152">
        <v>80.089719347813997</v>
      </c>
      <c r="H83" s="152">
        <v>107.08920804758503</v>
      </c>
      <c r="I83" s="152">
        <v>104.99157143581689</v>
      </c>
      <c r="J83" s="152">
        <v>94.746321482765083</v>
      </c>
      <c r="K83" s="193">
        <v>69.118932409600475</v>
      </c>
      <c r="L83" s="193">
        <v>76.138015655942795</v>
      </c>
      <c r="M83" s="193">
        <v>82.205268731091721</v>
      </c>
      <c r="N83" s="193">
        <v>100.44254449432847</v>
      </c>
      <c r="O83" s="193">
        <v>81.976190322740848</v>
      </c>
      <c r="P83" s="193">
        <v>91.273798266791317</v>
      </c>
      <c r="Q83" s="193">
        <v>97.993812992412217</v>
      </c>
      <c r="R83" s="193">
        <v>101.58462394468653</v>
      </c>
      <c r="S83" s="193">
        <v>102.69058161169322</v>
      </c>
      <c r="T83" s="193">
        <v>98.385704203895827</v>
      </c>
      <c r="U83" s="193">
        <v>107.2547248300469</v>
      </c>
      <c r="V83" s="193">
        <v>107.18082727276568</v>
      </c>
      <c r="W83" s="193">
        <v>106.90059119644802</v>
      </c>
      <c r="X83" s="193">
        <v>111.80651409552961</v>
      </c>
      <c r="Y83" s="193">
        <v>108.28566434869757</v>
      </c>
      <c r="Z83" s="193">
        <v>110.96929493647674</v>
      </c>
      <c r="AA83" s="193">
        <v>116.61536672813145</v>
      </c>
      <c r="AB83" s="191"/>
      <c r="AC83" s="191"/>
    </row>
    <row r="84" spans="1:29">
      <c r="A84" s="194"/>
      <c r="B84" s="194">
        <v>3632</v>
      </c>
      <c r="C84" s="211" t="s">
        <v>275</v>
      </c>
      <c r="D84" s="195">
        <v>2.4564674296042175</v>
      </c>
      <c r="E84" s="208">
        <v>100.00390901166624</v>
      </c>
      <c r="F84" s="152">
        <v>99.383832314997235</v>
      </c>
      <c r="G84" s="152">
        <v>97.969582218766291</v>
      </c>
      <c r="H84" s="152">
        <v>103.33883606502935</v>
      </c>
      <c r="I84" s="152">
        <v>72.725065749743067</v>
      </c>
      <c r="J84" s="152">
        <v>93.354329087133976</v>
      </c>
      <c r="K84" s="195">
        <v>65.735659442134406</v>
      </c>
      <c r="L84" s="195">
        <v>79.464821239019699</v>
      </c>
      <c r="M84" s="195">
        <v>88.40415345520195</v>
      </c>
      <c r="N84" s="195">
        <v>97.239241544342008</v>
      </c>
      <c r="O84" s="195">
        <v>82.710968920174523</v>
      </c>
      <c r="P84" s="195">
        <v>92.564301391242992</v>
      </c>
      <c r="Q84" s="195">
        <v>100.2911219426169</v>
      </c>
      <c r="R84" s="195">
        <v>116.28828583374217</v>
      </c>
      <c r="S84" s="195">
        <v>107.72115805320688</v>
      </c>
      <c r="T84" s="195">
        <v>104.21621680520224</v>
      </c>
      <c r="U84" s="195">
        <v>115.59219472101843</v>
      </c>
      <c r="V84" s="195">
        <v>109.92582468645465</v>
      </c>
      <c r="W84" s="195">
        <v>111.82320151786159</v>
      </c>
      <c r="X84" s="195">
        <v>115.71205472743367</v>
      </c>
      <c r="Y84" s="195">
        <v>113.26331891319208</v>
      </c>
      <c r="Z84" s="195">
        <v>118.78665857565828</v>
      </c>
      <c r="AA84" s="195">
        <v>118.95752744346062</v>
      </c>
      <c r="AB84" s="191"/>
      <c r="AC84" s="191"/>
    </row>
    <row r="85" spans="1:29">
      <c r="A85" s="194"/>
      <c r="B85" s="194">
        <v>3641</v>
      </c>
      <c r="C85" s="211" t="s">
        <v>276</v>
      </c>
      <c r="D85" s="195">
        <v>3.2929833198846938</v>
      </c>
      <c r="E85" s="208">
        <v>100.00390901166624</v>
      </c>
      <c r="F85" s="152">
        <v>77.438653912104229</v>
      </c>
      <c r="G85" s="152">
        <v>66.751874444967058</v>
      </c>
      <c r="H85" s="152">
        <v>109.88687378989766</v>
      </c>
      <c r="I85" s="152">
        <v>129.06142317371001</v>
      </c>
      <c r="J85" s="152">
        <v>95.784706330169755</v>
      </c>
      <c r="K85" s="195">
        <v>71.642753225775095</v>
      </c>
      <c r="L85" s="195">
        <v>73.656317825860853</v>
      </c>
      <c r="M85" s="195">
        <v>77.58108544637922</v>
      </c>
      <c r="N85" s="195">
        <v>102.83211304035815</v>
      </c>
      <c r="O85" s="195">
        <v>81.428067384593319</v>
      </c>
      <c r="P85" s="195">
        <v>90.311121391425587</v>
      </c>
      <c r="Q85" s="195">
        <v>96.280088972664174</v>
      </c>
      <c r="R85" s="195">
        <v>90.616130327281013</v>
      </c>
      <c r="S85" s="195">
        <v>98.937921491585072</v>
      </c>
      <c r="T85" s="195">
        <v>94.036315545738958</v>
      </c>
      <c r="U85" s="195">
        <v>101.03522073817845</v>
      </c>
      <c r="V85" s="195">
        <v>105.133140999848</v>
      </c>
      <c r="W85" s="195">
        <v>103.22847058467117</v>
      </c>
      <c r="X85" s="195">
        <v>108.89309716464636</v>
      </c>
      <c r="Y85" s="195">
        <v>104.57248237183602</v>
      </c>
      <c r="Z85" s="195">
        <v>105.13777460988908</v>
      </c>
      <c r="AA85" s="195">
        <v>114.86818462813035</v>
      </c>
      <c r="AB85" s="191"/>
      <c r="AC85" s="191"/>
    </row>
    <row r="86" spans="1:29">
      <c r="A86" s="194"/>
      <c r="B86" s="194"/>
      <c r="C86" s="211"/>
      <c r="D86" s="195"/>
      <c r="E86" s="208"/>
      <c r="F86" s="152"/>
      <c r="G86" s="152"/>
      <c r="H86" s="152"/>
      <c r="I86" s="152"/>
      <c r="J86" s="152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1"/>
      <c r="AC86" s="191"/>
    </row>
    <row r="87" spans="1:29">
      <c r="A87" s="192">
        <v>239</v>
      </c>
      <c r="B87" s="192"/>
      <c r="C87" s="210" t="s">
        <v>277</v>
      </c>
      <c r="D87" s="193">
        <v>12.806563361326649</v>
      </c>
      <c r="E87" s="208">
        <v>100.00390901166624</v>
      </c>
      <c r="F87" s="152">
        <v>71.819966179531178</v>
      </c>
      <c r="G87" s="152">
        <v>64.610357725958721</v>
      </c>
      <c r="H87" s="152">
        <v>84.5961355243182</v>
      </c>
      <c r="I87" s="152">
        <v>115.47743376077246</v>
      </c>
      <c r="J87" s="152">
        <v>84.125973297645146</v>
      </c>
      <c r="K87" s="193">
        <v>89.795004022590547</v>
      </c>
      <c r="L87" s="193">
        <v>101.00077885768572</v>
      </c>
      <c r="M87" s="193">
        <v>105.91180587699391</v>
      </c>
      <c r="N87" s="193">
        <v>107.45358096395057</v>
      </c>
      <c r="O87" s="193">
        <v>101.07153966966818</v>
      </c>
      <c r="P87" s="193">
        <v>107.36407895738515</v>
      </c>
      <c r="Q87" s="193">
        <v>112.48467535790982</v>
      </c>
      <c r="R87" s="193">
        <v>116.99607599488083</v>
      </c>
      <c r="S87" s="193">
        <v>119.23160507432216</v>
      </c>
      <c r="T87" s="193">
        <v>114.01910884612448</v>
      </c>
      <c r="U87" s="193">
        <v>115.29806535028283</v>
      </c>
      <c r="V87" s="193">
        <v>131.08646288941972</v>
      </c>
      <c r="W87" s="193">
        <v>136.82115261410922</v>
      </c>
      <c r="X87" s="193">
        <v>134.84320989241687</v>
      </c>
      <c r="Y87" s="193">
        <v>129.51222268655715</v>
      </c>
      <c r="Z87" s="193">
        <v>127.88354602915965</v>
      </c>
      <c r="AA87" s="193">
        <v>151.51645512889007</v>
      </c>
      <c r="AB87" s="191"/>
      <c r="AC87" s="191"/>
    </row>
    <row r="88" spans="1:29">
      <c r="A88" s="194"/>
      <c r="B88" s="194">
        <v>3732</v>
      </c>
      <c r="C88" s="211" t="s">
        <v>134</v>
      </c>
      <c r="D88" s="195">
        <v>0.21039330884804791</v>
      </c>
      <c r="E88" s="208">
        <v>100.00390901166624</v>
      </c>
      <c r="F88" s="152"/>
      <c r="G88" s="152">
        <v>100.48291805198184</v>
      </c>
      <c r="H88" s="152">
        <v>134.72481671524002</v>
      </c>
      <c r="I88" s="152">
        <v>115.62123643903556</v>
      </c>
      <c r="J88" s="152">
        <v>87.707242801564362</v>
      </c>
      <c r="K88" s="195"/>
      <c r="L88" s="195">
        <v>89.300832949149139</v>
      </c>
      <c r="M88" s="195">
        <v>214.24628799588578</v>
      </c>
      <c r="N88" s="195">
        <v>264.50576589615918</v>
      </c>
      <c r="O88" s="195">
        <v>142.0132217102985</v>
      </c>
      <c r="P88" s="195">
        <v>0</v>
      </c>
      <c r="Q88" s="195">
        <v>169.38612555580355</v>
      </c>
      <c r="R88" s="195">
        <v>248.8368790652361</v>
      </c>
      <c r="S88" s="195">
        <v>250.72031958009867</v>
      </c>
      <c r="T88" s="195">
        <v>167.23583105028459</v>
      </c>
      <c r="U88" s="195"/>
      <c r="V88" s="195">
        <v>159.4457098205846</v>
      </c>
      <c r="W88" s="195">
        <v>159.28550202035692</v>
      </c>
      <c r="X88" s="195">
        <v>226.50431920828015</v>
      </c>
      <c r="Y88" s="195">
        <v>136.30888276230542</v>
      </c>
      <c r="Z88" s="195">
        <v>0</v>
      </c>
      <c r="AA88" s="195">
        <v>133.55661820970857</v>
      </c>
      <c r="AB88" s="191"/>
      <c r="AC88" s="191"/>
    </row>
    <row r="89" spans="1:29">
      <c r="A89" s="194"/>
      <c r="B89" s="194">
        <v>3744</v>
      </c>
      <c r="C89" s="211" t="s">
        <v>67</v>
      </c>
      <c r="D89" s="195">
        <v>12.268506437037146</v>
      </c>
      <c r="E89" s="208">
        <v>100.00390901166624</v>
      </c>
      <c r="F89" s="152">
        <v>73.053465566324192</v>
      </c>
      <c r="G89" s="152">
        <v>63.19619318790344</v>
      </c>
      <c r="H89" s="152">
        <v>82.179383981130286</v>
      </c>
      <c r="I89" s="152">
        <v>114.18754249226743</v>
      </c>
      <c r="J89" s="152">
        <v>83.154146306906341</v>
      </c>
      <c r="K89" s="195">
        <v>91.872021820136055</v>
      </c>
      <c r="L89" s="195">
        <v>101.39089562366607</v>
      </c>
      <c r="M89" s="195">
        <v>103.51200526576949</v>
      </c>
      <c r="N89" s="195">
        <v>103.79085049601801</v>
      </c>
      <c r="O89" s="195">
        <v>100.1414433013974</v>
      </c>
      <c r="P89" s="195">
        <v>108.98040937351647</v>
      </c>
      <c r="Q89" s="195">
        <v>111.51802616703573</v>
      </c>
      <c r="R89" s="195">
        <v>114.44573365115247</v>
      </c>
      <c r="S89" s="195">
        <v>116.2685669867632</v>
      </c>
      <c r="T89" s="195">
        <v>112.80318404461696</v>
      </c>
      <c r="U89" s="195">
        <v>117.08190224039528</v>
      </c>
      <c r="V89" s="195">
        <v>130.44495528504709</v>
      </c>
      <c r="W89" s="195">
        <v>135.99141956703349</v>
      </c>
      <c r="X89" s="195">
        <v>132.68144225156183</v>
      </c>
      <c r="Y89" s="195">
        <v>129.04992983600943</v>
      </c>
      <c r="Z89" s="195">
        <v>129.7824324424744</v>
      </c>
      <c r="AA89" s="195">
        <v>151.62005059007319</v>
      </c>
      <c r="AB89" s="191"/>
      <c r="AC89" s="191"/>
    </row>
    <row r="90" spans="1:29">
      <c r="A90" s="194"/>
      <c r="B90" s="194">
        <v>3756</v>
      </c>
      <c r="C90" s="211" t="s">
        <v>278</v>
      </c>
      <c r="D90" s="195">
        <v>0.32485495687581278</v>
      </c>
      <c r="E90" s="208">
        <v>100.00390901166624</v>
      </c>
      <c r="F90" s="152">
        <v>71.454094545722924</v>
      </c>
      <c r="G90" s="152">
        <v>94.331252988236955</v>
      </c>
      <c r="H90" s="152">
        <v>143.21100132019595</v>
      </c>
      <c r="I90" s="152">
        <v>163.51466368301615</v>
      </c>
      <c r="J90" s="152">
        <v>118.12775313429299</v>
      </c>
      <c r="K90" s="195">
        <v>68.772580346004801</v>
      </c>
      <c r="L90" s="195">
        <v>93.689174637108067</v>
      </c>
      <c r="M90" s="195">
        <v>125.59792821414146</v>
      </c>
      <c r="N90" s="195">
        <v>143.35182563981107</v>
      </c>
      <c r="O90" s="195">
        <v>109.08471850427725</v>
      </c>
      <c r="P90" s="195">
        <v>115.1029723914792</v>
      </c>
      <c r="Q90" s="195">
        <v>111.42057075136785</v>
      </c>
      <c r="R90" s="195">
        <v>127.21295784048321</v>
      </c>
      <c r="S90" s="195">
        <v>145.28001155592423</v>
      </c>
      <c r="T90" s="195">
        <v>124.75412813481361</v>
      </c>
      <c r="U90" s="195">
        <v>122.00178594829168</v>
      </c>
      <c r="V90" s="195">
        <v>136.40081632205477</v>
      </c>
      <c r="W90" s="195">
        <v>153.09352842448962</v>
      </c>
      <c r="X90" s="195">
        <v>156.60995006722931</v>
      </c>
      <c r="Y90" s="195">
        <v>142.02652019051635</v>
      </c>
      <c r="Z90" s="195">
        <v>138.29729325766746</v>
      </c>
      <c r="AA90" s="195">
        <v>158.70392710099179</v>
      </c>
      <c r="AB90" s="191"/>
      <c r="AC90" s="191"/>
    </row>
    <row r="91" spans="1:29">
      <c r="A91" s="194"/>
      <c r="B91" s="194">
        <v>3733</v>
      </c>
      <c r="C91" s="211" t="s">
        <v>279</v>
      </c>
      <c r="D91" s="195">
        <v>2.808658565642008E-3</v>
      </c>
      <c r="E91" s="208">
        <v>100.00390901166624</v>
      </c>
      <c r="F91" s="152">
        <v>106.0357209577639</v>
      </c>
      <c r="G91" s="152">
        <v>117.07665867919231</v>
      </c>
      <c r="H91" s="152">
        <v>106.62197402557705</v>
      </c>
      <c r="I91" s="152">
        <v>183.00146709357469</v>
      </c>
      <c r="J91" s="152">
        <v>128.18395518902696</v>
      </c>
      <c r="K91" s="195">
        <v>175.10275026206497</v>
      </c>
      <c r="L91" s="195">
        <v>119.03470893462932</v>
      </c>
      <c r="M91" s="195">
        <v>196.34097776001025</v>
      </c>
      <c r="N91" s="195">
        <v>189.97722766176591</v>
      </c>
      <c r="O91" s="195">
        <v>170.11391615461761</v>
      </c>
      <c r="P91" s="195">
        <v>194.48959103479115</v>
      </c>
      <c r="Q91" s="195">
        <v>195.56244569712482</v>
      </c>
      <c r="R91" s="195">
        <v>199.40692970169835</v>
      </c>
      <c r="S91" s="195">
        <v>199.60882423998237</v>
      </c>
      <c r="T91" s="195">
        <v>197.26694766839915</v>
      </c>
      <c r="U91" s="195">
        <v>184.79395939357684</v>
      </c>
      <c r="V91" s="195">
        <v>194.23059950875037</v>
      </c>
      <c r="W91" s="195">
        <v>196.3066615569503</v>
      </c>
      <c r="X91" s="195">
        <v>193.85454604173069</v>
      </c>
      <c r="Y91" s="195">
        <v>192.29644162525207</v>
      </c>
      <c r="Z91" s="195">
        <v>208.48601130522863</v>
      </c>
      <c r="AA91" s="195">
        <v>213.03409133981054</v>
      </c>
      <c r="AB91" s="191"/>
      <c r="AC91" s="191"/>
    </row>
    <row r="92" spans="1:29">
      <c r="A92" s="194"/>
      <c r="B92" s="194"/>
      <c r="C92" s="211"/>
      <c r="D92" s="195"/>
      <c r="E92" s="208"/>
      <c r="F92" s="152"/>
      <c r="G92" s="152"/>
      <c r="H92" s="152"/>
      <c r="I92" s="152"/>
      <c r="J92" s="152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1"/>
      <c r="AC92" s="191"/>
    </row>
    <row r="93" spans="1:29">
      <c r="A93" s="192">
        <v>241</v>
      </c>
      <c r="B93" s="192"/>
      <c r="C93" s="210" t="s">
        <v>204</v>
      </c>
      <c r="D93" s="193">
        <v>18.238437454990116</v>
      </c>
      <c r="E93" s="208">
        <v>100.00390901166624</v>
      </c>
      <c r="F93" s="152">
        <v>92.471983156514284</v>
      </c>
      <c r="G93" s="152">
        <v>94.505521735664942</v>
      </c>
      <c r="H93" s="152">
        <v>107.25952820438837</v>
      </c>
      <c r="I93" s="152">
        <v>106.54142949673181</v>
      </c>
      <c r="J93" s="152">
        <v>100.19461564832486</v>
      </c>
      <c r="K93" s="193">
        <v>115.85776172461499</v>
      </c>
      <c r="L93" s="193">
        <v>131.45989120570511</v>
      </c>
      <c r="M93" s="193">
        <v>138.26267306762935</v>
      </c>
      <c r="N93" s="193">
        <v>139.36986950946149</v>
      </c>
      <c r="O93" s="193">
        <v>131.23754887685271</v>
      </c>
      <c r="P93" s="193">
        <v>144.1567750052952</v>
      </c>
      <c r="Q93" s="193">
        <v>123.46474329227212</v>
      </c>
      <c r="R93" s="193">
        <v>130.93760435902814</v>
      </c>
      <c r="S93" s="193">
        <v>130.70887152386621</v>
      </c>
      <c r="T93" s="193">
        <v>132.31699854511544</v>
      </c>
      <c r="U93" s="193">
        <v>130.59407180012772</v>
      </c>
      <c r="V93" s="193">
        <v>142.18292107691263</v>
      </c>
      <c r="W93" s="193">
        <v>145.97456579077851</v>
      </c>
      <c r="X93" s="193">
        <v>144.93032609334301</v>
      </c>
      <c r="Y93" s="193">
        <v>140.9204711902905</v>
      </c>
      <c r="Z93" s="193">
        <v>129.09531049642089</v>
      </c>
      <c r="AA93" s="193">
        <v>134.01638707791463</v>
      </c>
      <c r="AB93" s="191"/>
      <c r="AC93" s="191"/>
    </row>
    <row r="94" spans="1:29">
      <c r="A94" s="194"/>
      <c r="B94" s="194">
        <v>4123</v>
      </c>
      <c r="C94" s="211" t="s">
        <v>280</v>
      </c>
      <c r="D94" s="195">
        <v>6.089832102585004</v>
      </c>
      <c r="E94" s="208">
        <v>100.00390901166624</v>
      </c>
      <c r="F94" s="152">
        <v>82.1512941609992</v>
      </c>
      <c r="G94" s="152">
        <v>78.062497301364957</v>
      </c>
      <c r="H94" s="152">
        <v>97.759772295001014</v>
      </c>
      <c r="I94" s="152">
        <v>89.013866392881596</v>
      </c>
      <c r="J94" s="152">
        <v>86.746857537561695</v>
      </c>
      <c r="K94" s="195">
        <v>78.441106488255286</v>
      </c>
      <c r="L94" s="195">
        <v>96.388428553062127</v>
      </c>
      <c r="M94" s="195">
        <v>98.520411671881092</v>
      </c>
      <c r="N94" s="195">
        <v>100.51068457486808</v>
      </c>
      <c r="O94" s="195">
        <v>93.46515782201665</v>
      </c>
      <c r="P94" s="195">
        <v>84.624599035960841</v>
      </c>
      <c r="Q94" s="195">
        <v>89.497463072215226</v>
      </c>
      <c r="R94" s="195">
        <v>100.43931872357194</v>
      </c>
      <c r="S94" s="195">
        <v>100.20713382862515</v>
      </c>
      <c r="T94" s="195">
        <v>93.692128665093293</v>
      </c>
      <c r="U94" s="195">
        <v>93.435853314083445</v>
      </c>
      <c r="V94" s="195">
        <v>111.40852451654483</v>
      </c>
      <c r="W94" s="195">
        <v>110.51477537669201</v>
      </c>
      <c r="X94" s="195">
        <v>97.614168209877064</v>
      </c>
      <c r="Y94" s="195">
        <v>103.24333035429933</v>
      </c>
      <c r="Z94" s="195">
        <v>94.013229258281669</v>
      </c>
      <c r="AA94" s="195">
        <v>95.886857117276065</v>
      </c>
      <c r="AB94" s="191"/>
      <c r="AC94" s="191"/>
    </row>
    <row r="95" spans="1:29">
      <c r="A95" s="194"/>
      <c r="B95" s="194">
        <v>4124</v>
      </c>
      <c r="C95" s="211" t="s">
        <v>281</v>
      </c>
      <c r="D95" s="195">
        <v>8.6054267459015605</v>
      </c>
      <c r="E95" s="208">
        <v>100.00390901166624</v>
      </c>
      <c r="F95" s="152">
        <v>112.53023633051394</v>
      </c>
      <c r="G95" s="152">
        <v>117.72212352983767</v>
      </c>
      <c r="H95" s="152">
        <v>118.66819526521236</v>
      </c>
      <c r="I95" s="152">
        <v>107.70494922043876</v>
      </c>
      <c r="J95" s="152">
        <v>114.15637608650069</v>
      </c>
      <c r="K95" s="195">
        <v>130.53131243743556</v>
      </c>
      <c r="L95" s="195">
        <v>140.81783975186727</v>
      </c>
      <c r="M95" s="195">
        <v>155.98681662356628</v>
      </c>
      <c r="N95" s="195">
        <v>155.47279460729271</v>
      </c>
      <c r="O95" s="195">
        <v>145.70219085504044</v>
      </c>
      <c r="P95" s="195">
        <v>181.16993987369625</v>
      </c>
      <c r="Q95" s="195">
        <v>142.56517999419438</v>
      </c>
      <c r="R95" s="195">
        <v>145.90419549403575</v>
      </c>
      <c r="S95" s="195">
        <v>130.3388181667529</v>
      </c>
      <c r="T95" s="195">
        <v>149.99453338216983</v>
      </c>
      <c r="U95" s="195">
        <v>146.19778621684264</v>
      </c>
      <c r="V95" s="195">
        <v>156.23490937204264</v>
      </c>
      <c r="W95" s="195">
        <v>159.97561914728482</v>
      </c>
      <c r="X95" s="195">
        <v>152.17611742038483</v>
      </c>
      <c r="Y95" s="195">
        <v>153.64610803913877</v>
      </c>
      <c r="Z95" s="195">
        <v>132.4505339673762</v>
      </c>
      <c r="AA95" s="195">
        <v>148.33093425634456</v>
      </c>
      <c r="AB95" s="191"/>
      <c r="AC95" s="191"/>
    </row>
    <row r="96" spans="1:29">
      <c r="A96" s="194"/>
      <c r="B96" s="194">
        <v>4128</v>
      </c>
      <c r="C96" s="211" t="s">
        <v>282</v>
      </c>
      <c r="D96" s="195">
        <v>3.543178606503552</v>
      </c>
      <c r="E96" s="208">
        <v>100.00390901166624</v>
      </c>
      <c r="F96" s="152">
        <v>61.494553745404048</v>
      </c>
      <c r="G96" s="152">
        <v>66.380067438211029</v>
      </c>
      <c r="H96" s="152">
        <v>95.878637023069544</v>
      </c>
      <c r="I96" s="152">
        <v>133.84102216829325</v>
      </c>
      <c r="J96" s="152">
        <v>89.398570093744468</v>
      </c>
      <c r="K96" s="195">
        <v>144.52946974458877</v>
      </c>
      <c r="L96" s="195">
        <v>169.01096983226481</v>
      </c>
      <c r="M96" s="195">
        <v>163.52244408465148</v>
      </c>
      <c r="N96" s="195">
        <v>167.04935746720392</v>
      </c>
      <c r="O96" s="195">
        <v>161.02806028217725</v>
      </c>
      <c r="P96" s="195">
        <v>156.58258875484066</v>
      </c>
      <c r="Q96" s="195">
        <v>135.4561299501427</v>
      </c>
      <c r="R96" s="195">
        <v>147.00666031458516</v>
      </c>
      <c r="S96" s="195">
        <v>184.0324403981603</v>
      </c>
      <c r="T96" s="195">
        <v>155.76945485443218</v>
      </c>
      <c r="U96" s="195">
        <v>156.56247493546005</v>
      </c>
      <c r="V96" s="195">
        <v>160.947866225588</v>
      </c>
      <c r="W96" s="195">
        <v>172.91623077333037</v>
      </c>
      <c r="X96" s="195">
        <v>208.65681460688083</v>
      </c>
      <c r="Y96" s="195">
        <v>174.77084663531483</v>
      </c>
      <c r="Z96" s="195">
        <v>181.24364262253158</v>
      </c>
      <c r="AA96" s="195">
        <v>164.78527021181409</v>
      </c>
      <c r="AB96" s="191"/>
      <c r="AC96" s="191"/>
    </row>
    <row r="97" spans="1:29">
      <c r="A97" s="194"/>
      <c r="B97" s="194"/>
      <c r="C97" s="211"/>
      <c r="D97" s="195"/>
      <c r="E97" s="208"/>
      <c r="F97" s="152"/>
      <c r="G97" s="152"/>
      <c r="H97" s="152"/>
      <c r="I97" s="152"/>
      <c r="J97" s="152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1"/>
      <c r="AC97" s="191"/>
    </row>
    <row r="98" spans="1:29">
      <c r="A98" s="192">
        <v>242</v>
      </c>
      <c r="B98" s="192"/>
      <c r="C98" s="210" t="s">
        <v>283</v>
      </c>
      <c r="D98" s="193">
        <v>2.1383957529376891</v>
      </c>
      <c r="E98" s="208">
        <v>100</v>
      </c>
      <c r="F98" s="152">
        <v>101.76121278611821</v>
      </c>
      <c r="G98" s="152">
        <v>105.98745079246432</v>
      </c>
      <c r="H98" s="152">
        <v>109.17487190135247</v>
      </c>
      <c r="I98" s="152">
        <v>154.66805721898038</v>
      </c>
      <c r="J98" s="152">
        <v>117.89789817472884</v>
      </c>
      <c r="K98" s="193">
        <v>91.032539155240968</v>
      </c>
      <c r="L98" s="193">
        <v>115.79634860519883</v>
      </c>
      <c r="M98" s="193">
        <v>105.19533620282675</v>
      </c>
      <c r="N98" s="193">
        <v>118.08475153910013</v>
      </c>
      <c r="O98" s="193">
        <v>107.52724387559167</v>
      </c>
      <c r="P98" s="193">
        <v>110.53350130490099</v>
      </c>
      <c r="Q98" s="193">
        <v>151.07404985697974</v>
      </c>
      <c r="R98" s="193">
        <v>161.9408086066982</v>
      </c>
      <c r="S98" s="193">
        <v>135.86191797230751</v>
      </c>
      <c r="T98" s="193">
        <v>139.85256943522162</v>
      </c>
      <c r="U98" s="193">
        <v>129.27655523794454</v>
      </c>
      <c r="V98" s="193">
        <v>128.83425165020145</v>
      </c>
      <c r="W98" s="193">
        <v>156.23306074066173</v>
      </c>
      <c r="X98" s="193">
        <v>146.92162662546056</v>
      </c>
      <c r="Y98" s="193">
        <v>140.31637356356708</v>
      </c>
      <c r="Z98" s="193">
        <v>124.77009328060092</v>
      </c>
      <c r="AA98" s="193">
        <v>137.5584266598274</v>
      </c>
      <c r="AB98" s="191"/>
      <c r="AC98" s="191"/>
    </row>
    <row r="99" spans="1:29">
      <c r="A99" s="194"/>
      <c r="B99" s="194">
        <v>4151</v>
      </c>
      <c r="C99" s="211" t="s">
        <v>284</v>
      </c>
      <c r="D99" s="195">
        <v>2.1383957529376891</v>
      </c>
      <c r="E99" s="208">
        <v>100</v>
      </c>
      <c r="F99" s="152">
        <v>101.76121278611821</v>
      </c>
      <c r="G99" s="152">
        <v>105.98745079246432</v>
      </c>
      <c r="H99" s="152">
        <v>109.17487190135247</v>
      </c>
      <c r="I99" s="152">
        <v>154.66805721898038</v>
      </c>
      <c r="J99" s="152">
        <v>117.89789817472884</v>
      </c>
      <c r="K99" s="195">
        <v>91.032539155240968</v>
      </c>
      <c r="L99" s="195">
        <v>115.79634860519883</v>
      </c>
      <c r="M99" s="195">
        <v>105.19533620282675</v>
      </c>
      <c r="N99" s="195">
        <v>118.08475153910013</v>
      </c>
      <c r="O99" s="195">
        <v>107.52724387559167</v>
      </c>
      <c r="P99" s="195">
        <v>110.53350130490099</v>
      </c>
      <c r="Q99" s="195">
        <v>151.07404985697974</v>
      </c>
      <c r="R99" s="195">
        <v>161.9408086066982</v>
      </c>
      <c r="S99" s="195">
        <v>135.86191797230751</v>
      </c>
      <c r="T99" s="195">
        <v>139.85256943522162</v>
      </c>
      <c r="U99" s="195">
        <v>129.27655523794454</v>
      </c>
      <c r="V99" s="195">
        <v>128.83425165020145</v>
      </c>
      <c r="W99" s="195">
        <v>156.23306074066173</v>
      </c>
      <c r="X99" s="195">
        <v>146.92162662546056</v>
      </c>
      <c r="Y99" s="195">
        <v>140.31637356356708</v>
      </c>
      <c r="Z99" s="195">
        <v>124.77009328060092</v>
      </c>
      <c r="AA99" s="195">
        <v>137.5584266598274</v>
      </c>
      <c r="AB99" s="191"/>
      <c r="AC99" s="191"/>
    </row>
    <row r="100" spans="1:29">
      <c r="A100" s="194"/>
      <c r="B100" s="194"/>
      <c r="C100" s="211"/>
      <c r="D100" s="195"/>
      <c r="E100" s="208"/>
      <c r="F100" s="152"/>
      <c r="G100" s="152"/>
      <c r="H100" s="152"/>
      <c r="I100" s="152"/>
      <c r="J100" s="152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1"/>
      <c r="AC100" s="191"/>
    </row>
    <row r="101" spans="1:29">
      <c r="A101" s="192">
        <v>251</v>
      </c>
      <c r="B101" s="192"/>
      <c r="C101" s="210" t="s">
        <v>285</v>
      </c>
      <c r="D101" s="193">
        <v>1.4022203657299037</v>
      </c>
      <c r="E101" s="208">
        <v>100.00390901166624</v>
      </c>
      <c r="F101" s="152">
        <v>88.664818152955192</v>
      </c>
      <c r="G101" s="152">
        <v>95.579732753006127</v>
      </c>
      <c r="H101" s="152">
        <v>130.75727097393499</v>
      </c>
      <c r="I101" s="152">
        <v>162.70391526349721</v>
      </c>
      <c r="J101" s="152">
        <v>119.4264342858484</v>
      </c>
      <c r="K101" s="193">
        <v>130.59288099786312</v>
      </c>
      <c r="L101" s="193">
        <v>149.79975064099605</v>
      </c>
      <c r="M101" s="193">
        <v>158.43140816659425</v>
      </c>
      <c r="N101" s="193">
        <v>133.51449517120636</v>
      </c>
      <c r="O101" s="193">
        <v>143.08463374416493</v>
      </c>
      <c r="P101" s="193">
        <v>138.8531054195349</v>
      </c>
      <c r="Q101" s="193">
        <v>137.73992244656827</v>
      </c>
      <c r="R101" s="193">
        <v>143.18491929316727</v>
      </c>
      <c r="S101" s="193">
        <v>155.98134304289761</v>
      </c>
      <c r="T101" s="193">
        <v>143.939822550542</v>
      </c>
      <c r="U101" s="193">
        <v>132.50869744688569</v>
      </c>
      <c r="V101" s="193">
        <v>137.34327866594359</v>
      </c>
      <c r="W101" s="193">
        <v>137.82535457675098</v>
      </c>
      <c r="X101" s="193">
        <v>165.94999193901839</v>
      </c>
      <c r="Y101" s="193">
        <v>143.40683065714967</v>
      </c>
      <c r="Z101" s="193">
        <v>146.00400351151364</v>
      </c>
      <c r="AA101" s="193">
        <v>139.81586087941824</v>
      </c>
      <c r="AB101" s="191"/>
      <c r="AC101" s="191"/>
    </row>
    <row r="102" spans="1:29">
      <c r="A102" s="194"/>
      <c r="B102" s="194">
        <v>4211</v>
      </c>
      <c r="C102" s="211" t="s">
        <v>286</v>
      </c>
      <c r="D102" s="195">
        <v>0.31298236756167319</v>
      </c>
      <c r="E102" s="208">
        <v>100.00390901166624</v>
      </c>
      <c r="F102" s="152">
        <v>71.966532561277887</v>
      </c>
      <c r="G102" s="152">
        <v>82.652429238620712</v>
      </c>
      <c r="H102" s="152">
        <v>174.52055326353883</v>
      </c>
      <c r="I102" s="152">
        <v>173.81156917027664</v>
      </c>
      <c r="J102" s="152">
        <v>125.73777105842854</v>
      </c>
      <c r="K102" s="195">
        <v>126.28271784262297</v>
      </c>
      <c r="L102" s="195">
        <v>187.70369196891909</v>
      </c>
      <c r="M102" s="195">
        <v>153.5392575452702</v>
      </c>
      <c r="N102" s="195">
        <v>164.20320190191313</v>
      </c>
      <c r="O102" s="195">
        <v>157.93221731468134</v>
      </c>
      <c r="P102" s="195">
        <v>156.29580054603579</v>
      </c>
      <c r="Q102" s="195">
        <v>149.59139789065776</v>
      </c>
      <c r="R102" s="195">
        <v>159.0867334310521</v>
      </c>
      <c r="S102" s="195">
        <v>168.53824723175708</v>
      </c>
      <c r="T102" s="195">
        <v>158.37804477487569</v>
      </c>
      <c r="U102" s="195">
        <v>140.16079643932594</v>
      </c>
      <c r="V102" s="195">
        <v>140.54910665239174</v>
      </c>
      <c r="W102" s="195">
        <v>142.70262763559492</v>
      </c>
      <c r="X102" s="195">
        <v>176.05471071936026</v>
      </c>
      <c r="Y102" s="195">
        <v>149.86681036166823</v>
      </c>
      <c r="Z102" s="195">
        <v>144.96467850165547</v>
      </c>
      <c r="AA102" s="195">
        <v>144.48645187568124</v>
      </c>
      <c r="AB102" s="191"/>
      <c r="AC102" s="191"/>
    </row>
    <row r="103" spans="1:29">
      <c r="A103" s="194"/>
      <c r="B103" s="194">
        <v>4212</v>
      </c>
      <c r="C103" s="211" t="s">
        <v>287</v>
      </c>
      <c r="D103" s="195">
        <v>0.44029609790421625</v>
      </c>
      <c r="E103" s="208">
        <v>100.00390901166624</v>
      </c>
      <c r="F103" s="152">
        <v>82.48904887304171</v>
      </c>
      <c r="G103" s="152">
        <v>95.753978842459205</v>
      </c>
      <c r="H103" s="152">
        <v>89.314995260150283</v>
      </c>
      <c r="I103" s="152">
        <v>125.24711481611779</v>
      </c>
      <c r="J103" s="152">
        <v>98.201284447942257</v>
      </c>
      <c r="K103" s="195">
        <v>118.5330999567839</v>
      </c>
      <c r="L103" s="195">
        <v>120.23385557590925</v>
      </c>
      <c r="M103" s="195">
        <v>138.28986351631227</v>
      </c>
      <c r="N103" s="195">
        <v>106.55497185077085</v>
      </c>
      <c r="O103" s="195">
        <v>120.90294772494407</v>
      </c>
      <c r="P103" s="195">
        <v>145.56542649180582</v>
      </c>
      <c r="Q103" s="195">
        <v>146.31451002149191</v>
      </c>
      <c r="R103" s="195">
        <v>150.95111658317546</v>
      </c>
      <c r="S103" s="195">
        <v>155.90464063956381</v>
      </c>
      <c r="T103" s="195">
        <v>149.68392343400924</v>
      </c>
      <c r="U103" s="195">
        <v>136.01211524911034</v>
      </c>
      <c r="V103" s="195">
        <v>159.67722019219653</v>
      </c>
      <c r="W103" s="195">
        <v>158.98975627652754</v>
      </c>
      <c r="X103" s="195">
        <v>180.33935258571003</v>
      </c>
      <c r="Y103" s="195">
        <v>158.75461107588612</v>
      </c>
      <c r="Z103" s="195">
        <v>167.75178094757567</v>
      </c>
      <c r="AA103" s="195">
        <v>156.45357229458725</v>
      </c>
      <c r="AB103" s="191"/>
      <c r="AC103" s="191"/>
    </row>
    <row r="104" spans="1:29">
      <c r="A104" s="194"/>
      <c r="B104" s="194">
        <v>4222</v>
      </c>
      <c r="C104" s="211" t="s">
        <v>288</v>
      </c>
      <c r="D104" s="195">
        <v>0.64894190026401422</v>
      </c>
      <c r="E104" s="208">
        <v>100.00390901166624</v>
      </c>
      <c r="F104" s="152">
        <v>100.90849677961542</v>
      </c>
      <c r="G104" s="152">
        <v>101.69630217970611</v>
      </c>
      <c r="H104" s="152">
        <v>137.76827855401118</v>
      </c>
      <c r="I104" s="152">
        <v>182.76053859736325</v>
      </c>
      <c r="J104" s="152">
        <v>130.78340402767398</v>
      </c>
      <c r="K104" s="195">
        <v>140.85401469898724</v>
      </c>
      <c r="L104" s="195">
        <v>151.57877420381647</v>
      </c>
      <c r="M104" s="195">
        <v>174.45657219897086</v>
      </c>
      <c r="N104" s="195">
        <v>137.00502156261592</v>
      </c>
      <c r="O104" s="195">
        <v>150.97359566609765</v>
      </c>
      <c r="P104" s="195">
        <v>125.88635941357286</v>
      </c>
      <c r="Q104" s="195">
        <v>126.2062854739488</v>
      </c>
      <c r="R104" s="195">
        <v>130.24629752081785</v>
      </c>
      <c r="S104" s="195">
        <v>149.97723415148315</v>
      </c>
      <c r="T104" s="195">
        <v>133.07904413995567</v>
      </c>
      <c r="U104" s="195">
        <v>126.4411076587768</v>
      </c>
      <c r="V104" s="195">
        <v>120.64391785472881</v>
      </c>
      <c r="W104" s="195">
        <v>121.11337474053066</v>
      </c>
      <c r="X104" s="195">
        <v>151.31358435364456</v>
      </c>
      <c r="Y104" s="195">
        <v>129.8779961519202</v>
      </c>
      <c r="Z104" s="195">
        <v>131.74976728917591</v>
      </c>
      <c r="AA104" s="195">
        <v>126.27484582321219</v>
      </c>
      <c r="AB104" s="191"/>
      <c r="AC104" s="191"/>
    </row>
    <row r="105" spans="1:29">
      <c r="A105" s="194"/>
      <c r="B105" s="194"/>
      <c r="C105" s="211"/>
      <c r="D105" s="195"/>
      <c r="E105" s="208"/>
      <c r="F105" s="152"/>
      <c r="G105" s="152"/>
      <c r="H105" s="152"/>
      <c r="I105" s="152"/>
      <c r="J105" s="152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  <c r="W105" s="195"/>
      <c r="X105" s="195"/>
      <c r="Y105" s="195"/>
      <c r="Z105" s="195"/>
      <c r="AA105" s="195"/>
      <c r="AB105" s="191"/>
      <c r="AC105" s="191"/>
    </row>
    <row r="106" spans="1:29">
      <c r="A106" s="192">
        <v>259</v>
      </c>
      <c r="B106" s="192"/>
      <c r="C106" s="210" t="s">
        <v>289</v>
      </c>
      <c r="D106" s="193">
        <v>0.452474488653197</v>
      </c>
      <c r="E106" s="208">
        <v>100</v>
      </c>
      <c r="F106" s="152">
        <v>94.585402701737749</v>
      </c>
      <c r="G106" s="152">
        <v>116.61871412371917</v>
      </c>
      <c r="H106" s="152">
        <v>98.023528783607418</v>
      </c>
      <c r="I106" s="152">
        <v>87.542029223916657</v>
      </c>
      <c r="J106" s="152">
        <v>99.192418708245242</v>
      </c>
      <c r="K106" s="193">
        <v>123.29239584786055</v>
      </c>
      <c r="L106" s="193">
        <v>130.44412498625042</v>
      </c>
      <c r="M106" s="193">
        <v>146.79782551476546</v>
      </c>
      <c r="N106" s="193">
        <v>115.9098341012534</v>
      </c>
      <c r="O106" s="193">
        <v>129.11104511253245</v>
      </c>
      <c r="P106" s="193">
        <v>134.76974982513377</v>
      </c>
      <c r="Q106" s="193">
        <v>136.53348698205247</v>
      </c>
      <c r="R106" s="193">
        <v>141.36564089849585</v>
      </c>
      <c r="S106" s="193">
        <v>116.6121206827668</v>
      </c>
      <c r="T106" s="193">
        <v>132.32024959711222</v>
      </c>
      <c r="U106" s="193">
        <v>160.12896336976021</v>
      </c>
      <c r="V106" s="193">
        <v>148.88997875187798</v>
      </c>
      <c r="W106" s="193">
        <v>139.85061535534734</v>
      </c>
      <c r="X106" s="193">
        <v>133.28691415899371</v>
      </c>
      <c r="Y106" s="193">
        <v>145.53911790899483</v>
      </c>
      <c r="Z106" s="193">
        <v>153.91722132424982</v>
      </c>
      <c r="AA106" s="193">
        <v>177.18602541320399</v>
      </c>
      <c r="AB106" s="191"/>
      <c r="AC106" s="191"/>
    </row>
    <row r="107" spans="1:29">
      <c r="A107" s="194"/>
      <c r="B107" s="194">
        <v>4291</v>
      </c>
      <c r="C107" s="211" t="s">
        <v>290</v>
      </c>
      <c r="D107" s="195">
        <v>0.452474488653197</v>
      </c>
      <c r="E107" s="208">
        <v>100</v>
      </c>
      <c r="F107" s="152">
        <v>94.585402701737749</v>
      </c>
      <c r="G107" s="152">
        <v>116.61871412371917</v>
      </c>
      <c r="H107" s="152">
        <v>98.023528783607418</v>
      </c>
      <c r="I107" s="152">
        <v>87.542029223916657</v>
      </c>
      <c r="J107" s="152">
        <v>99.192418708245242</v>
      </c>
      <c r="K107" s="195">
        <v>123.29239584786055</v>
      </c>
      <c r="L107" s="195">
        <v>130.44412498625042</v>
      </c>
      <c r="M107" s="195">
        <v>146.79782551476546</v>
      </c>
      <c r="N107" s="195">
        <v>115.9098341012534</v>
      </c>
      <c r="O107" s="195">
        <v>129.11104511253245</v>
      </c>
      <c r="P107" s="195">
        <v>134.76974982513377</v>
      </c>
      <c r="Q107" s="195">
        <v>136.53348698205247</v>
      </c>
      <c r="R107" s="195">
        <v>141.36564089849585</v>
      </c>
      <c r="S107" s="195">
        <v>116.6121206827668</v>
      </c>
      <c r="T107" s="195">
        <v>132.32024959711222</v>
      </c>
      <c r="U107" s="195">
        <v>160.12896336976021</v>
      </c>
      <c r="V107" s="195">
        <v>148.88997875187798</v>
      </c>
      <c r="W107" s="195">
        <v>139.85061535534734</v>
      </c>
      <c r="X107" s="195">
        <v>133.28691415899371</v>
      </c>
      <c r="Y107" s="195">
        <v>145.53911790899483</v>
      </c>
      <c r="Z107" s="195">
        <v>153.91722132424982</v>
      </c>
      <c r="AA107" s="195">
        <v>177.18602541320399</v>
      </c>
      <c r="AB107" s="191"/>
      <c r="AC107" s="191"/>
    </row>
    <row r="108" spans="1:29">
      <c r="A108" s="194"/>
      <c r="B108" s="194"/>
      <c r="C108" s="211"/>
      <c r="D108" s="195"/>
      <c r="E108" s="208"/>
      <c r="F108" s="152"/>
      <c r="G108" s="152"/>
      <c r="H108" s="152"/>
      <c r="I108" s="152"/>
      <c r="J108" s="152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  <c r="W108" s="195"/>
      <c r="X108" s="195"/>
      <c r="Y108" s="195"/>
      <c r="Z108" s="195"/>
      <c r="AA108" s="195"/>
      <c r="AB108" s="191"/>
      <c r="AC108" s="191"/>
    </row>
    <row r="109" spans="1:29">
      <c r="A109" s="192">
        <v>264</v>
      </c>
      <c r="B109" s="192"/>
      <c r="C109" s="210" t="s">
        <v>291</v>
      </c>
      <c r="D109" s="193">
        <v>5.5E-2</v>
      </c>
      <c r="E109" s="208">
        <v>100.00390901166624</v>
      </c>
      <c r="F109" s="152">
        <v>101.97424028997462</v>
      </c>
      <c r="G109" s="152">
        <v>147.90563595756882</v>
      </c>
      <c r="H109" s="152">
        <v>81.733276841404603</v>
      </c>
      <c r="I109" s="152">
        <v>171.38696724737272</v>
      </c>
      <c r="J109" s="152">
        <v>125.75003008408019</v>
      </c>
      <c r="K109" s="193">
        <v>138.85994244727283</v>
      </c>
      <c r="L109" s="193">
        <v>143.02574070686398</v>
      </c>
      <c r="M109" s="193">
        <v>136.15601349875823</v>
      </c>
      <c r="N109" s="193">
        <v>101.86612237069662</v>
      </c>
      <c r="O109" s="193">
        <v>129.97695475589791</v>
      </c>
      <c r="P109" s="193">
        <v>129.07841380557636</v>
      </c>
      <c r="Q109" s="193">
        <v>121.72892985989638</v>
      </c>
      <c r="R109" s="193">
        <v>139.24288616570414</v>
      </c>
      <c r="S109" s="193">
        <v>125.78467400102332</v>
      </c>
      <c r="T109" s="193">
        <v>128.95872595805005</v>
      </c>
      <c r="U109" s="193">
        <v>139.31291851677267</v>
      </c>
      <c r="V109" s="193">
        <v>159.93535368463247</v>
      </c>
      <c r="W109" s="193">
        <v>148.77522320950621</v>
      </c>
      <c r="X109" s="193">
        <v>143.40141542238717</v>
      </c>
      <c r="Y109" s="193">
        <v>147.85622770832461</v>
      </c>
      <c r="Z109" s="193">
        <v>153.52048929228175</v>
      </c>
      <c r="AA109" s="193">
        <v>168.2139944736245</v>
      </c>
      <c r="AB109" s="191"/>
      <c r="AC109" s="191"/>
    </row>
    <row r="110" spans="1:29">
      <c r="A110" s="194"/>
      <c r="B110" s="194">
        <v>4731</v>
      </c>
      <c r="C110" s="211" t="s">
        <v>292</v>
      </c>
      <c r="D110" s="195">
        <v>5.5247448865319702E-2</v>
      </c>
      <c r="E110" s="208">
        <v>100.00390901166624</v>
      </c>
      <c r="F110" s="152">
        <v>101.97424028997462</v>
      </c>
      <c r="G110" s="152">
        <v>147.90563595756882</v>
      </c>
      <c r="H110" s="152">
        <v>81.733276841404603</v>
      </c>
      <c r="I110" s="152">
        <v>171.38696724737272</v>
      </c>
      <c r="J110" s="152">
        <v>125.75003008408019</v>
      </c>
      <c r="K110" s="195">
        <v>138.85994244727283</v>
      </c>
      <c r="L110" s="195">
        <v>143.02574070686398</v>
      </c>
      <c r="M110" s="195">
        <v>136.15601349875823</v>
      </c>
      <c r="N110" s="195">
        <v>101.86612237069662</v>
      </c>
      <c r="O110" s="195">
        <v>129.97695475589791</v>
      </c>
      <c r="P110" s="195">
        <v>129.07841380557636</v>
      </c>
      <c r="Q110" s="195">
        <v>121.72892985989638</v>
      </c>
      <c r="R110" s="195">
        <v>139.24288616570414</v>
      </c>
      <c r="S110" s="195">
        <v>125.78467400102332</v>
      </c>
      <c r="T110" s="195">
        <v>128.95872595805005</v>
      </c>
      <c r="U110" s="195">
        <v>139.31291851677267</v>
      </c>
      <c r="V110" s="195">
        <v>159.93535368463247</v>
      </c>
      <c r="W110" s="195">
        <v>148.77522320950621</v>
      </c>
      <c r="X110" s="195">
        <v>143.40141542238717</v>
      </c>
      <c r="Y110" s="195">
        <v>147.85622770832461</v>
      </c>
      <c r="Z110" s="195">
        <v>153.52048929228175</v>
      </c>
      <c r="AA110" s="195">
        <v>168.2139944736245</v>
      </c>
      <c r="AB110" s="191"/>
      <c r="AC110" s="191"/>
    </row>
    <row r="111" spans="1:29">
      <c r="A111" s="194"/>
      <c r="B111" s="194"/>
      <c r="C111" s="211"/>
      <c r="D111" s="195"/>
      <c r="E111" s="208"/>
      <c r="F111" s="152"/>
      <c r="G111" s="152"/>
      <c r="H111" s="152"/>
      <c r="I111" s="152"/>
      <c r="J111" s="152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  <c r="W111" s="195"/>
      <c r="X111" s="195"/>
      <c r="Y111" s="195"/>
      <c r="Z111" s="195"/>
      <c r="AA111" s="195"/>
      <c r="AB111" s="191"/>
      <c r="AC111" s="191"/>
    </row>
    <row r="112" spans="1:29">
      <c r="A112" s="192">
        <v>273</v>
      </c>
      <c r="B112" s="192"/>
      <c r="C112" s="210" t="s">
        <v>293</v>
      </c>
      <c r="D112" s="193">
        <v>0.90396644578695895</v>
      </c>
      <c r="E112" s="208">
        <v>100.00390901166624</v>
      </c>
      <c r="F112" s="152">
        <v>118.43622289748848</v>
      </c>
      <c r="G112" s="152">
        <v>129.62198592209717</v>
      </c>
      <c r="H112" s="152">
        <v>130.28892888039246</v>
      </c>
      <c r="I112" s="152">
        <v>139.50009322279359</v>
      </c>
      <c r="J112" s="152">
        <v>129.46180773069293</v>
      </c>
      <c r="K112" s="193">
        <v>86.356341125653699</v>
      </c>
      <c r="L112" s="193">
        <v>135.08493102637266</v>
      </c>
      <c r="M112" s="193">
        <v>131.97327276771625</v>
      </c>
      <c r="N112" s="193">
        <v>139.06779687230218</v>
      </c>
      <c r="O112" s="193">
        <v>123.1205854480112</v>
      </c>
      <c r="P112" s="193">
        <v>117.40729857642629</v>
      </c>
      <c r="Q112" s="193">
        <v>123.81887571523863</v>
      </c>
      <c r="R112" s="193">
        <v>140.61077484891939</v>
      </c>
      <c r="S112" s="193">
        <v>145.87176642990474</v>
      </c>
      <c r="T112" s="193">
        <v>131.92717889262227</v>
      </c>
      <c r="U112" s="193">
        <v>144.19303103095439</v>
      </c>
      <c r="V112" s="193">
        <v>125.11943067597751</v>
      </c>
      <c r="W112" s="193">
        <v>122.53169010432582</v>
      </c>
      <c r="X112" s="193">
        <v>120.35601689253156</v>
      </c>
      <c r="Y112" s="193">
        <v>128.05004217594731</v>
      </c>
      <c r="Z112" s="193">
        <v>131.93923466188616</v>
      </c>
      <c r="AA112" s="193">
        <v>136.08263866842358</v>
      </c>
      <c r="AB112" s="191"/>
      <c r="AC112" s="191"/>
    </row>
    <row r="113" spans="1:29">
      <c r="A113" s="194"/>
      <c r="B113" s="194">
        <v>4631</v>
      </c>
      <c r="C113" s="211" t="s">
        <v>294</v>
      </c>
      <c r="D113" s="195">
        <v>0.90396644578695895</v>
      </c>
      <c r="E113" s="208">
        <v>100.00390901166624</v>
      </c>
      <c r="F113" s="152">
        <v>118.43622289748848</v>
      </c>
      <c r="G113" s="152">
        <v>129.62198592209717</v>
      </c>
      <c r="H113" s="152">
        <v>130.28892888039246</v>
      </c>
      <c r="I113" s="152">
        <v>139.50009322279359</v>
      </c>
      <c r="J113" s="152">
        <v>129.46180773069293</v>
      </c>
      <c r="K113" s="195">
        <v>86.356341125653699</v>
      </c>
      <c r="L113" s="195">
        <v>135.08493102637266</v>
      </c>
      <c r="M113" s="195">
        <v>131.97327276771625</v>
      </c>
      <c r="N113" s="195">
        <v>139.06779687230218</v>
      </c>
      <c r="O113" s="195">
        <v>123.1205854480112</v>
      </c>
      <c r="P113" s="195">
        <v>117.40729857642629</v>
      </c>
      <c r="Q113" s="195">
        <v>123.81887571523863</v>
      </c>
      <c r="R113" s="195">
        <v>140.61077484891939</v>
      </c>
      <c r="S113" s="195">
        <v>145.87176642990474</v>
      </c>
      <c r="T113" s="195">
        <v>131.92717889262227</v>
      </c>
      <c r="U113" s="195">
        <v>144.19303103095439</v>
      </c>
      <c r="V113" s="195">
        <v>125.11943067597751</v>
      </c>
      <c r="W113" s="195">
        <v>122.53169010432582</v>
      </c>
      <c r="X113" s="195">
        <v>120.35601689253156</v>
      </c>
      <c r="Y113" s="195">
        <v>128.05004217594731</v>
      </c>
      <c r="Z113" s="195">
        <v>131.93923466188616</v>
      </c>
      <c r="AA113" s="195">
        <v>136.08263866842358</v>
      </c>
      <c r="AB113" s="191"/>
      <c r="AC113" s="191"/>
    </row>
    <row r="114" spans="1:29">
      <c r="A114" s="194"/>
      <c r="B114" s="194"/>
      <c r="C114" s="211"/>
      <c r="D114" s="195"/>
      <c r="E114" s="208"/>
      <c r="F114" s="152"/>
      <c r="G114" s="152"/>
      <c r="H114" s="152"/>
      <c r="I114" s="152"/>
      <c r="J114" s="152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1"/>
      <c r="AC114" s="191"/>
    </row>
    <row r="115" spans="1:29">
      <c r="A115" s="192">
        <v>310</v>
      </c>
      <c r="B115" s="192"/>
      <c r="C115" s="210" t="s">
        <v>295</v>
      </c>
      <c r="D115" s="193">
        <v>0.82683581738045897</v>
      </c>
      <c r="E115" s="208">
        <v>100.00390901166624</v>
      </c>
      <c r="F115" s="152">
        <v>98.242001829554354</v>
      </c>
      <c r="G115" s="152">
        <v>82.342708858195323</v>
      </c>
      <c r="H115" s="152">
        <v>72.523455489255184</v>
      </c>
      <c r="I115" s="152">
        <v>114.11527524675427</v>
      </c>
      <c r="J115" s="152">
        <v>91.805860355939771</v>
      </c>
      <c r="K115" s="193">
        <v>113.68819821528588</v>
      </c>
      <c r="L115" s="193">
        <v>105.7691522424212</v>
      </c>
      <c r="M115" s="193">
        <v>109.87370763198078</v>
      </c>
      <c r="N115" s="193">
        <v>114.61971077033517</v>
      </c>
      <c r="O115" s="193">
        <v>110.98769221500575</v>
      </c>
      <c r="P115" s="193">
        <v>107.05252134367987</v>
      </c>
      <c r="Q115" s="193">
        <v>106.8645027242793</v>
      </c>
      <c r="R115" s="193">
        <v>112.7302107347556</v>
      </c>
      <c r="S115" s="193">
        <v>120.39507603026046</v>
      </c>
      <c r="T115" s="193">
        <v>111.7605777082438</v>
      </c>
      <c r="U115" s="193">
        <v>107.4244274468125</v>
      </c>
      <c r="V115" s="193">
        <v>103.72053750943107</v>
      </c>
      <c r="W115" s="193">
        <v>104.20168009309926</v>
      </c>
      <c r="X115" s="193">
        <v>105.66235988414795</v>
      </c>
      <c r="Y115" s="193">
        <v>105.25225123337268</v>
      </c>
      <c r="Z115" s="193">
        <v>106.91139153071761</v>
      </c>
      <c r="AA115" s="193">
        <v>105.63994867575784</v>
      </c>
      <c r="AB115" s="191"/>
      <c r="AC115" s="191"/>
    </row>
    <row r="116" spans="1:29" s="198" customFormat="1">
      <c r="A116" s="212"/>
      <c r="B116" s="212">
        <v>3812</v>
      </c>
      <c r="C116" s="211" t="s">
        <v>296</v>
      </c>
      <c r="D116" s="195">
        <v>0.82683581738045897</v>
      </c>
      <c r="E116" s="208">
        <v>100.00390901166624</v>
      </c>
      <c r="F116" s="152">
        <v>98.242001829554354</v>
      </c>
      <c r="G116" s="152">
        <v>82.342708858195323</v>
      </c>
      <c r="H116" s="152">
        <v>72.523455489255184</v>
      </c>
      <c r="I116" s="152">
        <v>114.11527524675427</v>
      </c>
      <c r="J116" s="152">
        <v>91.805860355939771</v>
      </c>
      <c r="K116" s="195">
        <v>113.68819821528588</v>
      </c>
      <c r="L116" s="195">
        <v>105.7691522424212</v>
      </c>
      <c r="M116" s="195">
        <v>109.87370763198078</v>
      </c>
      <c r="N116" s="195">
        <v>114.61971077033517</v>
      </c>
      <c r="O116" s="195">
        <v>110.98769221500575</v>
      </c>
      <c r="P116" s="195">
        <v>107.05252134367987</v>
      </c>
      <c r="Q116" s="195">
        <v>106.8645027242793</v>
      </c>
      <c r="R116" s="195">
        <v>112.7302107347556</v>
      </c>
      <c r="S116" s="195">
        <v>120.39507603026046</v>
      </c>
      <c r="T116" s="195">
        <v>111.7605777082438</v>
      </c>
      <c r="U116" s="195">
        <v>107.4244274468125</v>
      </c>
      <c r="V116" s="195">
        <v>103.72053750943107</v>
      </c>
      <c r="W116" s="195">
        <v>104.20168009309926</v>
      </c>
      <c r="X116" s="195">
        <v>105.66235988414795</v>
      </c>
      <c r="Y116" s="195">
        <v>105.25225123337268</v>
      </c>
      <c r="Z116" s="195">
        <v>106.91139153071761</v>
      </c>
      <c r="AA116" s="195">
        <v>105.63994867575784</v>
      </c>
      <c r="AB116" s="197"/>
      <c r="AC116" s="197"/>
    </row>
    <row r="117" spans="1:29">
      <c r="A117" s="199"/>
      <c r="B117" s="200" t="s">
        <v>207</v>
      </c>
      <c r="C117" s="153" t="s">
        <v>297</v>
      </c>
      <c r="D117" s="191"/>
    </row>
    <row r="118" spans="1:29">
      <c r="A118" s="199"/>
      <c r="B118" s="201" t="s">
        <v>209</v>
      </c>
      <c r="C118" s="153" t="s">
        <v>210</v>
      </c>
      <c r="D118" s="191"/>
    </row>
    <row r="119" spans="1:29">
      <c r="B119" s="202" t="s">
        <v>298</v>
      </c>
      <c r="C119" s="154" t="s">
        <v>299</v>
      </c>
    </row>
    <row r="120" spans="1:29">
      <c r="B120" s="202" t="s">
        <v>300</v>
      </c>
      <c r="C120" s="154" t="s">
        <v>301</v>
      </c>
    </row>
    <row r="121" spans="1:29">
      <c r="B121" s="202" t="s">
        <v>302</v>
      </c>
      <c r="C121" s="154" t="s">
        <v>303</v>
      </c>
    </row>
    <row r="122" spans="1:29">
      <c r="B122" s="202" t="s">
        <v>304</v>
      </c>
      <c r="C122" s="154" t="s">
        <v>305</v>
      </c>
    </row>
  </sheetData>
  <mergeCells count="10">
    <mergeCell ref="A3:A4"/>
    <mergeCell ref="B3:B4"/>
    <mergeCell ref="C3:C4"/>
    <mergeCell ref="D3:D4"/>
    <mergeCell ref="E3:E4"/>
    <mergeCell ref="F3:J3"/>
    <mergeCell ref="K3:O3"/>
    <mergeCell ref="P3:T3"/>
    <mergeCell ref="U3:Y3"/>
    <mergeCell ref="Z3:AA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0EFCE-0F91-480E-8A2E-66ACCEBA2653}">
  <sheetPr>
    <pageSetUpPr fitToPage="1"/>
  </sheetPr>
  <dimension ref="A1:BB29"/>
  <sheetViews>
    <sheetView tabSelected="1" workbookViewId="0">
      <selection activeCell="B14" sqref="B14"/>
    </sheetView>
  </sheetViews>
  <sheetFormatPr defaultRowHeight="15"/>
  <cols>
    <col min="1" max="1" width="3.6640625" style="270" bestFit="1" customWidth="1"/>
    <col min="2" max="2" width="54.6640625" style="270" bestFit="1" customWidth="1"/>
    <col min="3" max="3" width="6.77734375" style="270" bestFit="1" customWidth="1"/>
    <col min="4" max="4" width="12.21875" style="270" bestFit="1" customWidth="1"/>
    <col min="5" max="7" width="5.21875" style="270" bestFit="1" customWidth="1"/>
    <col min="8" max="8" width="6" style="270" bestFit="1" customWidth="1"/>
    <col min="9" max="9" width="5.77734375" style="270" bestFit="1" customWidth="1"/>
    <col min="10" max="10" width="5.21875" style="270" bestFit="1" customWidth="1"/>
    <col min="11" max="27" width="6" style="270" bestFit="1" customWidth="1"/>
    <col min="28" max="28" width="5.21875" style="270" bestFit="1" customWidth="1"/>
    <col min="29" max="54" width="6" style="270" bestFit="1" customWidth="1"/>
    <col min="55" max="16384" width="8.88671875" style="270"/>
  </cols>
  <sheetData>
    <row r="1" spans="1:54">
      <c r="A1" s="269" t="s">
        <v>309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</row>
    <row r="2" spans="1:54">
      <c r="A2" s="269" t="s">
        <v>310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</row>
    <row r="3" spans="1:54">
      <c r="A3" s="271" t="s">
        <v>311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</row>
    <row r="4" spans="1:54">
      <c r="A4" s="272" t="s">
        <v>312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2"/>
      <c r="AK4" s="272"/>
      <c r="AL4" s="272"/>
      <c r="AM4" s="272"/>
    </row>
    <row r="5" spans="1:54">
      <c r="A5" s="273" t="s">
        <v>313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</row>
    <row r="6" spans="1:54">
      <c r="A6" s="273" t="s">
        <v>314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</row>
    <row r="7" spans="1:54" ht="15.75" thickBot="1">
      <c r="A7" s="274" t="s">
        <v>315</v>
      </c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4"/>
      <c r="AE7" s="274"/>
      <c r="AF7" s="274"/>
      <c r="AG7" s="274"/>
      <c r="AH7" s="274"/>
      <c r="AI7" s="274"/>
      <c r="AJ7" s="274"/>
      <c r="AK7" s="274"/>
      <c r="AL7" s="274"/>
      <c r="AM7" s="274"/>
    </row>
    <row r="8" spans="1:54" ht="15.75" customHeight="1">
      <c r="A8" s="275" t="s">
        <v>182</v>
      </c>
      <c r="B8" s="276" t="s">
        <v>316</v>
      </c>
      <c r="C8" s="275" t="s">
        <v>184</v>
      </c>
      <c r="D8" s="276" t="s">
        <v>216</v>
      </c>
      <c r="E8" s="277" t="s">
        <v>317</v>
      </c>
      <c r="F8" s="277"/>
      <c r="G8" s="277"/>
      <c r="H8" s="277"/>
      <c r="I8" s="278"/>
      <c r="J8" s="279" t="s">
        <v>318</v>
      </c>
      <c r="K8" s="277"/>
      <c r="L8" s="277"/>
      <c r="M8" s="277"/>
      <c r="N8" s="278"/>
      <c r="O8" s="279" t="s">
        <v>319</v>
      </c>
      <c r="P8" s="277"/>
      <c r="Q8" s="277"/>
      <c r="R8" s="277"/>
      <c r="S8" s="278"/>
      <c r="T8" s="279" t="s">
        <v>320</v>
      </c>
      <c r="U8" s="277"/>
      <c r="V8" s="277"/>
      <c r="W8" s="277"/>
      <c r="X8" s="278"/>
      <c r="Y8" s="279" t="s">
        <v>321</v>
      </c>
      <c r="Z8" s="277"/>
      <c r="AA8" s="277"/>
      <c r="AB8" s="277"/>
      <c r="AC8" s="278"/>
      <c r="AD8" s="279" t="s">
        <v>322</v>
      </c>
      <c r="AE8" s="277"/>
      <c r="AF8" s="277"/>
      <c r="AG8" s="277"/>
      <c r="AH8" s="278"/>
      <c r="AI8" s="279" t="s">
        <v>323</v>
      </c>
      <c r="AJ8" s="277"/>
      <c r="AK8" s="277"/>
      <c r="AL8" s="277"/>
      <c r="AM8" s="278"/>
      <c r="AN8" s="279" t="s">
        <v>324</v>
      </c>
      <c r="AO8" s="277"/>
      <c r="AP8" s="277"/>
      <c r="AQ8" s="277"/>
      <c r="AR8" s="278"/>
      <c r="AS8" s="279" t="s">
        <v>325</v>
      </c>
      <c r="AT8" s="277"/>
      <c r="AU8" s="277"/>
      <c r="AV8" s="277"/>
      <c r="AW8" s="278"/>
      <c r="AX8" s="279" t="s">
        <v>326</v>
      </c>
      <c r="AY8" s="277"/>
      <c r="AZ8" s="277"/>
      <c r="BA8" s="277"/>
      <c r="BB8" s="278"/>
    </row>
    <row r="9" spans="1:54">
      <c r="A9" s="280"/>
      <c r="B9" s="281"/>
      <c r="C9" s="280"/>
      <c r="D9" s="281"/>
      <c r="E9" s="282"/>
      <c r="F9" s="282"/>
      <c r="G9" s="282"/>
      <c r="H9" s="282"/>
      <c r="I9" s="283"/>
      <c r="J9" s="284"/>
      <c r="K9" s="282"/>
      <c r="L9" s="282"/>
      <c r="M9" s="282"/>
      <c r="N9" s="283"/>
      <c r="O9" s="284"/>
      <c r="P9" s="282"/>
      <c r="Q9" s="282"/>
      <c r="R9" s="282"/>
      <c r="S9" s="283"/>
      <c r="T9" s="284"/>
      <c r="U9" s="282"/>
      <c r="V9" s="282"/>
      <c r="W9" s="282"/>
      <c r="X9" s="283"/>
      <c r="Y9" s="284"/>
      <c r="Z9" s="282"/>
      <c r="AA9" s="282"/>
      <c r="AB9" s="282"/>
      <c r="AC9" s="283"/>
      <c r="AD9" s="284"/>
      <c r="AE9" s="282"/>
      <c r="AF9" s="282"/>
      <c r="AG9" s="282"/>
      <c r="AH9" s="283"/>
      <c r="AI9" s="284"/>
      <c r="AJ9" s="282"/>
      <c r="AK9" s="282"/>
      <c r="AL9" s="282"/>
      <c r="AM9" s="283"/>
      <c r="AN9" s="284"/>
      <c r="AO9" s="282"/>
      <c r="AP9" s="282"/>
      <c r="AQ9" s="282"/>
      <c r="AR9" s="283"/>
      <c r="AS9" s="284"/>
      <c r="AT9" s="282"/>
      <c r="AU9" s="282"/>
      <c r="AV9" s="282"/>
      <c r="AW9" s="283"/>
      <c r="AX9" s="284"/>
      <c r="AY9" s="282"/>
      <c r="AZ9" s="282"/>
      <c r="BA9" s="282"/>
      <c r="BB9" s="283"/>
    </row>
    <row r="10" spans="1:54">
      <c r="A10" s="285"/>
      <c r="B10" s="286"/>
      <c r="C10" s="285"/>
      <c r="D10" s="286"/>
      <c r="E10" s="287" t="s">
        <v>222</v>
      </c>
      <c r="F10" s="288" t="s">
        <v>223</v>
      </c>
      <c r="G10" s="289" t="s">
        <v>224</v>
      </c>
      <c r="H10" s="290" t="s">
        <v>225</v>
      </c>
      <c r="I10" s="291" t="s">
        <v>196</v>
      </c>
      <c r="J10" s="287" t="s">
        <v>222</v>
      </c>
      <c r="K10" s="288" t="s">
        <v>223</v>
      </c>
      <c r="L10" s="289" t="s">
        <v>224</v>
      </c>
      <c r="M10" s="290" t="s">
        <v>225</v>
      </c>
      <c r="N10" s="291" t="s">
        <v>196</v>
      </c>
      <c r="O10" s="292" t="s">
        <v>222</v>
      </c>
      <c r="P10" s="288" t="s">
        <v>223</v>
      </c>
      <c r="Q10" s="289" t="s">
        <v>224</v>
      </c>
      <c r="R10" s="289" t="s">
        <v>225</v>
      </c>
      <c r="S10" s="293" t="s">
        <v>196</v>
      </c>
      <c r="T10" s="292" t="s">
        <v>222</v>
      </c>
      <c r="U10" s="288" t="s">
        <v>223</v>
      </c>
      <c r="V10" s="289" t="s">
        <v>224</v>
      </c>
      <c r="W10" s="289" t="s">
        <v>225</v>
      </c>
      <c r="X10" s="293" t="s">
        <v>196</v>
      </c>
      <c r="Y10" s="292" t="s">
        <v>222</v>
      </c>
      <c r="Z10" s="288" t="s">
        <v>223</v>
      </c>
      <c r="AA10" s="289" t="s">
        <v>224</v>
      </c>
      <c r="AB10" s="289" t="s">
        <v>225</v>
      </c>
      <c r="AC10" s="293" t="s">
        <v>196</v>
      </c>
      <c r="AD10" s="292" t="s">
        <v>222</v>
      </c>
      <c r="AE10" s="288" t="s">
        <v>223</v>
      </c>
      <c r="AF10" s="289" t="s">
        <v>224</v>
      </c>
      <c r="AG10" s="291" t="s">
        <v>225</v>
      </c>
      <c r="AH10" s="291" t="s">
        <v>196</v>
      </c>
      <c r="AI10" s="292" t="s">
        <v>222</v>
      </c>
      <c r="AJ10" s="288" t="s">
        <v>223</v>
      </c>
      <c r="AK10" s="289" t="s">
        <v>224</v>
      </c>
      <c r="AL10" s="289" t="s">
        <v>225</v>
      </c>
      <c r="AM10" s="293" t="s">
        <v>196</v>
      </c>
      <c r="AN10" s="292" t="s">
        <v>222</v>
      </c>
      <c r="AO10" s="288" t="s">
        <v>223</v>
      </c>
      <c r="AP10" s="289" t="s">
        <v>224</v>
      </c>
      <c r="AQ10" s="289" t="s">
        <v>225</v>
      </c>
      <c r="AR10" s="293" t="s">
        <v>196</v>
      </c>
      <c r="AS10" s="292" t="s">
        <v>222</v>
      </c>
      <c r="AT10" s="288" t="s">
        <v>223</v>
      </c>
      <c r="AU10" s="289" t="s">
        <v>224</v>
      </c>
      <c r="AV10" s="289" t="s">
        <v>225</v>
      </c>
      <c r="AW10" s="293" t="s">
        <v>196</v>
      </c>
      <c r="AX10" s="292" t="s">
        <v>222</v>
      </c>
      <c r="AY10" s="288" t="s">
        <v>223</v>
      </c>
      <c r="AZ10" s="289" t="s">
        <v>224</v>
      </c>
      <c r="BA10" s="289" t="s">
        <v>225</v>
      </c>
      <c r="BB10" s="293" t="s">
        <v>196</v>
      </c>
    </row>
    <row r="11" spans="1:54">
      <c r="A11" s="294">
        <v>1</v>
      </c>
      <c r="B11" s="295">
        <v>2</v>
      </c>
      <c r="C11" s="294">
        <v>3</v>
      </c>
      <c r="D11" s="295">
        <v>4</v>
      </c>
      <c r="E11" s="296">
        <v>5</v>
      </c>
      <c r="F11" s="297">
        <v>6</v>
      </c>
      <c r="G11" s="298">
        <v>7</v>
      </c>
      <c r="H11" s="299">
        <v>8</v>
      </c>
      <c r="I11" s="295">
        <v>9</v>
      </c>
      <c r="J11" s="300">
        <v>10</v>
      </c>
      <c r="K11" s="297">
        <v>11</v>
      </c>
      <c r="L11" s="300">
        <v>12</v>
      </c>
      <c r="M11" s="301">
        <v>13</v>
      </c>
      <c r="N11" s="302">
        <v>14</v>
      </c>
      <c r="O11" s="303">
        <v>10</v>
      </c>
      <c r="P11" s="297">
        <v>11</v>
      </c>
      <c r="Q11" s="300">
        <v>12</v>
      </c>
      <c r="R11" s="297">
        <v>13</v>
      </c>
      <c r="S11" s="304">
        <v>14</v>
      </c>
      <c r="T11" s="303">
        <v>15</v>
      </c>
      <c r="U11" s="297">
        <v>16</v>
      </c>
      <c r="V11" s="300">
        <v>17</v>
      </c>
      <c r="W11" s="297">
        <v>18</v>
      </c>
      <c r="X11" s="304">
        <v>19</v>
      </c>
      <c r="Y11" s="303">
        <v>20</v>
      </c>
      <c r="Z11" s="297">
        <v>21</v>
      </c>
      <c r="AA11" s="300">
        <v>22</v>
      </c>
      <c r="AB11" s="297">
        <v>23</v>
      </c>
      <c r="AC11" s="304">
        <v>24</v>
      </c>
      <c r="AD11" s="303">
        <v>25</v>
      </c>
      <c r="AE11" s="297">
        <v>26</v>
      </c>
      <c r="AF11" s="300">
        <v>27</v>
      </c>
      <c r="AG11" s="297">
        <v>28</v>
      </c>
      <c r="AH11" s="304">
        <v>29</v>
      </c>
      <c r="AI11" s="303">
        <v>30</v>
      </c>
      <c r="AJ11" s="297">
        <v>31</v>
      </c>
      <c r="AK11" s="300">
        <v>32</v>
      </c>
      <c r="AL11" s="297">
        <v>33</v>
      </c>
      <c r="AM11" s="304">
        <v>34</v>
      </c>
      <c r="AN11" s="300">
        <v>35</v>
      </c>
      <c r="AO11" s="297">
        <v>36</v>
      </c>
      <c r="AP11" s="304">
        <v>37</v>
      </c>
      <c r="AQ11" s="300">
        <v>38</v>
      </c>
      <c r="AR11" s="297">
        <v>39</v>
      </c>
      <c r="AS11" s="304">
        <v>40</v>
      </c>
      <c r="AT11" s="300">
        <v>41</v>
      </c>
      <c r="AU11" s="297">
        <v>42</v>
      </c>
      <c r="AV11" s="304">
        <v>43</v>
      </c>
      <c r="AW11" s="300">
        <v>44</v>
      </c>
      <c r="AX11" s="297">
        <v>45</v>
      </c>
      <c r="AY11" s="304">
        <v>46</v>
      </c>
      <c r="AZ11" s="300">
        <v>47</v>
      </c>
      <c r="BA11" s="297">
        <v>48</v>
      </c>
      <c r="BB11" s="304">
        <v>49</v>
      </c>
    </row>
    <row r="12" spans="1:54">
      <c r="A12" s="305"/>
      <c r="B12" s="306" t="s">
        <v>79</v>
      </c>
      <c r="C12" s="307">
        <v>100</v>
      </c>
      <c r="D12" s="308">
        <v>100.00390901166624</v>
      </c>
      <c r="E12" s="309">
        <v>86.52789453949373</v>
      </c>
      <c r="F12" s="310">
        <v>84.545416748147886</v>
      </c>
      <c r="G12" s="310">
        <v>92.047336637959702</v>
      </c>
      <c r="H12" s="311">
        <v>100.46568454114798</v>
      </c>
      <c r="I12" s="308">
        <v>90.896583116687324</v>
      </c>
      <c r="J12" s="309">
        <v>98.748736328075466</v>
      </c>
      <c r="K12" s="310">
        <v>106.46068049328244</v>
      </c>
      <c r="L12" s="310">
        <v>108.64709575831205</v>
      </c>
      <c r="M12" s="311">
        <v>110.55002676662345</v>
      </c>
      <c r="N12" s="308">
        <v>106.10163483657334</v>
      </c>
      <c r="O12" s="312">
        <v>117.7859707320256</v>
      </c>
      <c r="P12" s="310">
        <v>114.90691391846036</v>
      </c>
      <c r="Q12" s="310">
        <v>114.55468333228657</v>
      </c>
      <c r="R12" s="311">
        <v>119.48261406574771</v>
      </c>
      <c r="S12" s="308">
        <v>116.68254551213006</v>
      </c>
      <c r="T12" s="312">
        <v>124.35137315949741</v>
      </c>
      <c r="U12" s="310">
        <v>121.84327874804794</v>
      </c>
      <c r="V12" s="310">
        <v>125.70128674898329</v>
      </c>
      <c r="W12" s="311">
        <v>128.97792046994752</v>
      </c>
      <c r="X12" s="308">
        <v>125.21846478161901</v>
      </c>
      <c r="Y12" s="312">
        <v>134.40625203311686</v>
      </c>
      <c r="Z12" s="310">
        <v>134.83757523538722</v>
      </c>
      <c r="AA12" s="310">
        <v>107.85810813571148</v>
      </c>
      <c r="AB12" s="311">
        <v>96.045201828257589</v>
      </c>
      <c r="AC12" s="308">
        <v>118.28678430811829</v>
      </c>
      <c r="AD12" s="312">
        <v>127.59791735236645</v>
      </c>
      <c r="AE12" s="310">
        <v>127.55225429312421</v>
      </c>
      <c r="AF12" s="310">
        <v>121.90255471223225</v>
      </c>
      <c r="AG12" s="311">
        <v>117.9462443915063</v>
      </c>
      <c r="AH12" s="308">
        <v>123.7497426873073</v>
      </c>
      <c r="AI12" s="312">
        <v>140.7200250894337</v>
      </c>
      <c r="AJ12" s="310">
        <v>137.27532189366909</v>
      </c>
      <c r="AK12" s="310">
        <v>134.57626772567602</v>
      </c>
      <c r="AL12" s="311">
        <v>141.47131147258003</v>
      </c>
      <c r="AM12" s="308">
        <v>138.51073154533972</v>
      </c>
      <c r="AN12" s="312">
        <v>145.67465321766801</v>
      </c>
      <c r="AO12" s="310">
        <v>134.43739185727927</v>
      </c>
      <c r="AP12" s="310">
        <v>129.85030210241442</v>
      </c>
      <c r="AQ12" s="311">
        <v>154.98773766898887</v>
      </c>
      <c r="AR12" s="308">
        <v>141.23752121158765</v>
      </c>
      <c r="AS12" s="312">
        <v>150.61143657172187</v>
      </c>
      <c r="AT12" s="310">
        <v>132.91649158607544</v>
      </c>
      <c r="AU12" s="310">
        <v>130.13098158220959</v>
      </c>
      <c r="AV12" s="311">
        <v>154.1814215536391</v>
      </c>
      <c r="AW12" s="308">
        <v>141.96008282341148</v>
      </c>
      <c r="AX12" s="312">
        <v>162.74820952826099</v>
      </c>
      <c r="AY12" s="310">
        <v>142.59772061291989</v>
      </c>
      <c r="AZ12" s="310">
        <v>139.54775091528953</v>
      </c>
      <c r="BA12" s="311">
        <v>141.55573496801424</v>
      </c>
      <c r="BB12" s="308">
        <v>146.61235400612117</v>
      </c>
    </row>
    <row r="13" spans="1:54">
      <c r="A13" s="313"/>
      <c r="B13" s="314"/>
      <c r="C13" s="313"/>
      <c r="D13" s="314"/>
      <c r="E13" s="315"/>
      <c r="F13" s="316"/>
      <c r="G13" s="317"/>
      <c r="H13" s="318"/>
      <c r="I13" s="319"/>
      <c r="J13" s="315"/>
      <c r="K13" s="316"/>
      <c r="L13" s="317"/>
      <c r="N13" s="314"/>
      <c r="O13" s="320"/>
      <c r="P13" s="316"/>
      <c r="Q13" s="317"/>
      <c r="S13" s="317"/>
      <c r="T13" s="320"/>
      <c r="U13" s="316"/>
      <c r="V13" s="317"/>
      <c r="X13" s="317"/>
      <c r="Y13" s="321"/>
      <c r="Z13" s="322"/>
      <c r="AA13" s="322"/>
      <c r="AB13" s="322"/>
      <c r="AC13" s="323"/>
      <c r="AD13" s="321"/>
      <c r="AE13" s="322"/>
      <c r="AF13" s="322"/>
      <c r="AG13" s="322"/>
      <c r="AH13" s="323"/>
      <c r="AI13" s="321"/>
      <c r="AJ13" s="322"/>
      <c r="AK13" s="322"/>
      <c r="AL13" s="322"/>
      <c r="AM13" s="324"/>
      <c r="AN13" s="321"/>
      <c r="AO13" s="322"/>
      <c r="AP13" s="322"/>
      <c r="AQ13" s="322"/>
      <c r="AR13" s="324"/>
      <c r="AS13" s="321"/>
      <c r="AT13" s="322"/>
      <c r="AU13" s="322"/>
      <c r="AV13" s="322"/>
      <c r="AW13" s="324"/>
      <c r="AX13" s="321"/>
      <c r="AY13" s="322"/>
      <c r="AZ13" s="322"/>
      <c r="BA13" s="322"/>
      <c r="BB13" s="324"/>
    </row>
    <row r="14" spans="1:54">
      <c r="A14" s="325" t="s">
        <v>327</v>
      </c>
      <c r="B14" s="326" t="s">
        <v>328</v>
      </c>
      <c r="C14" s="327">
        <v>3.07</v>
      </c>
      <c r="D14" s="328">
        <v>100.00000003198863</v>
      </c>
      <c r="E14" s="329">
        <v>105.44395093584642</v>
      </c>
      <c r="F14" s="330">
        <v>104.94318323356821</v>
      </c>
      <c r="G14" s="330">
        <v>104.94318323356821</v>
      </c>
      <c r="H14" s="331">
        <v>104.94318323356821</v>
      </c>
      <c r="I14" s="328">
        <v>105.06837515913776</v>
      </c>
      <c r="J14" s="329">
        <v>105.51124539941868</v>
      </c>
      <c r="K14" s="330">
        <v>105.17378055613098</v>
      </c>
      <c r="L14" s="330">
        <v>105.16361233917608</v>
      </c>
      <c r="M14" s="331">
        <v>105.25468844036062</v>
      </c>
      <c r="N14" s="328">
        <v>105.27583168377159</v>
      </c>
      <c r="O14" s="327">
        <v>117.60842903031434</v>
      </c>
      <c r="P14" s="330">
        <v>117.20684586680197</v>
      </c>
      <c r="Q14" s="330">
        <v>117.19474568862564</v>
      </c>
      <c r="R14" s="331">
        <v>117.30312624903524</v>
      </c>
      <c r="S14" s="328">
        <v>117.32828670869429</v>
      </c>
      <c r="T14" s="327">
        <v>124.4831654066322</v>
      </c>
      <c r="U14" s="330">
        <v>126.24748284936248</v>
      </c>
      <c r="V14" s="330">
        <v>126.88724591165298</v>
      </c>
      <c r="W14" s="331">
        <v>126.67600678848041</v>
      </c>
      <c r="X14" s="328">
        <v>126.07347523903202</v>
      </c>
      <c r="Y14" s="327">
        <v>136.0433127441481</v>
      </c>
      <c r="Z14" s="330">
        <v>139.46763412951157</v>
      </c>
      <c r="AA14" s="330">
        <v>113.89817301161519</v>
      </c>
      <c r="AB14" s="331">
        <v>99.836744770411897</v>
      </c>
      <c r="AC14" s="328">
        <v>122.31146616392171</v>
      </c>
      <c r="AD14" s="327">
        <v>139.66272340074144</v>
      </c>
      <c r="AE14" s="330">
        <v>144.15369286825234</v>
      </c>
      <c r="AF14" s="330">
        <v>127.13089299077485</v>
      </c>
      <c r="AG14" s="331">
        <v>114.1595735671911</v>
      </c>
      <c r="AH14" s="328">
        <v>131.27672070673995</v>
      </c>
      <c r="AI14" s="327">
        <v>163.0783122743409</v>
      </c>
      <c r="AJ14" s="330">
        <v>156.20808209427196</v>
      </c>
      <c r="AK14" s="330">
        <v>138.17890671611161</v>
      </c>
      <c r="AL14" s="331">
        <v>113.30889905968237</v>
      </c>
      <c r="AM14" s="328">
        <v>142.68642924697397</v>
      </c>
      <c r="AN14" s="327">
        <v>160.43872269025101</v>
      </c>
      <c r="AO14" s="330">
        <v>147.70610473446567</v>
      </c>
      <c r="AP14" s="330">
        <v>137.67166387631931</v>
      </c>
      <c r="AQ14" s="331">
        <v>126.06482421356834</v>
      </c>
      <c r="AR14" s="328">
        <v>142.97032887865112</v>
      </c>
      <c r="AS14" s="327">
        <v>124.83943134609315</v>
      </c>
      <c r="AT14" s="330">
        <v>120.72055601478752</v>
      </c>
      <c r="AU14" s="330">
        <v>131.04080913505521</v>
      </c>
      <c r="AV14" s="331">
        <v>138.67161659871283</v>
      </c>
      <c r="AW14" s="328">
        <v>128.81810327366219</v>
      </c>
      <c r="AX14" s="327">
        <v>142.33030994535216</v>
      </c>
      <c r="AY14" s="330">
        <v>135.94050660564949</v>
      </c>
      <c r="AZ14" s="330">
        <v>136.28035532479998</v>
      </c>
      <c r="BA14" s="331">
        <v>133.90177671010881</v>
      </c>
      <c r="BB14" s="328">
        <v>137.11323714647762</v>
      </c>
    </row>
    <row r="15" spans="1:54">
      <c r="A15" s="332"/>
      <c r="B15" s="333" t="s">
        <v>329</v>
      </c>
      <c r="C15" s="334">
        <v>0.48</v>
      </c>
      <c r="D15" s="335">
        <v>100.00000003198863</v>
      </c>
      <c r="E15" s="336">
        <v>110.81789139933295</v>
      </c>
      <c r="F15" s="337">
        <v>107.61506463684516</v>
      </c>
      <c r="G15" s="337">
        <v>107.61506463684516</v>
      </c>
      <c r="H15" s="338">
        <v>107.61506463684516</v>
      </c>
      <c r="I15" s="335">
        <v>108.41577132746711</v>
      </c>
      <c r="J15" s="336">
        <v>109.87040299139143</v>
      </c>
      <c r="K15" s="337">
        <v>107.71203409786385</v>
      </c>
      <c r="L15" s="337">
        <v>107.64699987692313</v>
      </c>
      <c r="M15" s="338">
        <v>108.22950744074926</v>
      </c>
      <c r="N15" s="335">
        <v>108.36473610173192</v>
      </c>
      <c r="O15" s="334">
        <v>130.74577955975579</v>
      </c>
      <c r="P15" s="337">
        <v>128.17732057645796</v>
      </c>
      <c r="Q15" s="337">
        <v>128.09992985353853</v>
      </c>
      <c r="R15" s="338">
        <v>128.79311385449159</v>
      </c>
      <c r="S15" s="335">
        <v>128.95403596106095</v>
      </c>
      <c r="T15" s="334">
        <v>118.78421583309202</v>
      </c>
      <c r="U15" s="337">
        <v>130.06849614388776</v>
      </c>
      <c r="V15" s="337">
        <v>134.16031406312075</v>
      </c>
      <c r="W15" s="338">
        <v>132.80926383782952</v>
      </c>
      <c r="X15" s="335">
        <v>128.95557246948252</v>
      </c>
      <c r="Y15" s="334">
        <v>131.75594885040647</v>
      </c>
      <c r="Z15" s="337">
        <v>150.27039089639294</v>
      </c>
      <c r="AA15" s="337">
        <v>118.82330493131153</v>
      </c>
      <c r="AB15" s="338">
        <v>96.627689763298221</v>
      </c>
      <c r="AC15" s="335">
        <v>124.36933361035229</v>
      </c>
      <c r="AD15" s="334">
        <v>117.98737589608263</v>
      </c>
      <c r="AE15" s="337">
        <v>139.44586719812369</v>
      </c>
      <c r="AF15" s="337">
        <v>142.49253380247256</v>
      </c>
      <c r="AG15" s="338">
        <v>123.20473676966989</v>
      </c>
      <c r="AH15" s="335">
        <v>130.78262841658719</v>
      </c>
      <c r="AI15" s="334">
        <v>135.9533183382155</v>
      </c>
      <c r="AJ15" s="337">
        <v>152.37568722759161</v>
      </c>
      <c r="AK15" s="337">
        <v>164.19885899634741</v>
      </c>
      <c r="AL15" s="338">
        <v>148.11100785725318</v>
      </c>
      <c r="AM15" s="335">
        <v>150.15971810485192</v>
      </c>
      <c r="AN15" s="334">
        <v>128.14162716247364</v>
      </c>
      <c r="AO15" s="337">
        <v>140.33371558884647</v>
      </c>
      <c r="AP15" s="337">
        <v>153.75891434808997</v>
      </c>
      <c r="AQ15" s="338">
        <v>137.44076704006818</v>
      </c>
      <c r="AR15" s="335">
        <v>139.91875603486957</v>
      </c>
      <c r="AS15" s="334">
        <v>124.83943134609315</v>
      </c>
      <c r="AT15" s="337">
        <v>120.72055601478752</v>
      </c>
      <c r="AU15" s="337">
        <v>131.04080913505521</v>
      </c>
      <c r="AV15" s="338">
        <v>138.67161659871283</v>
      </c>
      <c r="AW15" s="335">
        <v>128.81810327366219</v>
      </c>
      <c r="AX15" s="334">
        <v>142.33030994535216</v>
      </c>
      <c r="AY15" s="337">
        <v>135.94050660564949</v>
      </c>
      <c r="AZ15" s="337">
        <v>136.28035532479998</v>
      </c>
      <c r="BA15" s="338">
        <v>133.90177671010881</v>
      </c>
      <c r="BB15" s="335">
        <v>137.11323714647762</v>
      </c>
    </row>
    <row r="16" spans="1:54">
      <c r="A16" s="332"/>
      <c r="B16" s="333" t="s">
        <v>330</v>
      </c>
      <c r="C16" s="334">
        <v>2.59</v>
      </c>
      <c r="D16" s="335">
        <v>100.00000003198863</v>
      </c>
      <c r="E16" s="336">
        <v>104.44800830168676</v>
      </c>
      <c r="F16" s="337">
        <v>104.44800830168676</v>
      </c>
      <c r="G16" s="337">
        <v>104.44800830168676</v>
      </c>
      <c r="H16" s="338">
        <v>104.44800830168676</v>
      </c>
      <c r="I16" s="335">
        <v>104.44800830168676</v>
      </c>
      <c r="J16" s="336">
        <v>104.70337063333879</v>
      </c>
      <c r="K16" s="337">
        <v>104.70337063333879</v>
      </c>
      <c r="L16" s="337">
        <v>104.70337063333879</v>
      </c>
      <c r="M16" s="338">
        <v>104.70337063333879</v>
      </c>
      <c r="N16" s="335">
        <v>104.70337063333879</v>
      </c>
      <c r="O16" s="334">
        <v>115.17370769667266</v>
      </c>
      <c r="P16" s="337">
        <v>115.17370769667266</v>
      </c>
      <c r="Q16" s="337">
        <v>115.17370769667266</v>
      </c>
      <c r="R16" s="338">
        <v>115.17370769667266</v>
      </c>
      <c r="S16" s="335">
        <v>115.17370769667266</v>
      </c>
      <c r="T16" s="334">
        <v>125.53934138937323</v>
      </c>
      <c r="U16" s="337">
        <v>125.53934138937323</v>
      </c>
      <c r="V16" s="337">
        <v>125.53934138937323</v>
      </c>
      <c r="W16" s="338">
        <v>125.53934138937323</v>
      </c>
      <c r="X16" s="335">
        <v>125.53934138937323</v>
      </c>
      <c r="Y16" s="334">
        <v>136.837882114417</v>
      </c>
      <c r="Z16" s="337">
        <v>137.46557882136369</v>
      </c>
      <c r="AA16" s="337">
        <v>112.98540725043593</v>
      </c>
      <c r="AB16" s="338">
        <v>100.43147311149859</v>
      </c>
      <c r="AC16" s="335">
        <v>121.93008532442877</v>
      </c>
      <c r="AD16" s="334">
        <v>143.67977622013768</v>
      </c>
      <c r="AE16" s="337">
        <v>145.0261856565387</v>
      </c>
      <c r="AF16" s="337">
        <v>124.28394797547952</v>
      </c>
      <c r="AG16" s="338">
        <v>112.48324988487843</v>
      </c>
      <c r="AH16" s="335">
        <v>131.3682899342586</v>
      </c>
      <c r="AI16" s="334">
        <v>168.10533817756107</v>
      </c>
      <c r="AJ16" s="337">
        <v>156.91833288037486</v>
      </c>
      <c r="AK16" s="337">
        <v>133.35667617768954</v>
      </c>
      <c r="AL16" s="338">
        <v>106.8590873906345</v>
      </c>
      <c r="AM16" s="335">
        <v>141.30985865656498</v>
      </c>
      <c r="AN16" s="334">
        <v>166.42428479578518</v>
      </c>
      <c r="AO16" s="337">
        <v>149.07241623635647</v>
      </c>
      <c r="AP16" s="337">
        <v>134.69024293946606</v>
      </c>
      <c r="AQ16" s="338">
        <v>123.95654137313596</v>
      </c>
      <c r="AR16" s="335">
        <v>143.53587133618592</v>
      </c>
      <c r="AS16" s="334">
        <v>186.65072678976236</v>
      </c>
      <c r="AT16" s="337">
        <v>148.15951719572919</v>
      </c>
      <c r="AU16" s="337">
        <v>125.51382787418255</v>
      </c>
      <c r="AV16" s="338">
        <v>149.91273293786327</v>
      </c>
      <c r="AW16" s="335">
        <v>152.55920119938435</v>
      </c>
      <c r="AX16" s="334">
        <v>162.00167832536445</v>
      </c>
      <c r="AY16" s="337">
        <v>147.14451195801072</v>
      </c>
      <c r="AZ16" s="337">
        <v>133.82510113083217</v>
      </c>
      <c r="BA16" s="338">
        <v>119.21999593850468</v>
      </c>
      <c r="BB16" s="335">
        <v>140.54782183817801</v>
      </c>
    </row>
    <row r="17" spans="1:54">
      <c r="A17" s="339"/>
      <c r="B17" s="333"/>
      <c r="C17" s="334"/>
      <c r="D17" s="335"/>
      <c r="E17" s="336"/>
      <c r="F17" s="337"/>
      <c r="G17" s="337"/>
      <c r="H17" s="338"/>
      <c r="I17" s="335"/>
      <c r="J17" s="336"/>
      <c r="K17" s="337"/>
      <c r="L17" s="337"/>
      <c r="M17" s="338"/>
      <c r="N17" s="335"/>
      <c r="O17" s="334"/>
      <c r="P17" s="337"/>
      <c r="Q17" s="337"/>
      <c r="R17" s="338"/>
      <c r="S17" s="335"/>
      <c r="T17" s="334"/>
      <c r="U17" s="337"/>
      <c r="V17" s="337"/>
      <c r="W17" s="338"/>
      <c r="X17" s="335"/>
      <c r="Y17" s="334"/>
      <c r="Z17" s="337"/>
      <c r="AA17" s="337"/>
      <c r="AB17" s="338"/>
      <c r="AC17" s="335"/>
      <c r="AD17" s="334"/>
      <c r="AE17" s="337"/>
      <c r="AF17" s="337"/>
      <c r="AG17" s="338"/>
      <c r="AH17" s="335"/>
      <c r="AI17" s="334"/>
      <c r="AJ17" s="337"/>
      <c r="AK17" s="337"/>
      <c r="AL17" s="338"/>
      <c r="AM17" s="335"/>
      <c r="AN17" s="334"/>
      <c r="AO17" s="337"/>
      <c r="AP17" s="337"/>
      <c r="AQ17" s="338"/>
      <c r="AR17" s="335"/>
      <c r="AS17" s="334"/>
      <c r="AT17" s="337"/>
      <c r="AU17" s="337"/>
      <c r="AV17" s="338"/>
      <c r="AW17" s="335"/>
      <c r="AX17" s="334"/>
      <c r="AY17" s="337"/>
      <c r="AZ17" s="337"/>
      <c r="BA17" s="338"/>
      <c r="BB17" s="335"/>
    </row>
    <row r="18" spans="1:54">
      <c r="A18" s="325" t="s">
        <v>331</v>
      </c>
      <c r="B18" s="326" t="s">
        <v>332</v>
      </c>
      <c r="C18" s="327">
        <v>87.37</v>
      </c>
      <c r="D18" s="328">
        <v>100</v>
      </c>
      <c r="E18" s="329">
        <v>82.027029102425743</v>
      </c>
      <c r="F18" s="330">
        <v>84.057875968926581</v>
      </c>
      <c r="G18" s="330">
        <v>93.595980460120487</v>
      </c>
      <c r="H18" s="331">
        <v>101.0525097746346</v>
      </c>
      <c r="I18" s="328">
        <v>90.18</v>
      </c>
      <c r="J18" s="329">
        <v>95.333517080513005</v>
      </c>
      <c r="K18" s="330">
        <v>107.15840214942905</v>
      </c>
      <c r="L18" s="330">
        <v>110.89256020981031</v>
      </c>
      <c r="M18" s="331">
        <v>109.15749711722945</v>
      </c>
      <c r="N18" s="328">
        <v>105.63949583675316</v>
      </c>
      <c r="O18" s="329">
        <v>113.47892526654162</v>
      </c>
      <c r="P18" s="330">
        <v>115.98191486164075</v>
      </c>
      <c r="Q18" s="330">
        <v>117.4419080923991</v>
      </c>
      <c r="R18" s="331">
        <v>117.7581998878164</v>
      </c>
      <c r="S18" s="328">
        <v>116.16523702709951</v>
      </c>
      <c r="T18" s="329">
        <v>119.53512255223373</v>
      </c>
      <c r="U18" s="330">
        <v>123.25883057061024</v>
      </c>
      <c r="V18" s="330">
        <v>128.78992071116997</v>
      </c>
      <c r="W18" s="331">
        <v>126.5523375056098</v>
      </c>
      <c r="X18" s="328">
        <v>124.53</v>
      </c>
      <c r="Y18" s="329">
        <v>127.64820047558007</v>
      </c>
      <c r="Z18" s="330">
        <v>133.65674859291775</v>
      </c>
      <c r="AA18" s="330">
        <v>106.51458252149254</v>
      </c>
      <c r="AB18" s="331">
        <v>86.163096311071726</v>
      </c>
      <c r="AC18" s="328">
        <v>113.49565697526552</v>
      </c>
      <c r="AD18" s="329">
        <v>116.62287809708208</v>
      </c>
      <c r="AE18" s="330">
        <v>124.32683597827295</v>
      </c>
      <c r="AF18" s="330">
        <v>123.13089725344075</v>
      </c>
      <c r="AG18" s="331">
        <v>110.48064445172582</v>
      </c>
      <c r="AH18" s="328">
        <v>118.6403139451304</v>
      </c>
      <c r="AI18" s="329">
        <v>122.07208397231169</v>
      </c>
      <c r="AJ18" s="330">
        <v>128.63801773194066</v>
      </c>
      <c r="AK18" s="330">
        <v>129.74015229921787</v>
      </c>
      <c r="AL18" s="331">
        <v>122.28730038472013</v>
      </c>
      <c r="AM18" s="328">
        <v>125.68438859704759</v>
      </c>
      <c r="AN18" s="329">
        <v>118.11114687720561</v>
      </c>
      <c r="AO18" s="330">
        <v>123.22488068941085</v>
      </c>
      <c r="AP18" s="330">
        <v>127.48245041558177</v>
      </c>
      <c r="AQ18" s="331">
        <v>122.50387518267156</v>
      </c>
      <c r="AR18" s="328">
        <v>122.83058829121745</v>
      </c>
      <c r="AS18" s="329">
        <v>118.0535586485085</v>
      </c>
      <c r="AT18" s="330">
        <v>117.86482210535094</v>
      </c>
      <c r="AU18" s="330">
        <v>122.69256242739323</v>
      </c>
      <c r="AV18" s="331">
        <v>125.38591172139921</v>
      </c>
      <c r="AW18" s="328">
        <v>120.99921372566297</v>
      </c>
      <c r="AX18" s="329">
        <v>123.00233609643782</v>
      </c>
      <c r="AY18" s="330">
        <v>126.21005710304428</v>
      </c>
      <c r="AZ18" s="330">
        <v>130.86452594387501</v>
      </c>
      <c r="BA18" s="331">
        <v>129.71702301860134</v>
      </c>
      <c r="BB18" s="328">
        <v>127.44848554048961</v>
      </c>
    </row>
    <row r="19" spans="1:54">
      <c r="A19" s="332"/>
      <c r="B19" s="333" t="s">
        <v>333</v>
      </c>
      <c r="C19" s="334">
        <v>87.37</v>
      </c>
      <c r="D19" s="335">
        <v>100</v>
      </c>
      <c r="E19" s="336">
        <v>82.027029102425743</v>
      </c>
      <c r="F19" s="337">
        <v>84.057875968926581</v>
      </c>
      <c r="G19" s="337">
        <v>93.595980460120487</v>
      </c>
      <c r="H19" s="338">
        <v>101.0525097746346</v>
      </c>
      <c r="I19" s="335">
        <v>90.18</v>
      </c>
      <c r="J19" s="336">
        <v>95.333517080513005</v>
      </c>
      <c r="K19" s="337">
        <v>107.15840214942905</v>
      </c>
      <c r="L19" s="337">
        <v>110.89256020981031</v>
      </c>
      <c r="M19" s="338">
        <v>109.15749711722945</v>
      </c>
      <c r="N19" s="335">
        <v>105.63949583675316</v>
      </c>
      <c r="O19" s="334">
        <v>113.47892526654162</v>
      </c>
      <c r="P19" s="337">
        <v>115.98191486164075</v>
      </c>
      <c r="Q19" s="337">
        <v>117.4419080923991</v>
      </c>
      <c r="R19" s="338">
        <v>117.7581998878164</v>
      </c>
      <c r="S19" s="335">
        <v>116.16523702709951</v>
      </c>
      <c r="T19" s="334">
        <v>119.53512255223373</v>
      </c>
      <c r="U19" s="337">
        <v>123.25883057061024</v>
      </c>
      <c r="V19" s="337">
        <v>128.78992071116997</v>
      </c>
      <c r="W19" s="338">
        <v>126.5523375056098</v>
      </c>
      <c r="X19" s="335">
        <v>124.53405283490596</v>
      </c>
      <c r="Y19" s="334">
        <v>127.64820047558007</v>
      </c>
      <c r="Z19" s="337">
        <v>133.65674859291775</v>
      </c>
      <c r="AA19" s="337">
        <v>106.51458252149254</v>
      </c>
      <c r="AB19" s="338">
        <v>86.163096311071726</v>
      </c>
      <c r="AC19" s="335">
        <v>113.49565697526552</v>
      </c>
      <c r="AD19" s="334">
        <v>116.62287809708208</v>
      </c>
      <c r="AE19" s="337">
        <v>124.32683597827295</v>
      </c>
      <c r="AF19" s="337">
        <v>123.13089725344075</v>
      </c>
      <c r="AG19" s="338">
        <v>110.48064445172582</v>
      </c>
      <c r="AH19" s="335">
        <v>118.6403139451304</v>
      </c>
      <c r="AI19" s="334">
        <v>122.07208397231169</v>
      </c>
      <c r="AJ19" s="337">
        <v>128.63801773194066</v>
      </c>
      <c r="AK19" s="337">
        <v>129.74015229921787</v>
      </c>
      <c r="AL19" s="338">
        <v>122.28730038472013</v>
      </c>
      <c r="AM19" s="335">
        <v>125.68438859704759</v>
      </c>
      <c r="AN19" s="334"/>
      <c r="AO19" s="337"/>
      <c r="AP19" s="337"/>
      <c r="AQ19" s="338"/>
      <c r="AR19" s="335">
        <f>AR18</f>
        <v>122.83058829121745</v>
      </c>
      <c r="AS19" s="335">
        <f t="shared" ref="AS19:BB19" si="0">AS18</f>
        <v>118.0535586485085</v>
      </c>
      <c r="AT19" s="335">
        <f t="shared" si="0"/>
        <v>117.86482210535094</v>
      </c>
      <c r="AU19" s="335">
        <f t="shared" si="0"/>
        <v>122.69256242739323</v>
      </c>
      <c r="AV19" s="335">
        <f t="shared" si="0"/>
        <v>125.38591172139921</v>
      </c>
      <c r="AW19" s="335">
        <f t="shared" si="0"/>
        <v>120.99921372566297</v>
      </c>
      <c r="AX19" s="335">
        <f t="shared" si="0"/>
        <v>123.00233609643782</v>
      </c>
      <c r="AY19" s="335">
        <f t="shared" si="0"/>
        <v>126.21005710304428</v>
      </c>
      <c r="AZ19" s="335">
        <f t="shared" si="0"/>
        <v>130.86452594387501</v>
      </c>
      <c r="BA19" s="335">
        <f t="shared" si="0"/>
        <v>129.71702301860134</v>
      </c>
      <c r="BB19" s="335">
        <f t="shared" si="0"/>
        <v>127.44848554048961</v>
      </c>
    </row>
    <row r="20" spans="1:54">
      <c r="A20" s="339"/>
      <c r="B20" s="333"/>
      <c r="C20" s="334"/>
      <c r="D20" s="335"/>
      <c r="E20" s="336"/>
      <c r="F20" s="337"/>
      <c r="G20" s="337"/>
      <c r="H20" s="338"/>
      <c r="I20" s="335"/>
      <c r="J20" s="336"/>
      <c r="K20" s="337"/>
      <c r="L20" s="337"/>
      <c r="M20" s="338"/>
      <c r="N20" s="335"/>
      <c r="O20" s="334"/>
      <c r="P20" s="337"/>
      <c r="Q20" s="337"/>
      <c r="R20" s="338"/>
      <c r="S20" s="335"/>
      <c r="T20" s="334"/>
      <c r="U20" s="337"/>
      <c r="V20" s="337"/>
      <c r="W20" s="338"/>
      <c r="X20" s="335"/>
      <c r="Y20" s="334"/>
      <c r="Z20" s="337"/>
      <c r="AA20" s="337"/>
      <c r="AB20" s="337"/>
      <c r="AC20" s="336"/>
      <c r="AD20" s="334"/>
      <c r="AE20" s="337"/>
      <c r="AF20" s="337"/>
      <c r="AG20" s="337"/>
      <c r="AH20" s="336"/>
      <c r="AI20" s="334"/>
      <c r="AJ20" s="337"/>
      <c r="AK20" s="337"/>
      <c r="AL20" s="337"/>
      <c r="AM20" s="335"/>
      <c r="AN20" s="334"/>
      <c r="AO20" s="337"/>
      <c r="AP20" s="337"/>
      <c r="AQ20" s="337"/>
      <c r="AR20" s="335"/>
      <c r="AS20" s="334"/>
      <c r="AT20" s="337"/>
      <c r="AU20" s="337"/>
      <c r="AV20" s="337"/>
      <c r="AW20" s="335"/>
      <c r="AX20" s="334"/>
      <c r="AY20" s="337"/>
      <c r="AZ20" s="337"/>
      <c r="BA20" s="337"/>
      <c r="BB20" s="335"/>
    </row>
    <row r="21" spans="1:54">
      <c r="A21" s="325" t="s">
        <v>334</v>
      </c>
      <c r="B21" s="326" t="s">
        <v>335</v>
      </c>
      <c r="C21" s="327">
        <v>9.31</v>
      </c>
      <c r="D21" s="328">
        <v>100</v>
      </c>
      <c r="E21" s="329">
        <v>121.84028494380247</v>
      </c>
      <c r="F21" s="330">
        <v>81.826893567338331</v>
      </c>
      <c r="G21" s="330">
        <v>73.183474840291296</v>
      </c>
      <c r="H21" s="331">
        <v>93.096445921832398</v>
      </c>
      <c r="I21" s="328">
        <v>92.486774818316121</v>
      </c>
      <c r="J21" s="329">
        <v>129.01531507548759</v>
      </c>
      <c r="K21" s="330">
        <v>100.81095985223196</v>
      </c>
      <c r="L21" s="330">
        <v>88.705633942019048</v>
      </c>
      <c r="M21" s="331">
        <v>124.24020232030094</v>
      </c>
      <c r="N21" s="328">
        <v>110.69302779750991</v>
      </c>
      <c r="O21" s="327">
        <v>157.62291570521089</v>
      </c>
      <c r="P21" s="330">
        <v>103.87339987230649</v>
      </c>
      <c r="Q21" s="330">
        <v>87.111733542436369</v>
      </c>
      <c r="R21" s="331">
        <v>136.47738763109149</v>
      </c>
      <c r="S21" s="328">
        <v>121.27135918776133</v>
      </c>
      <c r="T21" s="327">
        <v>168.67226894251701</v>
      </c>
      <c r="U21" s="330">
        <v>106.78881181813864</v>
      </c>
      <c r="V21" s="330">
        <v>96.899353753152113</v>
      </c>
      <c r="W21" s="331">
        <v>152.54600848184253</v>
      </c>
      <c r="X21" s="328">
        <v>131.22661074891258</v>
      </c>
      <c r="Y21" s="327">
        <v>196.72367784402084</v>
      </c>
      <c r="Z21" s="330">
        <v>144.51312034085066</v>
      </c>
      <c r="AA21" s="330">
        <v>118.08300392359807</v>
      </c>
      <c r="AB21" s="331">
        <v>186.69134414470753</v>
      </c>
      <c r="AC21" s="328">
        <v>161.50278656329428</v>
      </c>
      <c r="AD21" s="327">
        <v>225.78493746597874</v>
      </c>
      <c r="AE21" s="330">
        <v>152.20210824974902</v>
      </c>
      <c r="AF21" s="330">
        <v>108.59582397511707</v>
      </c>
      <c r="AG21" s="331">
        <v>188.96144215166257</v>
      </c>
      <c r="AH21" s="328">
        <v>168.88607796062686</v>
      </c>
      <c r="AI21" s="327">
        <v>307.85042144124566</v>
      </c>
      <c r="AJ21" s="330">
        <v>212.16973890015018</v>
      </c>
      <c r="AK21" s="330">
        <v>178.96752099077386</v>
      </c>
      <c r="AL21" s="331">
        <v>331.02319655865051</v>
      </c>
      <c r="AM21" s="328">
        <v>257.50271947270505</v>
      </c>
      <c r="AN21" s="327">
        <v>398.78560924010173</v>
      </c>
      <c r="AO21" s="330">
        <v>235.2435785108122</v>
      </c>
      <c r="AP21" s="330">
        <v>149.59420356722009</v>
      </c>
      <c r="AQ21" s="331">
        <v>470.04114536696659</v>
      </c>
      <c r="AR21" s="328">
        <v>313.41613417127519</v>
      </c>
      <c r="AS21" s="327">
        <v>463.99230783815364</v>
      </c>
      <c r="AT21" s="330">
        <v>278.06646608727266</v>
      </c>
      <c r="AU21" s="330">
        <v>199.72143791406381</v>
      </c>
      <c r="AV21" s="331">
        <v>430.14283204167998</v>
      </c>
      <c r="AW21" s="328">
        <v>342.98076097029252</v>
      </c>
      <c r="AX21" s="327">
        <v>542.05891024253674</v>
      </c>
      <c r="AY21" s="330">
        <v>298.63569518666287</v>
      </c>
      <c r="AZ21" s="330">
        <v>222.36715407216607</v>
      </c>
      <c r="BA21" s="331">
        <v>255.36987921520719</v>
      </c>
      <c r="BB21" s="328">
        <v>329.60790967914323</v>
      </c>
    </row>
    <row r="22" spans="1:54">
      <c r="A22" s="332"/>
      <c r="B22" s="333" t="s">
        <v>336</v>
      </c>
      <c r="C22" s="334">
        <v>8.1199999999999992</v>
      </c>
      <c r="D22" s="335">
        <v>100</v>
      </c>
      <c r="E22" s="336">
        <v>118.43966931516566</v>
      </c>
      <c r="F22" s="337">
        <v>93.781096665453177</v>
      </c>
      <c r="G22" s="337">
        <v>62.674519096003912</v>
      </c>
      <c r="H22" s="338">
        <v>90.661344715123008</v>
      </c>
      <c r="I22" s="335">
        <v>91.389157447936441</v>
      </c>
      <c r="J22" s="336">
        <v>126.65549670515712</v>
      </c>
      <c r="K22" s="337">
        <v>115.5849798305763</v>
      </c>
      <c r="L22" s="337">
        <v>80.43836230212851</v>
      </c>
      <c r="M22" s="338">
        <v>126.3615989920972</v>
      </c>
      <c r="N22" s="335">
        <v>112.26010945748979</v>
      </c>
      <c r="O22" s="334">
        <v>159.45559053061569</v>
      </c>
      <c r="P22" s="337">
        <v>119.09622571566176</v>
      </c>
      <c r="Q22" s="337">
        <v>78.610873050882859</v>
      </c>
      <c r="R22" s="338">
        <v>140.39216490877945</v>
      </c>
      <c r="S22" s="335">
        <v>124.38871355148495</v>
      </c>
      <c r="T22" s="334">
        <v>172.12424553545807</v>
      </c>
      <c r="U22" s="337">
        <v>122.43889630872792</v>
      </c>
      <c r="V22" s="337">
        <v>89.832885878686241</v>
      </c>
      <c r="W22" s="338">
        <v>158.81566984972679</v>
      </c>
      <c r="X22" s="335">
        <v>135.80292439314977</v>
      </c>
      <c r="Y22" s="334">
        <v>204.28663677597538</v>
      </c>
      <c r="Z22" s="337">
        <v>165.69176728735462</v>
      </c>
      <c r="AA22" s="337">
        <v>114.12103650514585</v>
      </c>
      <c r="AB22" s="338">
        <v>197.96506332525303</v>
      </c>
      <c r="AC22" s="335">
        <v>170.51612597343222</v>
      </c>
      <c r="AD22" s="334">
        <v>237.60687410115128</v>
      </c>
      <c r="AE22" s="337">
        <v>174.50758963117775</v>
      </c>
      <c r="AF22" s="337">
        <v>103.24349397800815</v>
      </c>
      <c r="AG22" s="338">
        <v>200.56784810908943</v>
      </c>
      <c r="AH22" s="335">
        <v>178.98145145485665</v>
      </c>
      <c r="AI22" s="334">
        <v>331.69919624520725</v>
      </c>
      <c r="AJ22" s="337">
        <v>243.26357994586184</v>
      </c>
      <c r="AK22" s="337">
        <v>183.92828452182152</v>
      </c>
      <c r="AL22" s="338">
        <v>363.44899755848076</v>
      </c>
      <c r="AM22" s="335">
        <v>280.58501456784285</v>
      </c>
      <c r="AN22" s="334">
        <v>435.96109260079231</v>
      </c>
      <c r="AO22" s="337">
        <v>269.71893053394842</v>
      </c>
      <c r="AP22" s="337">
        <v>150.25025678619522</v>
      </c>
      <c r="AQ22" s="338">
        <v>522.84026645077415</v>
      </c>
      <c r="AR22" s="335">
        <v>344.69263659292756</v>
      </c>
      <c r="AS22" s="334">
        <v>510.72394530373111</v>
      </c>
      <c r="AT22" s="337">
        <v>318.81758611730396</v>
      </c>
      <c r="AU22" s="337">
        <v>207.72372375283499</v>
      </c>
      <c r="AV22" s="338">
        <v>477.09478651747139</v>
      </c>
      <c r="AW22" s="335">
        <v>378.59001042283541</v>
      </c>
      <c r="AX22" s="334">
        <v>600.23134288806693</v>
      </c>
      <c r="AY22" s="337">
        <v>342.4012712053979</v>
      </c>
      <c r="AZ22" s="337">
        <v>233.68820865824537</v>
      </c>
      <c r="BA22" s="338">
        <v>276.70855612160176</v>
      </c>
      <c r="BB22" s="335">
        <v>363.257344718328</v>
      </c>
    </row>
    <row r="23" spans="1:54">
      <c r="A23" s="332"/>
      <c r="B23" s="333" t="s">
        <v>337</v>
      </c>
      <c r="C23" s="334">
        <v>1.19</v>
      </c>
      <c r="D23" s="335">
        <v>100</v>
      </c>
      <c r="E23" s="336">
        <v>145.11760513186033</v>
      </c>
      <c r="F23" s="337">
        <v>0</v>
      </c>
      <c r="G23" s="337">
        <v>145.11760513186033</v>
      </c>
      <c r="H23" s="338">
        <v>109.76478973627941</v>
      </c>
      <c r="I23" s="335">
        <v>100.00000000000001</v>
      </c>
      <c r="J23" s="336">
        <v>145.11760513186033</v>
      </c>
      <c r="K23" s="337">
        <v>0</v>
      </c>
      <c r="L23" s="337">
        <v>145.11760513186033</v>
      </c>
      <c r="M23" s="338">
        <v>109.76478973627941</v>
      </c>
      <c r="N23" s="335">
        <v>100.00000000000001</v>
      </c>
      <c r="O23" s="334">
        <v>145.11760513186033</v>
      </c>
      <c r="P23" s="337">
        <v>0</v>
      </c>
      <c r="Q23" s="337">
        <v>145.11760513186033</v>
      </c>
      <c r="R23" s="338">
        <v>109.76478973627941</v>
      </c>
      <c r="S23" s="335">
        <v>100.00000000000001</v>
      </c>
      <c r="T23" s="334">
        <v>145.11760513186033</v>
      </c>
      <c r="U23" s="337">
        <v>0</v>
      </c>
      <c r="V23" s="337">
        <v>145.11760513186033</v>
      </c>
      <c r="W23" s="338">
        <v>109.76478973627941</v>
      </c>
      <c r="X23" s="335">
        <v>100.00000000000001</v>
      </c>
      <c r="Y23" s="334">
        <v>145.11760513186033</v>
      </c>
      <c r="Z23" s="337">
        <v>0</v>
      </c>
      <c r="AA23" s="337">
        <v>145.11760513186033</v>
      </c>
      <c r="AB23" s="338">
        <v>109.76478973627941</v>
      </c>
      <c r="AC23" s="335">
        <v>100.00000000000001</v>
      </c>
      <c r="AD23" s="334">
        <v>145.11760513186033</v>
      </c>
      <c r="AE23" s="337">
        <v>0</v>
      </c>
      <c r="AF23" s="337">
        <v>145.11760513186024</v>
      </c>
      <c r="AG23" s="338">
        <v>109.76478973627941</v>
      </c>
      <c r="AH23" s="335">
        <v>100</v>
      </c>
      <c r="AI23" s="334">
        <v>145.11760513186033</v>
      </c>
      <c r="AJ23" s="337">
        <v>0</v>
      </c>
      <c r="AK23" s="337">
        <v>145.11760513186024</v>
      </c>
      <c r="AL23" s="338">
        <v>109.76478973627941</v>
      </c>
      <c r="AM23" s="335">
        <v>100</v>
      </c>
      <c r="AN23" s="334">
        <v>145.11760513186033</v>
      </c>
      <c r="AO23" s="337">
        <v>0</v>
      </c>
      <c r="AP23" s="337">
        <v>145.11760513186024</v>
      </c>
      <c r="AQ23" s="338">
        <v>109.76478973627941</v>
      </c>
      <c r="AR23" s="335">
        <v>100</v>
      </c>
      <c r="AS23" s="334">
        <v>145.11760513186033</v>
      </c>
      <c r="AT23" s="337">
        <v>0</v>
      </c>
      <c r="AU23" s="337">
        <v>145.11760513186024</v>
      </c>
      <c r="AV23" s="338">
        <v>109.76478973627941</v>
      </c>
      <c r="AW23" s="335">
        <v>100</v>
      </c>
      <c r="AX23" s="334">
        <v>145.11760513186033</v>
      </c>
      <c r="AY23" s="337">
        <v>0</v>
      </c>
      <c r="AZ23" s="337">
        <v>145.11760513186024</v>
      </c>
      <c r="BA23" s="338">
        <v>109.76478973627941</v>
      </c>
      <c r="BB23" s="335">
        <v>100</v>
      </c>
    </row>
    <row r="24" spans="1:54">
      <c r="A24" s="332"/>
      <c r="B24" s="333"/>
      <c r="C24" s="334"/>
      <c r="D24" s="335"/>
      <c r="E24" s="336"/>
      <c r="F24" s="337"/>
      <c r="G24" s="337"/>
      <c r="H24" s="338"/>
      <c r="I24" s="335"/>
      <c r="J24" s="336"/>
      <c r="K24" s="337"/>
      <c r="L24" s="337"/>
      <c r="M24" s="338"/>
      <c r="N24" s="335"/>
      <c r="O24" s="334"/>
      <c r="P24" s="337"/>
      <c r="Q24" s="337"/>
      <c r="R24" s="338"/>
      <c r="S24" s="335"/>
      <c r="T24" s="334"/>
      <c r="U24" s="337"/>
      <c r="V24" s="337"/>
      <c r="W24" s="338"/>
      <c r="X24" s="335"/>
      <c r="Y24" s="334"/>
      <c r="Z24" s="337"/>
      <c r="AA24" s="337"/>
      <c r="AB24" s="338"/>
      <c r="AC24" s="335"/>
      <c r="AD24" s="334"/>
      <c r="AE24" s="337"/>
      <c r="AF24" s="337"/>
      <c r="AG24" s="338"/>
      <c r="AH24" s="335"/>
      <c r="AI24" s="334"/>
      <c r="AJ24" s="337"/>
      <c r="AK24" s="337"/>
      <c r="AL24" s="338"/>
      <c r="AM24" s="335"/>
      <c r="AN24" s="334"/>
      <c r="AO24" s="337"/>
      <c r="AP24" s="337"/>
      <c r="AQ24" s="338"/>
      <c r="AR24" s="335"/>
      <c r="AS24" s="334"/>
      <c r="AT24" s="337"/>
      <c r="AU24" s="337"/>
      <c r="AV24" s="338"/>
      <c r="AW24" s="335"/>
      <c r="AX24" s="334"/>
      <c r="AY24" s="337"/>
      <c r="AZ24" s="337"/>
      <c r="BA24" s="338"/>
      <c r="BB24" s="335"/>
    </row>
    <row r="25" spans="1:54" s="341" customFormat="1">
      <c r="A25" s="325" t="s">
        <v>338</v>
      </c>
      <c r="B25" s="326" t="s">
        <v>339</v>
      </c>
      <c r="C25" s="327">
        <v>0.25</v>
      </c>
      <c r="D25" s="328">
        <v>100</v>
      </c>
      <c r="E25" s="329">
        <v>112.16775628234777</v>
      </c>
      <c r="F25" s="330">
        <v>105.68439908279652</v>
      </c>
      <c r="G25" s="330">
        <v>94.956510820307699</v>
      </c>
      <c r="H25" s="331">
        <v>114.82876418264138</v>
      </c>
      <c r="I25" s="328">
        <v>106.90935759202335</v>
      </c>
      <c r="J25" s="329">
        <v>82.128555016484768</v>
      </c>
      <c r="K25" s="330">
        <v>88.819644004102159</v>
      </c>
      <c r="L25" s="330">
        <v>109.29939367443741</v>
      </c>
      <c r="M25" s="331">
        <v>152.41590566439478</v>
      </c>
      <c r="N25" s="328">
        <v>108.16587458985478</v>
      </c>
      <c r="O25" s="327">
        <v>141.6646013049639</v>
      </c>
      <c r="P25" s="330">
        <v>121.86048304890684</v>
      </c>
      <c r="Q25" s="330">
        <v>95.082858606334014</v>
      </c>
      <c r="R25" s="331">
        <v>116.00962378500095</v>
      </c>
      <c r="S25" s="328">
        <v>118.65439168630142</v>
      </c>
      <c r="T25" s="331">
        <v>155.40606763154599</v>
      </c>
      <c r="U25" s="330">
        <v>133.68094990465059</v>
      </c>
      <c r="V25" s="330">
        <v>104.30589589114828</v>
      </c>
      <c r="W25" s="330">
        <v>127.26255729214613</v>
      </c>
      <c r="X25" s="340">
        <v>130.16386767987299</v>
      </c>
      <c r="Y25" s="327">
        <v>155.40606763154574</v>
      </c>
      <c r="Z25" s="330">
        <v>130.33844729830687</v>
      </c>
      <c r="AA25" s="330">
        <v>122.4463239759471</v>
      </c>
      <c r="AB25" s="330">
        <v>127.42095078011791</v>
      </c>
      <c r="AC25" s="340">
        <v>133.90294742147941</v>
      </c>
      <c r="AD25" s="327">
        <v>158.51418898417663</v>
      </c>
      <c r="AE25" s="330">
        <v>132.94521992006392</v>
      </c>
      <c r="AF25" s="330">
        <v>123.96006200033672</v>
      </c>
      <c r="AG25" s="330">
        <v>128.91846448035017</v>
      </c>
      <c r="AH25" s="340">
        <v>136.08448384623188</v>
      </c>
      <c r="AI25" s="327">
        <v>159.30675992909752</v>
      </c>
      <c r="AJ25" s="330">
        <v>134.27799574976254</v>
      </c>
      <c r="AK25" s="330">
        <v>127.33120856946218</v>
      </c>
      <c r="AL25" s="330">
        <v>132.8217302829774</v>
      </c>
      <c r="AM25" s="340">
        <v>138.43442363282492</v>
      </c>
      <c r="AN25" s="327">
        <v>171.41407368370909</v>
      </c>
      <c r="AO25" s="330">
        <v>136.02360969450893</v>
      </c>
      <c r="AP25" s="330">
        <v>126.05789648376752</v>
      </c>
      <c r="AQ25" s="330">
        <v>130.0324739470347</v>
      </c>
      <c r="AR25" s="340">
        <v>140.88201345225508</v>
      </c>
      <c r="AS25" s="327">
        <v>175.11519138513032</v>
      </c>
      <c r="AT25" s="330">
        <v>137.55498010050584</v>
      </c>
      <c r="AU25" s="330">
        <v>126.98843166023161</v>
      </c>
      <c r="AV25" s="330">
        <v>131.29367599668552</v>
      </c>
      <c r="AW25" s="340">
        <v>142.73806978563834</v>
      </c>
      <c r="AX25" s="327">
        <v>178.3373687603189</v>
      </c>
      <c r="AY25" s="330">
        <v>140.65477892733193</v>
      </c>
      <c r="AZ25" s="330">
        <v>130.09025821435904</v>
      </c>
      <c r="BA25" s="330">
        <v>134.50066269044322</v>
      </c>
      <c r="BB25" s="340">
        <v>145.89576714811326</v>
      </c>
    </row>
    <row r="26" spans="1:54">
      <c r="A26" s="332"/>
      <c r="B26" s="333" t="s">
        <v>339</v>
      </c>
      <c r="C26" s="334">
        <v>0.25</v>
      </c>
      <c r="D26" s="335">
        <v>100</v>
      </c>
      <c r="E26" s="336">
        <v>112.16775628234777</v>
      </c>
      <c r="F26" s="337">
        <v>105.68439908279652</v>
      </c>
      <c r="G26" s="337">
        <v>94.956510820307699</v>
      </c>
      <c r="H26" s="338">
        <v>114.82876418264138</v>
      </c>
      <c r="I26" s="335">
        <v>106.90935759202335</v>
      </c>
      <c r="J26" s="336">
        <v>82.128555016484768</v>
      </c>
      <c r="K26" s="337">
        <v>88.819644004102159</v>
      </c>
      <c r="L26" s="337">
        <v>109.29939367443741</v>
      </c>
      <c r="M26" s="338">
        <v>152.41590566439478</v>
      </c>
      <c r="N26" s="335">
        <v>108.16587458985478</v>
      </c>
      <c r="O26" s="334">
        <v>141.6646013049639</v>
      </c>
      <c r="P26" s="337">
        <v>121.86048304890684</v>
      </c>
      <c r="Q26" s="337">
        <v>95.082858606334014</v>
      </c>
      <c r="R26" s="338">
        <v>116.00962378500095</v>
      </c>
      <c r="S26" s="335">
        <v>118.65439168630142</v>
      </c>
      <c r="T26" s="334">
        <v>155.40606763154574</v>
      </c>
      <c r="U26" s="337">
        <v>133.68094990465059</v>
      </c>
      <c r="V26" s="337">
        <v>104.30589589114828</v>
      </c>
      <c r="W26" s="338">
        <v>127.26255729214613</v>
      </c>
      <c r="X26" s="335">
        <v>130.16386767987299</v>
      </c>
      <c r="Y26" s="334">
        <v>155.40606763154574</v>
      </c>
      <c r="Z26" s="337">
        <v>130.33844729830687</v>
      </c>
      <c r="AA26" s="337">
        <v>122.4463239759471</v>
      </c>
      <c r="AB26" s="338">
        <v>127.42095078011791</v>
      </c>
      <c r="AC26" s="335">
        <v>133.90294742147941</v>
      </c>
      <c r="AD26" s="334">
        <v>158.51418898417663</v>
      </c>
      <c r="AE26" s="337">
        <v>132.94521992006392</v>
      </c>
      <c r="AF26" s="337">
        <v>123.96006200033672</v>
      </c>
      <c r="AG26" s="338">
        <v>128.91846448035017</v>
      </c>
      <c r="AH26" s="335">
        <v>136.08448384623188</v>
      </c>
      <c r="AI26" s="334">
        <v>159.30675992909752</v>
      </c>
      <c r="AJ26" s="337">
        <v>134.27799574976254</v>
      </c>
      <c r="AK26" s="337">
        <v>127.33120856946218</v>
      </c>
      <c r="AL26" s="338">
        <v>132.8217302829774</v>
      </c>
      <c r="AM26" s="335">
        <v>138.43442363282492</v>
      </c>
      <c r="AN26" s="334"/>
      <c r="AO26" s="337"/>
      <c r="AP26" s="337"/>
      <c r="AQ26" s="338"/>
      <c r="AR26" s="335">
        <f>AR25</f>
        <v>140.88201345225508</v>
      </c>
      <c r="AS26" s="335">
        <f t="shared" ref="AS26:BB26" si="1">AS25</f>
        <v>175.11519138513032</v>
      </c>
      <c r="AT26" s="335">
        <f t="shared" si="1"/>
        <v>137.55498010050584</v>
      </c>
      <c r="AU26" s="335">
        <f t="shared" si="1"/>
        <v>126.98843166023161</v>
      </c>
      <c r="AV26" s="335">
        <f t="shared" si="1"/>
        <v>131.29367599668552</v>
      </c>
      <c r="AW26" s="335">
        <f t="shared" si="1"/>
        <v>142.73806978563834</v>
      </c>
      <c r="AX26" s="335">
        <f t="shared" si="1"/>
        <v>178.3373687603189</v>
      </c>
      <c r="AY26" s="335">
        <f t="shared" si="1"/>
        <v>140.65477892733193</v>
      </c>
      <c r="AZ26" s="335">
        <f t="shared" si="1"/>
        <v>130.09025821435904</v>
      </c>
      <c r="BA26" s="335">
        <f t="shared" si="1"/>
        <v>134.50066269044322</v>
      </c>
      <c r="BB26" s="335">
        <f t="shared" si="1"/>
        <v>145.89576714811326</v>
      </c>
    </row>
    <row r="27" spans="1:54" ht="15.75" thickBot="1">
      <c r="A27" s="342"/>
      <c r="B27" s="343"/>
      <c r="C27" s="344"/>
      <c r="D27" s="345"/>
      <c r="E27" s="346"/>
      <c r="F27" s="347"/>
      <c r="G27" s="347"/>
      <c r="H27" s="348"/>
      <c r="I27" s="345"/>
      <c r="J27" s="346"/>
      <c r="K27" s="347"/>
      <c r="L27" s="347"/>
      <c r="M27" s="348"/>
      <c r="N27" s="345"/>
      <c r="O27" s="349"/>
      <c r="P27" s="347"/>
      <c r="Q27" s="347"/>
      <c r="R27" s="348"/>
      <c r="S27" s="345"/>
      <c r="T27" s="349"/>
      <c r="U27" s="347"/>
      <c r="V27" s="347"/>
      <c r="W27" s="348"/>
      <c r="X27" s="345"/>
      <c r="Y27" s="349"/>
      <c r="Z27" s="347"/>
      <c r="AA27" s="347"/>
      <c r="AB27" s="348"/>
      <c r="AC27" s="345"/>
      <c r="AD27" s="349"/>
      <c r="AE27" s="347"/>
      <c r="AF27" s="347"/>
      <c r="AG27" s="348"/>
      <c r="AH27" s="345"/>
      <c r="AI27" s="349"/>
      <c r="AJ27" s="347"/>
      <c r="AK27" s="347"/>
      <c r="AL27" s="348"/>
      <c r="AM27" s="345"/>
      <c r="AN27" s="349"/>
      <c r="AO27" s="347"/>
      <c r="AP27" s="347"/>
      <c r="AQ27" s="348"/>
      <c r="AR27" s="345"/>
      <c r="AS27" s="349"/>
      <c r="AT27" s="347"/>
      <c r="AU27" s="347"/>
      <c r="AV27" s="348"/>
      <c r="AW27" s="345"/>
      <c r="AX27" s="349"/>
      <c r="AY27" s="347"/>
      <c r="AZ27" s="347"/>
      <c r="BA27" s="348"/>
      <c r="BB27" s="345"/>
    </row>
    <row r="28" spans="1:54" ht="15.75">
      <c r="A28" s="350"/>
      <c r="B28" s="351" t="s">
        <v>340</v>
      </c>
      <c r="C28" s="352"/>
      <c r="D28" s="352"/>
      <c r="E28" s="353"/>
      <c r="F28" s="353"/>
      <c r="G28" s="353"/>
      <c r="H28" s="353"/>
      <c r="I28" s="353"/>
    </row>
    <row r="29" spans="1:54" ht="15.75">
      <c r="A29" s="354"/>
      <c r="B29" s="351" t="s">
        <v>341</v>
      </c>
      <c r="C29" s="354"/>
      <c r="D29" s="354"/>
      <c r="E29" s="354"/>
      <c r="F29" s="354"/>
      <c r="G29" s="354"/>
      <c r="H29" s="354"/>
      <c r="I29" s="354"/>
    </row>
  </sheetData>
  <mergeCells count="21">
    <mergeCell ref="AD8:AH9"/>
    <mergeCell ref="AI8:AM9"/>
    <mergeCell ref="AN8:AR9"/>
    <mergeCell ref="AS8:AW9"/>
    <mergeCell ref="AX8:BB9"/>
    <mergeCell ref="A7:AM7"/>
    <mergeCell ref="A8:A10"/>
    <mergeCell ref="B8:B10"/>
    <mergeCell ref="C8:C10"/>
    <mergeCell ref="D8:D10"/>
    <mergeCell ref="E8:I9"/>
    <mergeCell ref="J8:N9"/>
    <mergeCell ref="O8:S9"/>
    <mergeCell ref="T8:X9"/>
    <mergeCell ref="Y8:AC9"/>
    <mergeCell ref="A1:AM1"/>
    <mergeCell ref="A2:AM2"/>
    <mergeCell ref="A3:AM3"/>
    <mergeCell ref="A4:AM4"/>
    <mergeCell ref="A5:AM5"/>
    <mergeCell ref="A6:AM6"/>
  </mergeCells>
  <pageMargins left="0.7" right="0.7" top="0.75" bottom="0.75" header="0.3" footer="0.3"/>
  <pageSetup paperSize="9" scale="8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MPI1</vt:lpstr>
      <vt:lpstr>MPI2</vt:lpstr>
      <vt:lpstr>MPI3</vt:lpstr>
      <vt:lpstr>MPI4</vt:lpstr>
      <vt:lpstr>MPI5</vt:lpstr>
      <vt:lpstr>MPI6</vt:lpstr>
      <vt:lpstr>'MPI4'!Print_Area</vt:lpstr>
      <vt:lpstr>'MPI1'!Print_Titles</vt:lpstr>
      <vt:lpstr>'MPI2'!Print_Titles</vt:lpstr>
      <vt:lpstr>'MPI4'!Print_Titles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Rohan Byanjankar</cp:lastModifiedBy>
  <dcterms:created xsi:type="dcterms:W3CDTF">2022-02-23T05:21:46Z</dcterms:created>
  <dcterms:modified xsi:type="dcterms:W3CDTF">2025-11-23T09:29:00Z</dcterms:modified>
</cp:coreProperties>
</file>