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T:\Economic Research Department\03. Government Finance Division\26. EAD Data Update\Yearly\"/>
    </mc:Choice>
  </mc:AlternateContent>
  <bookViews>
    <workbookView xWindow="0" yWindow="0" windowWidth="11175" windowHeight="9600" firstSheet="2" activeTab="2"/>
  </bookViews>
  <sheets>
    <sheet name="Foreign loan &amp; serv 1975-1993" sheetId="1" state="hidden" r:id="rId1"/>
    <sheet name="Foreign loan &amp; serv 1994-2011" sheetId="3" state="hidden" r:id="rId2"/>
    <sheet name="Foreign load &amp; serv 2011-2025" sheetId="2" r:id="rId3"/>
  </sheets>
  <definedNames>
    <definedName name="_xlnm.Print_Area" localSheetId="2">'Foreign load &amp; serv 2011-2025'!$A$1:$M$27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5" i="2" l="1"/>
  <c r="K25" i="2"/>
  <c r="J25" i="2"/>
  <c r="I25" i="2"/>
  <c r="H25" i="2"/>
  <c r="G25" i="2"/>
  <c r="F25" i="2"/>
  <c r="E25" i="2"/>
  <c r="L9" i="2"/>
  <c r="L11" i="2" s="1"/>
  <c r="K9" i="2"/>
  <c r="K11" i="2" s="1"/>
  <c r="J9" i="2"/>
  <c r="J11" i="2" s="1"/>
  <c r="I9" i="2"/>
  <c r="I11" i="2" s="1"/>
  <c r="H9" i="2"/>
  <c r="H11" i="2" s="1"/>
  <c r="G9" i="2"/>
  <c r="G11" i="2" s="1"/>
  <c r="F9" i="2"/>
  <c r="F11" i="2" s="1"/>
  <c r="E9" i="2"/>
  <c r="E11" i="2" s="1"/>
</calcChain>
</file>

<file path=xl/sharedStrings.xml><?xml version="1.0" encoding="utf-8"?>
<sst xmlns="http://schemas.openxmlformats.org/spreadsheetml/2006/main" count="141" uniqueCount="87">
  <si>
    <r>
      <rPr>
        <b/>
        <sz val="6"/>
        <rFont val="Times New Roman"/>
        <family val="1"/>
      </rPr>
      <t>Heading</t>
    </r>
  </si>
  <si>
    <r>
      <rPr>
        <sz val="6"/>
        <rFont val="Times New Roman"/>
        <family val="1"/>
      </rPr>
      <t>Fiscal Year</t>
    </r>
  </si>
  <si>
    <r>
      <rPr>
        <sz val="6"/>
        <rFont val="Times New Roman"/>
        <family val="1"/>
      </rPr>
      <t>1974/75</t>
    </r>
  </si>
  <si>
    <r>
      <rPr>
        <sz val="6"/>
        <rFont val="Times New Roman"/>
        <family val="1"/>
      </rPr>
      <t>1975/76</t>
    </r>
  </si>
  <si>
    <r>
      <rPr>
        <sz val="6"/>
        <rFont val="Times New Roman"/>
        <family val="1"/>
      </rPr>
      <t>1976/77</t>
    </r>
  </si>
  <si>
    <r>
      <rPr>
        <sz val="6"/>
        <rFont val="Times New Roman"/>
        <family val="1"/>
      </rPr>
      <t>1977/78</t>
    </r>
  </si>
  <si>
    <r>
      <rPr>
        <sz val="6"/>
        <rFont val="Times New Roman"/>
        <family val="1"/>
      </rPr>
      <t>1978/79</t>
    </r>
  </si>
  <si>
    <r>
      <rPr>
        <sz val="6"/>
        <rFont val="Times New Roman"/>
        <family val="1"/>
      </rPr>
      <t>1979/80</t>
    </r>
  </si>
  <si>
    <r>
      <rPr>
        <sz val="6"/>
        <rFont val="Times New Roman"/>
        <family val="1"/>
      </rPr>
      <t>1980/81</t>
    </r>
  </si>
  <si>
    <r>
      <rPr>
        <sz val="6"/>
        <rFont val="Times New Roman"/>
        <family val="1"/>
      </rPr>
      <t>1981/82</t>
    </r>
  </si>
  <si>
    <r>
      <rPr>
        <sz val="6"/>
        <rFont val="Times New Roman"/>
        <family val="1"/>
      </rPr>
      <t>1982/83</t>
    </r>
  </si>
  <si>
    <r>
      <rPr>
        <sz val="6"/>
        <rFont val="Times New Roman"/>
        <family val="1"/>
      </rPr>
      <t>1983/84</t>
    </r>
  </si>
  <si>
    <r>
      <rPr>
        <sz val="6"/>
        <rFont val="Times New Roman"/>
        <family val="1"/>
      </rPr>
      <t>1984/85</t>
    </r>
  </si>
  <si>
    <r>
      <rPr>
        <sz val="6"/>
        <rFont val="Times New Roman"/>
        <family val="1"/>
      </rPr>
      <t>1985/86</t>
    </r>
  </si>
  <si>
    <r>
      <rPr>
        <sz val="6"/>
        <rFont val="Times New Roman"/>
        <family val="1"/>
      </rPr>
      <t>1986/87</t>
    </r>
  </si>
  <si>
    <r>
      <rPr>
        <sz val="6"/>
        <rFont val="Times New Roman"/>
        <family val="1"/>
      </rPr>
      <t>1987/88</t>
    </r>
  </si>
  <si>
    <r>
      <rPr>
        <sz val="6"/>
        <rFont val="Times New Roman"/>
        <family val="1"/>
      </rPr>
      <t>1988/89</t>
    </r>
  </si>
  <si>
    <r>
      <rPr>
        <sz val="6"/>
        <rFont val="Times New Roman"/>
        <family val="1"/>
      </rPr>
      <t>1989/90</t>
    </r>
  </si>
  <si>
    <r>
      <rPr>
        <sz val="6"/>
        <rFont val="Times New Roman"/>
        <family val="1"/>
      </rPr>
      <t>1990/91</t>
    </r>
  </si>
  <si>
    <r>
      <rPr>
        <sz val="6"/>
        <rFont val="Times New Roman"/>
        <family val="1"/>
      </rPr>
      <t>1991/92</t>
    </r>
  </si>
  <si>
    <r>
      <rPr>
        <sz val="6"/>
        <rFont val="Times New Roman"/>
        <family val="1"/>
      </rPr>
      <t>1992/93</t>
    </r>
  </si>
  <si>
    <r>
      <rPr>
        <b/>
        <sz val="6"/>
        <rFont val="Times New Roman"/>
        <family val="1"/>
      </rPr>
      <t>Direct</t>
    </r>
  </si>
  <si>
    <r>
      <rPr>
        <sz val="6"/>
        <rFont val="Times New Roman"/>
        <family val="1"/>
      </rPr>
      <t>Outstanding Upto Last Year</t>
    </r>
  </si>
  <si>
    <r>
      <rPr>
        <sz val="6"/>
        <rFont val="Times New Roman"/>
        <family val="1"/>
      </rPr>
      <t>Borrowing</t>
    </r>
  </si>
  <si>
    <r>
      <rPr>
        <sz val="6"/>
        <rFont val="Times New Roman"/>
        <family val="1"/>
      </rPr>
      <t>Repayments</t>
    </r>
  </si>
  <si>
    <r>
      <rPr>
        <sz val="6"/>
        <rFont val="Times New Roman"/>
        <family val="1"/>
      </rPr>
      <t>Interest Payments</t>
    </r>
  </si>
  <si>
    <r>
      <rPr>
        <sz val="6"/>
        <rFont val="Times New Roman"/>
        <family val="1"/>
      </rPr>
      <t>Net Outstanding</t>
    </r>
  </si>
  <si>
    <r>
      <rPr>
        <b/>
        <sz val="6"/>
        <rFont val="Times New Roman"/>
        <family val="1"/>
      </rPr>
      <t>Indirect</t>
    </r>
  </si>
  <si>
    <r>
      <rPr>
        <sz val="6"/>
        <rFont val="Times New Roman"/>
        <family val="1"/>
      </rPr>
      <t>-</t>
    </r>
  </si>
  <si>
    <r>
      <rPr>
        <b/>
        <sz val="6"/>
        <rFont val="Times New Roman"/>
        <family val="1"/>
      </rPr>
      <t>Total Foreign  Loan</t>
    </r>
  </si>
  <si>
    <r>
      <rPr>
        <sz val="6"/>
        <rFont val="Times New Roman"/>
        <family val="1"/>
      </rPr>
      <t>Cont…</t>
    </r>
  </si>
  <si>
    <r>
      <rPr>
        <sz val="6"/>
        <rFont val="Times New Roman"/>
        <family val="1"/>
      </rPr>
      <t>1993/94</t>
    </r>
  </si>
  <si>
    <r>
      <rPr>
        <sz val="6"/>
        <rFont val="Times New Roman"/>
        <family val="1"/>
      </rPr>
      <t>1994/95</t>
    </r>
  </si>
  <si>
    <r>
      <rPr>
        <sz val="6"/>
        <rFont val="Times New Roman"/>
        <family val="1"/>
      </rPr>
      <t>1995/96</t>
    </r>
  </si>
  <si>
    <r>
      <rPr>
        <sz val="6"/>
        <rFont val="Times New Roman"/>
        <family val="1"/>
      </rPr>
      <t>1996/97</t>
    </r>
  </si>
  <si>
    <r>
      <rPr>
        <sz val="6"/>
        <rFont val="Times New Roman"/>
        <family val="1"/>
      </rPr>
      <t>1997/98</t>
    </r>
  </si>
  <si>
    <r>
      <rPr>
        <sz val="6"/>
        <rFont val="Times New Roman"/>
        <family val="1"/>
      </rPr>
      <t>1998/99</t>
    </r>
  </si>
  <si>
    <r>
      <rPr>
        <sz val="6"/>
        <rFont val="Times New Roman"/>
        <family val="1"/>
      </rPr>
      <t>1999/00</t>
    </r>
  </si>
  <si>
    <r>
      <rPr>
        <sz val="6"/>
        <rFont val="Times New Roman"/>
        <family val="1"/>
      </rPr>
      <t>2000/01</t>
    </r>
  </si>
  <si>
    <r>
      <rPr>
        <sz val="6"/>
        <rFont val="Times New Roman"/>
        <family val="1"/>
      </rPr>
      <t>2001/02</t>
    </r>
  </si>
  <si>
    <r>
      <rPr>
        <sz val="6"/>
        <rFont val="Times New Roman"/>
        <family val="1"/>
      </rPr>
      <t>2002/03</t>
    </r>
  </si>
  <si>
    <r>
      <rPr>
        <sz val="6"/>
        <rFont val="Times New Roman"/>
        <family val="1"/>
      </rPr>
      <t>2003/04</t>
    </r>
  </si>
  <si>
    <r>
      <rPr>
        <sz val="6"/>
        <rFont val="Times New Roman"/>
        <family val="1"/>
      </rPr>
      <t>2004/05</t>
    </r>
  </si>
  <si>
    <r>
      <rPr>
        <sz val="6"/>
        <rFont val="Times New Roman"/>
        <family val="1"/>
      </rPr>
      <t>2005/06</t>
    </r>
  </si>
  <si>
    <r>
      <rPr>
        <sz val="6"/>
        <rFont val="Times New Roman"/>
        <family val="1"/>
      </rPr>
      <t>2006/07</t>
    </r>
  </si>
  <si>
    <r>
      <rPr>
        <sz val="6"/>
        <rFont val="Times New Roman"/>
        <family val="1"/>
      </rPr>
      <t>2007/08</t>
    </r>
  </si>
  <si>
    <r>
      <rPr>
        <sz val="6"/>
        <rFont val="Times New Roman"/>
        <family val="1"/>
      </rPr>
      <t>2008/09</t>
    </r>
  </si>
  <si>
    <r>
      <rPr>
        <sz val="6"/>
        <rFont val="Times New Roman"/>
        <family val="1"/>
      </rPr>
      <t>2009/10</t>
    </r>
  </si>
  <si>
    <r>
      <rPr>
        <sz val="6"/>
        <rFont val="Times New Roman"/>
        <family val="1"/>
      </rPr>
      <t>2010/11</t>
    </r>
  </si>
  <si>
    <t>Rs. in ten millions</t>
  </si>
  <si>
    <t xml:space="preserve"> Foreign Loan and Debt Servicing</t>
  </si>
  <si>
    <t>अनुसूची 3.१1 : खुद वैदेशिक ऋण</t>
  </si>
  <si>
    <t>(रु. करोडमा)</t>
  </si>
  <si>
    <t xml:space="preserve"> Net Outstanding Foreign Debt (Rs. In 10 Million)</t>
  </si>
  <si>
    <t>S.N.</t>
  </si>
  <si>
    <t>Heading</t>
  </si>
  <si>
    <t>2010/11</t>
  </si>
  <si>
    <t>2011/12</t>
  </si>
  <si>
    <t>2012/13</t>
  </si>
  <si>
    <t>2013/14</t>
  </si>
  <si>
    <t>2014/15</t>
  </si>
  <si>
    <t>2015/16</t>
  </si>
  <si>
    <t>2016/17</t>
  </si>
  <si>
    <t>2017/18</t>
  </si>
  <si>
    <t>2018/19</t>
  </si>
  <si>
    <t>2019/20</t>
  </si>
  <si>
    <t>2020/21</t>
  </si>
  <si>
    <t>Outstanding up to Previous Year</t>
  </si>
  <si>
    <t>Loan Received (Current Year)</t>
  </si>
  <si>
    <t>Loan Amortization (Current Year)</t>
  </si>
  <si>
    <t>Total Outstanding Foreign Debt</t>
  </si>
  <si>
    <t>Change in Amount due to the Fluctuation of Exchange Rate</t>
  </si>
  <si>
    <t>Net Outstanding Foreign Debt</t>
  </si>
  <si>
    <t>Interest Payment (Current Year)</t>
  </si>
  <si>
    <t>Indirect</t>
  </si>
  <si>
    <t>Total</t>
  </si>
  <si>
    <t xml:space="preserve"> Note: The voulume of Net Outstanding Foreign Debt may vary due to the fluctuation of foreign exchange rate. The  transactions of last year which entry has been remained have now been computed in the current fiscal year. Therefore, Net outstanding Foreign debt up to last year has been changed.</t>
  </si>
  <si>
    <r>
      <rPr>
        <b/>
        <sz val="6"/>
        <rFont val="Times New Roman"/>
        <family val="1"/>
      </rPr>
      <t>Fiscal Year</t>
    </r>
  </si>
  <si>
    <r>
      <rPr>
        <sz val="6"/>
        <rFont val="Times New Roman"/>
        <family val="1"/>
      </rPr>
      <t>Adjustment</t>
    </r>
  </si>
  <si>
    <r>
      <rPr>
        <sz val="6"/>
        <rFont val="Times New Roman"/>
        <family val="1"/>
      </rPr>
      <t xml:space="preserve">Note : Outstanding may differ due to exchange rate fluctuation.
</t>
    </r>
    <r>
      <rPr>
        <sz val="6"/>
        <rFont val="Times New Roman"/>
        <family val="1"/>
      </rPr>
      <t>Source:  Financial Comptroller General Office.</t>
    </r>
  </si>
  <si>
    <t>2021/22</t>
  </si>
  <si>
    <t>Fiscal Year</t>
  </si>
  <si>
    <t xml:space="preserve">2022/23
</t>
  </si>
  <si>
    <t xml:space="preserve">2023/24
</t>
  </si>
  <si>
    <t>Source: Financial Comptroller General Office, 2024 /Public Debt Management Office, 2024</t>
  </si>
  <si>
    <t>2024/25</t>
  </si>
  <si>
    <t>2025/26
(Upto Eight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</si>
</sst>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4000439]0.##"/>
  </numFmts>
  <fonts count="20" x14ac:knownFonts="1">
    <font>
      <sz val="10"/>
      <color rgb="FF000000"/>
      <name val="Times New Roman"/>
      <family val="1"/>
    </font>
    <font>
      <sz val="11"/>
      <color theme="1"/>
      <name val="Calibri"/>
      <family val="2"/>
      <scheme val="minor"/>
    </font>
    <font>
      <b/>
      <sz val="8"/>
      <name val="Times New Roman"/>
      <family val="1"/>
    </font>
    <font>
      <sz val="6"/>
      <name val="Times New Roman"/>
      <family val="1"/>
    </font>
    <font>
      <b/>
      <sz val="6"/>
      <name val="Times New Roman"/>
      <family val="1"/>
    </font>
    <font>
      <sz val="6"/>
      <color rgb="FF000000"/>
      <name val="Times New Roman"/>
      <family val="2"/>
    </font>
    <font>
      <b/>
      <sz val="6"/>
      <color rgb="FF000000"/>
      <name val="Times New Roman"/>
      <family val="2"/>
    </font>
    <font>
      <sz val="10"/>
      <name val="Arial"/>
      <family val="2"/>
    </font>
    <font>
      <b/>
      <sz val="14"/>
      <name val="Times New Roman"/>
      <family val="1"/>
    </font>
    <font>
      <sz val="10"/>
      <name val="Times New Roman"/>
      <family val="1"/>
    </font>
    <font>
      <sz val="11"/>
      <color theme="1"/>
      <name val="Times New Roman"/>
      <family val="1"/>
    </font>
    <font>
      <sz val="7"/>
      <name val="Times New Roman"/>
      <family val="1"/>
    </font>
    <font>
      <sz val="11"/>
      <name val="Times New Roman"/>
      <family val="1"/>
    </font>
    <font>
      <b/>
      <sz val="11"/>
      <name val="Times New Roman"/>
      <family val="1"/>
    </font>
    <font>
      <b/>
      <sz val="9"/>
      <name val="Times New Roman"/>
      <family val="1"/>
    </font>
    <font>
      <sz val="9"/>
      <name val="Times New Roman"/>
      <family val="1"/>
    </font>
    <font>
      <b/>
      <sz val="10"/>
      <name val="Times New Roman"/>
      <family val="1"/>
    </font>
    <font>
      <sz val="8"/>
      <name val="Times New Roman"/>
      <family val="1"/>
    </font>
    <font>
      <sz val="9"/>
      <color theme="1"/>
      <name val="Times New Roman"/>
      <family val="1"/>
    </font>
    <font>
      <b/>
      <sz val="7"/>
      <name val="Times New Roman"/>
      <family val="1"/>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
    <xf numFmtId="0" fontId="0" fillId="0" borderId="0"/>
    <xf numFmtId="0" fontId="7" fillId="0" borderId="0"/>
    <xf numFmtId="0" fontId="1" fillId="0" borderId="0"/>
  </cellStyleXfs>
  <cellXfs count="69">
    <xf numFmtId="0" fontId="0" fillId="0" borderId="0" xfId="0"/>
    <xf numFmtId="0" fontId="0" fillId="0" borderId="0" xfId="0" applyAlignment="1">
      <alignment horizontal="left" vertical="top"/>
    </xf>
    <xf numFmtId="0" fontId="3" fillId="0" borderId="4" xfId="0" applyFont="1" applyBorder="1" applyAlignment="1">
      <alignment horizontal="left" vertical="top" wrapText="1"/>
    </xf>
    <xf numFmtId="0" fontId="4" fillId="0" borderId="1" xfId="0" applyFont="1" applyBorder="1" applyAlignment="1">
      <alignment horizontal="left" vertical="center" wrapText="1"/>
    </xf>
    <xf numFmtId="0" fontId="0" fillId="0" borderId="1" xfId="0" applyBorder="1" applyAlignment="1">
      <alignment horizontal="left" vertical="center" wrapText="1"/>
    </xf>
    <xf numFmtId="0" fontId="3" fillId="0" borderId="6" xfId="0" applyFont="1" applyBorder="1" applyAlignment="1">
      <alignment horizontal="left" vertical="top" wrapText="1"/>
    </xf>
    <xf numFmtId="2" fontId="5" fillId="0" borderId="6" xfId="0" applyNumberFormat="1" applyFont="1" applyBorder="1" applyAlignment="1">
      <alignment horizontal="right" vertical="top" shrinkToFit="1"/>
    </xf>
    <xf numFmtId="164" fontId="5" fillId="0" borderId="6" xfId="0" applyNumberFormat="1" applyFont="1" applyBorder="1" applyAlignment="1">
      <alignment horizontal="right" vertical="top" shrinkToFit="1"/>
    </xf>
    <xf numFmtId="1" fontId="5" fillId="0" borderId="6" xfId="0" applyNumberFormat="1" applyFont="1" applyBorder="1" applyAlignment="1">
      <alignment horizontal="right" vertical="top" shrinkToFit="1"/>
    </xf>
    <xf numFmtId="0" fontId="4" fillId="0" borderId="6" xfId="0" applyFont="1" applyBorder="1" applyAlignment="1">
      <alignment horizontal="left" vertical="top" wrapText="1"/>
    </xf>
    <xf numFmtId="0" fontId="0" fillId="0" borderId="6" xfId="0" applyBorder="1" applyAlignment="1">
      <alignment horizontal="left" vertical="center" wrapText="1"/>
    </xf>
    <xf numFmtId="0" fontId="3" fillId="0" borderId="6" xfId="0" applyFont="1" applyBorder="1" applyAlignment="1">
      <alignment horizontal="right" vertical="top" wrapText="1"/>
    </xf>
    <xf numFmtId="0" fontId="3" fillId="0" borderId="3" xfId="0" applyFont="1" applyBorder="1" applyAlignment="1">
      <alignment horizontal="left" vertical="top" wrapText="1"/>
    </xf>
    <xf numFmtId="2" fontId="5" fillId="0" borderId="3" xfId="0" applyNumberFormat="1" applyFont="1" applyBorder="1" applyAlignment="1">
      <alignment horizontal="right" vertical="top" shrinkToFit="1"/>
    </xf>
    <xf numFmtId="2" fontId="5" fillId="0" borderId="7" xfId="0" applyNumberFormat="1" applyFont="1" applyBorder="1" applyAlignment="1">
      <alignment vertical="top" shrinkToFit="1"/>
    </xf>
    <xf numFmtId="2" fontId="5" fillId="0" borderId="8" xfId="0" applyNumberFormat="1" applyFont="1" applyBorder="1" applyAlignment="1">
      <alignment vertical="top" shrinkToFit="1"/>
    </xf>
    <xf numFmtId="0" fontId="3" fillId="0" borderId="0" xfId="0" applyFont="1" applyAlignment="1">
      <alignment vertical="top" wrapText="1"/>
    </xf>
    <xf numFmtId="0" fontId="3" fillId="0" borderId="7" xfId="0" applyFont="1" applyBorder="1" applyAlignment="1">
      <alignment vertical="top" wrapText="1"/>
    </xf>
    <xf numFmtId="0" fontId="0" fillId="0" borderId="7" xfId="0" applyBorder="1" applyAlignment="1">
      <alignment vertical="center" wrapText="1"/>
    </xf>
    <xf numFmtId="0" fontId="2" fillId="0" borderId="0" xfId="0" applyFont="1" applyAlignment="1">
      <alignment vertical="top" wrapText="1"/>
    </xf>
    <xf numFmtId="0" fontId="3" fillId="0" borderId="0" xfId="0" applyFont="1" applyAlignment="1">
      <alignment vertical="center" wrapText="1"/>
    </xf>
    <xf numFmtId="0" fontId="4" fillId="0" borderId="1" xfId="0" applyFont="1" applyBorder="1" applyAlignment="1">
      <alignment vertical="center" wrapText="1"/>
    </xf>
    <xf numFmtId="0" fontId="4" fillId="0" borderId="3" xfId="0" applyFont="1" applyBorder="1" applyAlignment="1">
      <alignment vertical="center" wrapText="1"/>
    </xf>
    <xf numFmtId="0" fontId="3" fillId="0" borderId="2" xfId="0" applyFont="1" applyBorder="1" applyAlignment="1">
      <alignment vertical="top" wrapText="1"/>
    </xf>
    <xf numFmtId="0" fontId="0" fillId="0" borderId="5" xfId="0" applyBorder="1" applyAlignment="1">
      <alignment vertical="center" wrapText="1"/>
    </xf>
    <xf numFmtId="0" fontId="9" fillId="0" borderId="0" xfId="1" applyFont="1"/>
    <xf numFmtId="0" fontId="10" fillId="0" borderId="0" xfId="2" applyFont="1"/>
    <xf numFmtId="0" fontId="11" fillId="2" borderId="0" xfId="1" applyFont="1" applyFill="1"/>
    <xf numFmtId="0" fontId="12" fillId="2" borderId="0" xfId="1" applyFont="1" applyFill="1" applyAlignment="1">
      <alignment horizontal="right"/>
    </xf>
    <xf numFmtId="0" fontId="11" fillId="2" borderId="0" xfId="1" applyFont="1" applyFill="1" applyAlignment="1">
      <alignment horizontal="center"/>
    </xf>
    <xf numFmtId="0" fontId="16" fillId="0" borderId="15" xfId="1" applyFont="1" applyBorder="1" applyAlignment="1">
      <alignment horizontal="center" vertical="center"/>
    </xf>
    <xf numFmtId="0" fontId="11" fillId="2" borderId="0" xfId="1" applyFont="1" applyFill="1" applyAlignment="1">
      <alignment vertical="center"/>
    </xf>
    <xf numFmtId="0" fontId="15" fillId="2" borderId="11" xfId="1" applyFont="1" applyFill="1" applyBorder="1" applyAlignment="1">
      <alignment horizontal="center" vertical="center"/>
    </xf>
    <xf numFmtId="0" fontId="17" fillId="2" borderId="11" xfId="1" applyFont="1" applyFill="1" applyBorder="1" applyAlignment="1">
      <alignment vertical="center"/>
    </xf>
    <xf numFmtId="0" fontId="18" fillId="0" borderId="11" xfId="2" applyFont="1" applyBorder="1" applyAlignment="1">
      <alignment horizontal="right" vertical="center"/>
    </xf>
    <xf numFmtId="0" fontId="10" fillId="0" borderId="0" xfId="2" applyFont="1" applyAlignment="1">
      <alignment horizontal="right" vertical="center"/>
    </xf>
    <xf numFmtId="0" fontId="2" fillId="2" borderId="11" xfId="1" applyFont="1" applyFill="1" applyBorder="1" applyAlignment="1">
      <alignment vertical="center"/>
    </xf>
    <xf numFmtId="0" fontId="17" fillId="2" borderId="11" xfId="1" applyFont="1" applyFill="1" applyBorder="1" applyAlignment="1">
      <alignment vertical="center" wrapText="1"/>
    </xf>
    <xf numFmtId="0" fontId="19" fillId="2" borderId="0" xfId="1" applyFont="1" applyFill="1"/>
    <xf numFmtId="0" fontId="2" fillId="2" borderId="14" xfId="1" applyFont="1" applyFill="1" applyBorder="1" applyAlignment="1">
      <alignment vertical="center"/>
    </xf>
    <xf numFmtId="2" fontId="11" fillId="2" borderId="0" xfId="1" applyNumberFormat="1" applyFont="1" applyFill="1"/>
    <xf numFmtId="165" fontId="11" fillId="2" borderId="0" xfId="1" applyNumberFormat="1" applyFont="1" applyFill="1"/>
    <xf numFmtId="0" fontId="3" fillId="0" borderId="4" xfId="0" applyFont="1" applyBorder="1" applyAlignment="1">
      <alignment horizontal="right" vertical="top" wrapText="1"/>
    </xf>
    <xf numFmtId="2" fontId="6" fillId="0" borderId="6" xfId="0" applyNumberFormat="1" applyFont="1" applyBorder="1" applyAlignment="1">
      <alignment horizontal="right" vertical="top" shrinkToFit="1"/>
    </xf>
    <xf numFmtId="0" fontId="16" fillId="0" borderId="15" xfId="1" applyFont="1" applyBorder="1" applyAlignment="1">
      <alignment horizontal="center" vertical="center" wrapText="1"/>
    </xf>
    <xf numFmtId="0" fontId="11" fillId="0" borderId="0" xfId="1" applyFont="1"/>
    <xf numFmtId="2" fontId="18" fillId="0" borderId="11" xfId="2" applyNumberFormat="1" applyFont="1" applyBorder="1" applyAlignment="1">
      <alignment horizontal="right" vertical="center"/>
    </xf>
    <xf numFmtId="0" fontId="2" fillId="0" borderId="0" xfId="0" applyFont="1" applyAlignment="1">
      <alignment horizontal="center" vertical="top" wrapText="1"/>
    </xf>
    <xf numFmtId="0" fontId="4" fillId="0" borderId="9" xfId="0" applyFont="1" applyBorder="1" applyAlignment="1">
      <alignment horizontal="center" vertical="center" wrapText="1"/>
    </xf>
    <xf numFmtId="0" fontId="3" fillId="0" borderId="8" xfId="0" applyFont="1" applyBorder="1" applyAlignment="1">
      <alignment horizontal="center" vertical="top" wrapText="1"/>
    </xf>
    <xf numFmtId="0" fontId="3" fillId="0" borderId="9" xfId="0" applyFont="1" applyBorder="1" applyAlignment="1">
      <alignment horizontal="center" vertical="top"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top" wrapText="1"/>
    </xf>
    <xf numFmtId="0" fontId="4" fillId="0" borderId="17" xfId="0" applyFont="1" applyBorder="1" applyAlignment="1">
      <alignment horizontal="center" vertical="top" wrapText="1"/>
    </xf>
    <xf numFmtId="0" fontId="4" fillId="0" borderId="18" xfId="0" applyFont="1" applyBorder="1" applyAlignment="1">
      <alignment horizontal="center" vertical="top" wrapText="1"/>
    </xf>
    <xf numFmtId="0" fontId="0" fillId="0" borderId="0" xfId="0" applyAlignment="1">
      <alignment horizontal="left" vertical="top" wrapText="1" indent="1"/>
    </xf>
    <xf numFmtId="0" fontId="2" fillId="2" borderId="11" xfId="1" applyFont="1" applyFill="1" applyBorder="1" applyAlignment="1">
      <alignment horizontal="center" vertical="center"/>
    </xf>
    <xf numFmtId="0" fontId="17" fillId="2" borderId="16" xfId="1" applyFont="1" applyFill="1" applyBorder="1" applyAlignment="1">
      <alignment horizontal="left" vertical="center"/>
    </xf>
    <xf numFmtId="0" fontId="17" fillId="0" borderId="0" xfId="1" applyFont="1" applyAlignment="1">
      <alignment horizontal="left" vertical="top" wrapText="1"/>
    </xf>
    <xf numFmtId="0" fontId="17" fillId="2" borderId="0" xfId="1" applyFont="1" applyFill="1" applyAlignment="1">
      <alignment horizontal="left"/>
    </xf>
    <xf numFmtId="0" fontId="8" fillId="2" borderId="0" xfId="1" applyFont="1" applyFill="1" applyAlignment="1">
      <alignment horizontal="center"/>
    </xf>
    <xf numFmtId="0" fontId="12" fillId="2" borderId="0" xfId="1" applyFont="1" applyFill="1" applyAlignment="1">
      <alignment horizontal="right"/>
    </xf>
    <xf numFmtId="0" fontId="13" fillId="2" borderId="10" xfId="1" applyFont="1" applyFill="1" applyBorder="1" applyAlignment="1">
      <alignment horizontal="center" vertical="center"/>
    </xf>
    <xf numFmtId="0" fontId="13" fillId="2" borderId="0" xfId="1" applyFont="1" applyFill="1" applyAlignment="1">
      <alignment horizontal="center" vertical="center"/>
    </xf>
    <xf numFmtId="0" fontId="14" fillId="2" borderId="11" xfId="1" applyFont="1" applyFill="1" applyBorder="1" applyAlignment="1">
      <alignment horizontal="center" vertical="center"/>
    </xf>
    <xf numFmtId="0" fontId="15" fillId="2" borderId="14" xfId="1" applyFont="1" applyFill="1" applyBorder="1" applyAlignment="1">
      <alignment horizontal="center" vertical="center"/>
    </xf>
    <xf numFmtId="0" fontId="15" fillId="2" borderId="12" xfId="1" applyFont="1" applyFill="1" applyBorder="1" applyAlignment="1">
      <alignment horizontal="center" vertical="center"/>
    </xf>
    <xf numFmtId="0" fontId="15" fillId="2" borderId="13" xfId="1" applyFont="1" applyFill="1" applyBorder="1" applyAlignment="1">
      <alignment horizontal="center" vertical="center"/>
    </xf>
  </cellXfs>
  <cellStyles count="3">
    <cellStyle name="Normal" xfId="0" builtinId="0"/>
    <cellStyle name="Normal 3" xfId="2"/>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
  <sheetViews>
    <sheetView zoomScale="130" zoomScaleNormal="130" workbookViewId="0">
      <selection sqref="A1:Q2"/>
    </sheetView>
  </sheetViews>
  <sheetFormatPr defaultColWidth="8.83203125" defaultRowHeight="12.75" x14ac:dyDescent="0.2"/>
  <cols>
    <col min="1" max="1" width="19.33203125" style="1" customWidth="1"/>
    <col min="2" max="2" width="6.5" style="1" customWidth="1"/>
    <col min="3" max="3" width="6.6640625" style="1" customWidth="1"/>
    <col min="4" max="5" width="6.5" style="1" customWidth="1"/>
    <col min="6" max="6" width="6.6640625" style="1" customWidth="1"/>
    <col min="7" max="9" width="6.5" style="1" customWidth="1"/>
    <col min="10" max="10" width="6.6640625" style="1" customWidth="1"/>
    <col min="11" max="12" width="6.5" style="1" customWidth="1"/>
    <col min="13" max="13" width="6.6640625" style="1" customWidth="1"/>
    <col min="14" max="15" width="6.5" style="1" customWidth="1"/>
    <col min="16" max="16" width="4.5" style="1" bestFit="1" customWidth="1"/>
    <col min="17" max="19" width="6.5" style="1" customWidth="1"/>
    <col min="20" max="20" width="6.6640625" style="1" customWidth="1"/>
    <col min="21" max="16384" width="8.83203125" style="1"/>
  </cols>
  <sheetData>
    <row r="1" spans="1:20" x14ac:dyDescent="0.2">
      <c r="A1" s="47" t="s">
        <v>50</v>
      </c>
      <c r="B1" s="47"/>
      <c r="C1" s="47"/>
      <c r="D1" s="47"/>
      <c r="E1" s="47"/>
      <c r="F1" s="47"/>
      <c r="G1" s="47"/>
      <c r="H1" s="47"/>
      <c r="I1" s="47"/>
      <c r="J1" s="47"/>
      <c r="K1" s="47"/>
      <c r="L1" s="47"/>
      <c r="M1" s="47"/>
      <c r="N1" s="47"/>
      <c r="O1" s="47"/>
      <c r="P1" s="47"/>
      <c r="Q1" s="47"/>
    </row>
    <row r="2" spans="1:20" ht="16.5" customHeight="1" x14ac:dyDescent="0.2">
      <c r="B2" s="19"/>
      <c r="C2" s="19"/>
      <c r="D2" s="19"/>
      <c r="E2" s="19"/>
      <c r="F2" s="19"/>
      <c r="G2" s="19"/>
      <c r="H2" s="48" t="s">
        <v>49</v>
      </c>
      <c r="I2" s="48"/>
      <c r="J2" s="48"/>
      <c r="K2" s="19"/>
      <c r="L2" s="19"/>
      <c r="N2" s="19"/>
      <c r="O2" s="19"/>
      <c r="P2" s="19"/>
      <c r="Q2" s="20"/>
      <c r="R2" s="20"/>
      <c r="S2" s="20"/>
      <c r="T2" s="20"/>
    </row>
    <row r="3" spans="1:20" ht="9" customHeight="1" x14ac:dyDescent="0.2">
      <c r="A3" s="21" t="s">
        <v>0</v>
      </c>
      <c r="B3" s="49" t="s">
        <v>1</v>
      </c>
      <c r="C3" s="50"/>
      <c r="D3" s="50"/>
      <c r="E3" s="50"/>
      <c r="F3" s="50"/>
      <c r="G3" s="50"/>
      <c r="H3" s="50"/>
      <c r="I3" s="50"/>
      <c r="J3" s="50"/>
      <c r="K3" s="50"/>
      <c r="L3" s="50"/>
      <c r="M3" s="50"/>
      <c r="N3" s="50"/>
      <c r="O3" s="50"/>
      <c r="P3" s="50"/>
      <c r="Q3" s="50"/>
      <c r="R3" s="50"/>
      <c r="S3" s="50"/>
      <c r="T3" s="50"/>
    </row>
    <row r="4" spans="1:20" ht="12.75" customHeight="1" x14ac:dyDescent="0.2">
      <c r="A4" s="22"/>
      <c r="B4" s="2" t="s">
        <v>2</v>
      </c>
      <c r="C4" s="2" t="s">
        <v>3</v>
      </c>
      <c r="D4" s="2" t="s">
        <v>4</v>
      </c>
      <c r="E4" s="2" t="s">
        <v>5</v>
      </c>
      <c r="F4" s="2" t="s">
        <v>6</v>
      </c>
      <c r="G4" s="2" t="s">
        <v>7</v>
      </c>
      <c r="H4" s="2" t="s">
        <v>8</v>
      </c>
      <c r="I4" s="2" t="s">
        <v>9</v>
      </c>
      <c r="J4" s="2" t="s">
        <v>10</v>
      </c>
      <c r="K4" s="2" t="s">
        <v>11</v>
      </c>
      <c r="L4" s="2" t="s">
        <v>12</v>
      </c>
      <c r="M4" s="2" t="s">
        <v>13</v>
      </c>
      <c r="N4" s="2" t="s">
        <v>14</v>
      </c>
      <c r="O4" s="2" t="s">
        <v>15</v>
      </c>
      <c r="P4" s="23" t="s">
        <v>16</v>
      </c>
      <c r="Q4" s="2" t="s">
        <v>17</v>
      </c>
      <c r="R4" s="2" t="s">
        <v>18</v>
      </c>
      <c r="S4" s="2" t="s">
        <v>19</v>
      </c>
      <c r="T4" s="2" t="s">
        <v>20</v>
      </c>
    </row>
    <row r="5" spans="1:20" ht="15.4" customHeight="1" x14ac:dyDescent="0.2">
      <c r="A5" s="3" t="s">
        <v>21</v>
      </c>
      <c r="B5" s="4"/>
      <c r="C5" s="4"/>
      <c r="D5" s="4"/>
      <c r="E5" s="4"/>
      <c r="F5" s="4"/>
      <c r="G5" s="4"/>
      <c r="H5" s="4"/>
      <c r="I5" s="4"/>
      <c r="J5" s="4"/>
      <c r="K5" s="4"/>
      <c r="L5" s="4"/>
      <c r="M5" s="4"/>
      <c r="N5" s="4"/>
      <c r="O5" s="4"/>
      <c r="P5" s="24"/>
      <c r="Q5" s="4"/>
      <c r="R5" s="4"/>
      <c r="S5" s="4"/>
      <c r="T5" s="4"/>
    </row>
    <row r="6" spans="1:20" ht="12.75" customHeight="1" x14ac:dyDescent="0.2">
      <c r="A6" s="5" t="s">
        <v>22</v>
      </c>
      <c r="B6" s="6">
        <v>21.43</v>
      </c>
      <c r="C6" s="6">
        <v>29.44</v>
      </c>
      <c r="D6" s="6">
        <v>42.44</v>
      </c>
      <c r="E6" s="6">
        <v>57.75</v>
      </c>
      <c r="F6" s="6">
        <v>92.27</v>
      </c>
      <c r="G6" s="7">
        <v>127.4</v>
      </c>
      <c r="H6" s="6">
        <v>175.16</v>
      </c>
      <c r="I6" s="6">
        <v>242.68</v>
      </c>
      <c r="J6" s="6">
        <v>377.52</v>
      </c>
      <c r="K6" s="6">
        <v>469.55</v>
      </c>
      <c r="L6" s="6">
        <v>750</v>
      </c>
      <c r="M6" s="6">
        <v>918.49</v>
      </c>
      <c r="N6" s="6">
        <v>1304.28</v>
      </c>
      <c r="O6" s="6">
        <v>1699.06</v>
      </c>
      <c r="P6" s="14">
        <v>2386.1799999999998</v>
      </c>
      <c r="Q6" s="6">
        <v>3146.75</v>
      </c>
      <c r="R6" s="6">
        <v>5268.88</v>
      </c>
      <c r="S6" s="6">
        <v>6456.92</v>
      </c>
      <c r="T6" s="6">
        <v>8173.81</v>
      </c>
    </row>
    <row r="7" spans="1:20" ht="12.75" customHeight="1" x14ac:dyDescent="0.2">
      <c r="A7" s="5" t="s">
        <v>23</v>
      </c>
      <c r="B7" s="6">
        <v>8.59</v>
      </c>
      <c r="C7" s="6">
        <v>13.93</v>
      </c>
      <c r="D7" s="6">
        <v>16.43</v>
      </c>
      <c r="E7" s="6">
        <v>36.28</v>
      </c>
      <c r="F7" s="6">
        <v>36.18</v>
      </c>
      <c r="G7" s="6">
        <v>53.08</v>
      </c>
      <c r="H7" s="6">
        <v>70.510000000000005</v>
      </c>
      <c r="I7" s="6">
        <v>76.22</v>
      </c>
      <c r="J7" s="6">
        <v>103.64</v>
      </c>
      <c r="K7" s="6">
        <v>165.9</v>
      </c>
      <c r="L7" s="6">
        <v>175.31</v>
      </c>
      <c r="M7" s="6">
        <v>128.75</v>
      </c>
      <c r="N7" s="6">
        <v>236.19</v>
      </c>
      <c r="O7" s="6">
        <v>406.99</v>
      </c>
      <c r="P7" s="14">
        <v>567.14</v>
      </c>
      <c r="Q7" s="6">
        <v>595.96</v>
      </c>
      <c r="R7" s="6">
        <v>729.67</v>
      </c>
      <c r="S7" s="6">
        <v>728.18</v>
      </c>
      <c r="T7" s="6">
        <v>692.09</v>
      </c>
    </row>
    <row r="8" spans="1:20" ht="12.75" customHeight="1" x14ac:dyDescent="0.2">
      <c r="A8" s="5" t="s">
        <v>24</v>
      </c>
      <c r="B8" s="7">
        <v>0.9</v>
      </c>
      <c r="C8" s="6">
        <v>0.93</v>
      </c>
      <c r="D8" s="6">
        <v>1.1200000000000001</v>
      </c>
      <c r="E8" s="6">
        <v>1.76</v>
      </c>
      <c r="F8" s="6">
        <v>2.0499999999999998</v>
      </c>
      <c r="G8" s="6">
        <v>2.02</v>
      </c>
      <c r="H8" s="6">
        <v>2.99</v>
      </c>
      <c r="I8" s="6">
        <v>3.45</v>
      </c>
      <c r="J8" s="6">
        <v>4.6100000000000003</v>
      </c>
      <c r="K8" s="6">
        <v>5.27</v>
      </c>
      <c r="L8" s="6">
        <v>6.82</v>
      </c>
      <c r="M8" s="6">
        <v>16</v>
      </c>
      <c r="N8" s="6">
        <v>24.96</v>
      </c>
      <c r="O8" s="6">
        <v>29.65</v>
      </c>
      <c r="P8" s="14">
        <v>38.76</v>
      </c>
      <c r="Q8" s="6">
        <v>70.08</v>
      </c>
      <c r="R8" s="6">
        <v>58.8</v>
      </c>
      <c r="S8" s="6">
        <v>94.11</v>
      </c>
      <c r="T8" s="6">
        <v>125.18</v>
      </c>
    </row>
    <row r="9" spans="1:20" ht="12.75" customHeight="1" x14ac:dyDescent="0.2">
      <c r="A9" s="5" t="s">
        <v>25</v>
      </c>
      <c r="B9" s="8">
        <v>0</v>
      </c>
      <c r="C9" s="8">
        <v>0</v>
      </c>
      <c r="D9" s="8">
        <v>0</v>
      </c>
      <c r="E9" s="8">
        <v>0</v>
      </c>
      <c r="F9" s="8">
        <v>0</v>
      </c>
      <c r="G9" s="8">
        <v>0</v>
      </c>
      <c r="H9" s="6">
        <v>2.79</v>
      </c>
      <c r="I9" s="6">
        <v>3.76</v>
      </c>
      <c r="J9" s="6">
        <v>4.71</v>
      </c>
      <c r="K9" s="6">
        <v>7.1</v>
      </c>
      <c r="L9" s="6">
        <v>11.97</v>
      </c>
      <c r="M9" s="6">
        <v>12.49</v>
      </c>
      <c r="N9" s="6">
        <v>23.58</v>
      </c>
      <c r="O9" s="6">
        <v>29.3</v>
      </c>
      <c r="P9" s="14">
        <v>31.22</v>
      </c>
      <c r="Q9" s="6">
        <v>41.96</v>
      </c>
      <c r="R9" s="6">
        <v>49.7</v>
      </c>
      <c r="S9" s="6">
        <v>72.23</v>
      </c>
      <c r="T9" s="6">
        <v>87.86</v>
      </c>
    </row>
    <row r="10" spans="1:20" ht="12.75" customHeight="1" x14ac:dyDescent="0.2">
      <c r="A10" s="5" t="s">
        <v>26</v>
      </c>
      <c r="B10" s="6">
        <v>29.44</v>
      </c>
      <c r="C10" s="6">
        <v>42.44</v>
      </c>
      <c r="D10" s="6">
        <v>57.75</v>
      </c>
      <c r="E10" s="6">
        <v>92.27</v>
      </c>
      <c r="F10" s="7">
        <v>127.4</v>
      </c>
      <c r="G10" s="6">
        <v>178.46</v>
      </c>
      <c r="H10" s="6">
        <v>242.68</v>
      </c>
      <c r="I10" s="6">
        <v>315.45</v>
      </c>
      <c r="J10" s="6">
        <v>468.55</v>
      </c>
      <c r="K10" s="6">
        <v>630.17999999999995</v>
      </c>
      <c r="L10" s="6">
        <v>918.49</v>
      </c>
      <c r="M10" s="6">
        <v>1031.24</v>
      </c>
      <c r="N10" s="6">
        <v>1515.51</v>
      </c>
      <c r="O10" s="6">
        <v>2076.4</v>
      </c>
      <c r="P10" s="14">
        <v>2914.56</v>
      </c>
      <c r="Q10" s="6">
        <v>3672.63</v>
      </c>
      <c r="R10" s="6">
        <v>5939.75</v>
      </c>
      <c r="S10" s="6">
        <v>7090.99</v>
      </c>
      <c r="T10" s="6">
        <v>8740.7199999999993</v>
      </c>
    </row>
    <row r="11" spans="1:20" ht="12.75" customHeight="1" x14ac:dyDescent="0.2">
      <c r="A11" s="9" t="s">
        <v>27</v>
      </c>
      <c r="B11" s="10"/>
      <c r="C11" s="10"/>
      <c r="D11" s="10"/>
      <c r="E11" s="10"/>
      <c r="F11" s="10"/>
      <c r="G11" s="10"/>
      <c r="H11" s="10"/>
      <c r="I11" s="10"/>
      <c r="J11" s="10"/>
      <c r="K11" s="10"/>
      <c r="L11" s="10"/>
      <c r="M11" s="10"/>
      <c r="N11" s="10"/>
      <c r="O11" s="10"/>
      <c r="P11" s="18"/>
      <c r="Q11" s="10"/>
      <c r="R11" s="10"/>
      <c r="S11" s="10"/>
      <c r="T11" s="10"/>
    </row>
    <row r="12" spans="1:20" ht="12.75" customHeight="1" x14ac:dyDescent="0.2">
      <c r="A12" s="5" t="s">
        <v>22</v>
      </c>
      <c r="B12" s="6">
        <v>4.33</v>
      </c>
      <c r="C12" s="6">
        <v>5.17</v>
      </c>
      <c r="D12" s="6">
        <v>5.28</v>
      </c>
      <c r="E12" s="8">
        <v>519</v>
      </c>
      <c r="F12" s="6">
        <v>4.96</v>
      </c>
      <c r="G12" s="6">
        <v>2.5499999999999998</v>
      </c>
      <c r="H12" s="6">
        <v>2.75</v>
      </c>
      <c r="I12" s="6">
        <v>2.4500000000000002</v>
      </c>
      <c r="J12" s="6">
        <v>2.35</v>
      </c>
      <c r="K12" s="6">
        <v>2.21</v>
      </c>
      <c r="L12" s="6">
        <v>1.93</v>
      </c>
      <c r="M12" s="6">
        <v>1.83</v>
      </c>
      <c r="N12" s="6">
        <v>1.78</v>
      </c>
      <c r="O12" s="6">
        <v>6.3</v>
      </c>
      <c r="P12" s="14">
        <v>7.23</v>
      </c>
      <c r="Q12" s="6">
        <v>7.56</v>
      </c>
      <c r="R12" s="6">
        <v>10.88</v>
      </c>
      <c r="S12" s="6">
        <v>1.51</v>
      </c>
      <c r="T12" s="6">
        <v>1.47</v>
      </c>
    </row>
    <row r="13" spans="1:20" ht="12.75" customHeight="1" x14ac:dyDescent="0.2">
      <c r="A13" s="5" t="s">
        <v>23</v>
      </c>
      <c r="B13" s="6">
        <v>1.06</v>
      </c>
      <c r="C13" s="6">
        <v>0.66</v>
      </c>
      <c r="D13" s="7">
        <v>0.4</v>
      </c>
      <c r="E13" s="6">
        <v>0.06</v>
      </c>
      <c r="F13" s="8">
        <v>0</v>
      </c>
      <c r="G13" s="8">
        <v>0</v>
      </c>
      <c r="H13" s="6">
        <v>0</v>
      </c>
      <c r="I13" s="6">
        <v>0</v>
      </c>
      <c r="J13" s="6">
        <v>0</v>
      </c>
      <c r="K13" s="6">
        <v>0</v>
      </c>
      <c r="L13" s="6">
        <v>0</v>
      </c>
      <c r="M13" s="6">
        <v>0</v>
      </c>
      <c r="N13" s="6">
        <v>0</v>
      </c>
      <c r="O13" s="11" t="s">
        <v>28</v>
      </c>
      <c r="P13" s="17" t="s">
        <v>28</v>
      </c>
      <c r="Q13" s="11" t="s">
        <v>28</v>
      </c>
      <c r="R13" s="11" t="s">
        <v>28</v>
      </c>
      <c r="S13" s="11" t="s">
        <v>28</v>
      </c>
      <c r="T13" s="11" t="s">
        <v>28</v>
      </c>
    </row>
    <row r="14" spans="1:20" ht="12.75" customHeight="1" x14ac:dyDescent="0.2">
      <c r="A14" s="5" t="s">
        <v>24</v>
      </c>
      <c r="B14" s="6">
        <v>0.22</v>
      </c>
      <c r="C14" s="6">
        <v>0.55000000000000004</v>
      </c>
      <c r="D14" s="6">
        <v>0.49</v>
      </c>
      <c r="E14" s="6">
        <v>0.28999999999999998</v>
      </c>
      <c r="F14" s="6">
        <v>0.27</v>
      </c>
      <c r="G14" s="6">
        <v>0.28000000000000003</v>
      </c>
      <c r="H14" s="6">
        <v>0.12</v>
      </c>
      <c r="I14" s="6">
        <v>0.12</v>
      </c>
      <c r="J14" s="6">
        <v>0.14000000000000001</v>
      </c>
      <c r="K14" s="6">
        <v>0.28000000000000003</v>
      </c>
      <c r="L14" s="6">
        <v>0.1</v>
      </c>
      <c r="M14" s="6">
        <v>0.05</v>
      </c>
      <c r="N14" s="6">
        <v>0.1</v>
      </c>
      <c r="O14" s="6">
        <v>0.1</v>
      </c>
      <c r="P14" s="14">
        <v>0.1</v>
      </c>
      <c r="Q14" s="6">
        <v>0.1</v>
      </c>
      <c r="R14" s="6">
        <v>0.1</v>
      </c>
      <c r="S14" s="6">
        <v>0.11</v>
      </c>
      <c r="T14" s="6">
        <v>0.11</v>
      </c>
    </row>
    <row r="15" spans="1:20" ht="12.75" customHeight="1" x14ac:dyDescent="0.2">
      <c r="A15" s="5" t="s">
        <v>25</v>
      </c>
      <c r="B15" s="8">
        <v>0</v>
      </c>
      <c r="C15" s="8">
        <v>0</v>
      </c>
      <c r="D15" s="8">
        <v>0</v>
      </c>
      <c r="E15" s="8">
        <v>0</v>
      </c>
      <c r="F15" s="8">
        <v>0</v>
      </c>
      <c r="G15" s="8">
        <v>0</v>
      </c>
      <c r="H15" s="6">
        <v>0.08</v>
      </c>
      <c r="I15" s="6">
        <v>7.0000000000000007E-2</v>
      </c>
      <c r="J15" s="6">
        <v>0.01</v>
      </c>
      <c r="K15" s="6">
        <v>0.17</v>
      </c>
      <c r="L15" s="6">
        <v>0.06</v>
      </c>
      <c r="M15" s="6">
        <v>0.03</v>
      </c>
      <c r="N15" s="6">
        <v>0.06</v>
      </c>
      <c r="O15" s="6">
        <v>0.05</v>
      </c>
      <c r="P15" s="14">
        <v>0.05</v>
      </c>
      <c r="Q15" s="6">
        <v>0.05</v>
      </c>
      <c r="R15" s="6">
        <v>0.05</v>
      </c>
      <c r="S15" s="6">
        <v>0.04</v>
      </c>
      <c r="T15" s="6">
        <v>0.04</v>
      </c>
    </row>
    <row r="16" spans="1:20" ht="12.75" customHeight="1" x14ac:dyDescent="0.2">
      <c r="A16" s="5" t="s">
        <v>26</v>
      </c>
      <c r="B16" s="6">
        <v>5.17</v>
      </c>
      <c r="C16" s="6">
        <v>5.28</v>
      </c>
      <c r="D16" s="6">
        <v>5.19</v>
      </c>
      <c r="E16" s="6">
        <v>4.96</v>
      </c>
      <c r="F16" s="6">
        <v>4.6900000000000004</v>
      </c>
      <c r="G16" s="6">
        <v>2.27</v>
      </c>
      <c r="H16" s="6">
        <v>2.4500000000000002</v>
      </c>
      <c r="I16" s="6">
        <v>2.33</v>
      </c>
      <c r="J16" s="6">
        <v>2.21</v>
      </c>
      <c r="K16" s="6">
        <v>1.93</v>
      </c>
      <c r="L16" s="6">
        <v>1.83</v>
      </c>
      <c r="M16" s="6">
        <v>1.78</v>
      </c>
      <c r="N16" s="6">
        <v>1.68</v>
      </c>
      <c r="O16" s="6">
        <v>6.2</v>
      </c>
      <c r="P16" s="14">
        <v>7.13</v>
      </c>
      <c r="Q16" s="6">
        <v>7.46</v>
      </c>
      <c r="R16" s="6">
        <v>10.78</v>
      </c>
      <c r="S16" s="6">
        <v>1.4</v>
      </c>
      <c r="T16" s="6">
        <v>1.36</v>
      </c>
    </row>
    <row r="17" spans="1:20" ht="12.75" customHeight="1" x14ac:dyDescent="0.2">
      <c r="A17" s="9" t="s">
        <v>29</v>
      </c>
      <c r="B17" s="10"/>
      <c r="C17" s="10"/>
      <c r="D17" s="10"/>
      <c r="E17" s="10"/>
      <c r="F17" s="10"/>
      <c r="G17" s="10"/>
      <c r="H17" s="10"/>
      <c r="I17" s="10"/>
      <c r="J17" s="10"/>
      <c r="K17" s="10"/>
      <c r="L17" s="10"/>
      <c r="M17" s="10"/>
      <c r="N17" s="10"/>
      <c r="O17" s="10"/>
      <c r="P17" s="18"/>
      <c r="Q17" s="10"/>
      <c r="R17" s="10"/>
      <c r="S17" s="10"/>
      <c r="T17" s="10"/>
    </row>
    <row r="18" spans="1:20" ht="12.75" customHeight="1" x14ac:dyDescent="0.2">
      <c r="A18" s="5" t="s">
        <v>22</v>
      </c>
      <c r="B18" s="6">
        <v>25.76</v>
      </c>
      <c r="C18" s="6">
        <v>34.61</v>
      </c>
      <c r="D18" s="6">
        <v>47.72</v>
      </c>
      <c r="E18" s="6">
        <v>576.75</v>
      </c>
      <c r="F18" s="6">
        <v>97.23</v>
      </c>
      <c r="G18" s="6">
        <v>129.94999999999999</v>
      </c>
      <c r="H18" s="6">
        <v>177.73</v>
      </c>
      <c r="I18" s="6">
        <v>245.13</v>
      </c>
      <c r="J18" s="6">
        <v>379.87</v>
      </c>
      <c r="K18" s="6">
        <v>471.76</v>
      </c>
      <c r="L18" s="6">
        <v>751.93</v>
      </c>
      <c r="M18" s="6">
        <v>920.32</v>
      </c>
      <c r="N18" s="6">
        <v>1306.06</v>
      </c>
      <c r="O18" s="6">
        <v>1705.36</v>
      </c>
      <c r="P18" s="14">
        <v>2393.41</v>
      </c>
      <c r="Q18" s="6">
        <v>3154.31</v>
      </c>
      <c r="R18" s="6">
        <v>5279.76</v>
      </c>
      <c r="S18" s="6">
        <v>6458.43</v>
      </c>
      <c r="T18" s="6">
        <v>8175.28</v>
      </c>
    </row>
    <row r="19" spans="1:20" ht="12.75" customHeight="1" x14ac:dyDescent="0.2">
      <c r="A19" s="5" t="s">
        <v>23</v>
      </c>
      <c r="B19" s="6">
        <v>9.65</v>
      </c>
      <c r="C19" s="6">
        <v>14.59</v>
      </c>
      <c r="D19" s="6">
        <v>16.829999999999998</v>
      </c>
      <c r="E19" s="6">
        <v>36.340000000000003</v>
      </c>
      <c r="F19" s="6">
        <v>36.18</v>
      </c>
      <c r="G19" s="6">
        <v>53.08</v>
      </c>
      <c r="H19" s="6">
        <v>70.510000000000005</v>
      </c>
      <c r="I19" s="6">
        <v>76.22</v>
      </c>
      <c r="J19" s="6">
        <v>103.64</v>
      </c>
      <c r="K19" s="6">
        <v>165.9</v>
      </c>
      <c r="L19" s="6">
        <v>175.31</v>
      </c>
      <c r="M19" s="6">
        <v>128.75</v>
      </c>
      <c r="N19" s="6">
        <v>236.19</v>
      </c>
      <c r="O19" s="6">
        <v>406.99</v>
      </c>
      <c r="P19" s="14">
        <v>567.14</v>
      </c>
      <c r="Q19" s="6">
        <v>595.96</v>
      </c>
      <c r="R19" s="6">
        <v>729.67</v>
      </c>
      <c r="S19" s="6">
        <v>728.18</v>
      </c>
      <c r="T19" s="6">
        <v>692.09</v>
      </c>
    </row>
    <row r="20" spans="1:20" ht="12.75" customHeight="1" x14ac:dyDescent="0.2">
      <c r="A20" s="5" t="s">
        <v>24</v>
      </c>
      <c r="B20" s="6">
        <v>1.1200000000000001</v>
      </c>
      <c r="C20" s="6">
        <v>1.48</v>
      </c>
      <c r="D20" s="6">
        <v>1.61</v>
      </c>
      <c r="E20" s="6">
        <v>2.0499999999999998</v>
      </c>
      <c r="F20" s="6">
        <v>2.3199999999999998</v>
      </c>
      <c r="G20" s="7">
        <v>2.2999999999999998</v>
      </c>
      <c r="H20" s="6">
        <v>3.11</v>
      </c>
      <c r="I20" s="6">
        <v>3.57</v>
      </c>
      <c r="J20" s="6">
        <v>4.75</v>
      </c>
      <c r="K20" s="6">
        <v>5.55</v>
      </c>
      <c r="L20" s="6">
        <v>6.92</v>
      </c>
      <c r="M20" s="6">
        <v>16.05</v>
      </c>
      <c r="N20" s="6">
        <v>25.06</v>
      </c>
      <c r="O20" s="6">
        <v>29.75</v>
      </c>
      <c r="P20" s="14">
        <v>38.86</v>
      </c>
      <c r="Q20" s="6">
        <v>70.180000000000007</v>
      </c>
      <c r="R20" s="6">
        <v>58.9</v>
      </c>
      <c r="S20" s="6">
        <v>94.22</v>
      </c>
      <c r="T20" s="6">
        <v>125.29</v>
      </c>
    </row>
    <row r="21" spans="1:20" ht="12.4" customHeight="1" x14ac:dyDescent="0.2">
      <c r="A21" s="5" t="s">
        <v>25</v>
      </c>
      <c r="B21" s="8">
        <v>0</v>
      </c>
      <c r="C21" s="8">
        <v>0</v>
      </c>
      <c r="D21" s="8">
        <v>0</v>
      </c>
      <c r="E21" s="8">
        <v>0</v>
      </c>
      <c r="F21" s="8">
        <v>0</v>
      </c>
      <c r="G21" s="8">
        <v>0</v>
      </c>
      <c r="H21" s="6">
        <v>2.87</v>
      </c>
      <c r="I21" s="6">
        <v>3.83</v>
      </c>
      <c r="J21" s="6">
        <v>4.72</v>
      </c>
      <c r="K21" s="6">
        <v>7.27</v>
      </c>
      <c r="L21" s="6">
        <v>12.03</v>
      </c>
      <c r="M21" s="6">
        <v>12.52</v>
      </c>
      <c r="N21" s="6">
        <v>23.64</v>
      </c>
      <c r="O21" s="6">
        <v>29.35</v>
      </c>
      <c r="P21" s="14">
        <v>31.27</v>
      </c>
      <c r="Q21" s="6">
        <v>42.18</v>
      </c>
      <c r="R21" s="6">
        <v>49.75</v>
      </c>
      <c r="S21" s="6">
        <v>72.27</v>
      </c>
      <c r="T21" s="6">
        <v>87.9</v>
      </c>
    </row>
    <row r="22" spans="1:20" ht="10.15" customHeight="1" x14ac:dyDescent="0.2">
      <c r="A22" s="12" t="s">
        <v>26</v>
      </c>
      <c r="B22" s="13">
        <v>34.61</v>
      </c>
      <c r="C22" s="13">
        <v>47.72</v>
      </c>
      <c r="D22" s="13">
        <v>62.94</v>
      </c>
      <c r="E22" s="13">
        <v>97.23</v>
      </c>
      <c r="F22" s="13">
        <v>132.09</v>
      </c>
      <c r="G22" s="13">
        <v>180.73</v>
      </c>
      <c r="H22" s="13">
        <v>245.13</v>
      </c>
      <c r="I22" s="13">
        <v>317.77999999999997</v>
      </c>
      <c r="J22" s="13">
        <v>471.76</v>
      </c>
      <c r="K22" s="13">
        <v>632.11</v>
      </c>
      <c r="L22" s="13">
        <v>920.32</v>
      </c>
      <c r="M22" s="13">
        <v>1033.02</v>
      </c>
      <c r="N22" s="13">
        <v>1517.19</v>
      </c>
      <c r="O22" s="13">
        <v>2082.6</v>
      </c>
      <c r="P22" s="15">
        <v>2921.69</v>
      </c>
      <c r="Q22" s="13">
        <v>3680.09</v>
      </c>
      <c r="R22" s="13">
        <v>5950.53</v>
      </c>
      <c r="S22" s="13">
        <v>7092.39</v>
      </c>
      <c r="T22" s="13">
        <v>8742.08</v>
      </c>
    </row>
    <row r="23" spans="1:20" ht="8.25" customHeight="1" x14ac:dyDescent="0.2">
      <c r="A23" s="16" t="s">
        <v>30</v>
      </c>
      <c r="B23" s="16"/>
      <c r="C23" s="16"/>
      <c r="D23" s="16"/>
      <c r="E23" s="16"/>
      <c r="F23" s="16"/>
      <c r="G23" s="16"/>
      <c r="H23" s="16"/>
      <c r="I23" s="16"/>
      <c r="J23" s="16"/>
      <c r="K23" s="16"/>
      <c r="L23" s="16"/>
      <c r="M23" s="16"/>
      <c r="N23" s="16"/>
      <c r="O23" s="16"/>
      <c r="P23" s="16"/>
      <c r="Q23" s="16"/>
      <c r="R23" s="16"/>
      <c r="S23" s="16"/>
      <c r="T23" s="16"/>
    </row>
  </sheetData>
  <mergeCells count="3">
    <mergeCell ref="A1:Q1"/>
    <mergeCell ref="H2:J2"/>
    <mergeCell ref="B3:T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5"/>
  <sheetViews>
    <sheetView workbookViewId="0">
      <selection activeCell="S18" sqref="S18"/>
    </sheetView>
  </sheetViews>
  <sheetFormatPr defaultColWidth="9.33203125" defaultRowHeight="12.75" x14ac:dyDescent="0.2"/>
  <cols>
    <col min="1" max="1" width="19.33203125" style="1" customWidth="1"/>
    <col min="2" max="2" width="6.33203125" style="1" customWidth="1"/>
    <col min="3" max="3" width="6.6640625" style="1" customWidth="1"/>
    <col min="4" max="5" width="6.33203125" style="1" customWidth="1"/>
    <col min="6" max="6" width="6.6640625" style="1" customWidth="1"/>
    <col min="7" max="9" width="6.33203125" style="1" customWidth="1"/>
    <col min="10" max="10" width="6.6640625" style="1" customWidth="1"/>
    <col min="11" max="12" width="6.33203125" style="1" customWidth="1"/>
    <col min="13" max="13" width="6.6640625" style="1" customWidth="1"/>
    <col min="14" max="15" width="6.33203125" style="1" customWidth="1"/>
    <col min="16" max="16" width="6.6640625" style="1" customWidth="1"/>
    <col min="17" max="19" width="6.33203125" style="1" customWidth="1"/>
    <col min="20" max="20" width="2.83203125" style="1" customWidth="1"/>
    <col min="21" max="16384" width="9.33203125" style="1"/>
  </cols>
  <sheetData>
    <row r="1" spans="1:19" x14ac:dyDescent="0.2">
      <c r="A1" s="1" t="s">
        <v>50</v>
      </c>
    </row>
    <row r="2" spans="1:19" x14ac:dyDescent="0.2">
      <c r="H2" s="1" t="s">
        <v>49</v>
      </c>
    </row>
    <row r="3" spans="1:19" ht="12.75" customHeight="1" x14ac:dyDescent="0.2">
      <c r="A3" s="51" t="s">
        <v>0</v>
      </c>
      <c r="B3" s="53" t="s">
        <v>77</v>
      </c>
      <c r="C3" s="54"/>
      <c r="D3" s="54"/>
      <c r="E3" s="54"/>
      <c r="F3" s="54"/>
      <c r="G3" s="54"/>
      <c r="H3" s="54"/>
      <c r="I3" s="54"/>
      <c r="J3" s="54"/>
      <c r="K3" s="54"/>
      <c r="L3" s="54"/>
      <c r="M3" s="54"/>
      <c r="N3" s="54"/>
      <c r="O3" s="54"/>
      <c r="P3" s="54"/>
      <c r="Q3" s="54"/>
      <c r="R3" s="54"/>
      <c r="S3" s="55"/>
    </row>
    <row r="4" spans="1:19" ht="12.75" customHeight="1" x14ac:dyDescent="0.2">
      <c r="A4" s="52"/>
      <c r="B4" s="2" t="s">
        <v>31</v>
      </c>
      <c r="C4" s="2" t="s">
        <v>32</v>
      </c>
      <c r="D4" s="2" t="s">
        <v>33</v>
      </c>
      <c r="E4" s="2" t="s">
        <v>34</v>
      </c>
      <c r="F4" s="2" t="s">
        <v>35</v>
      </c>
      <c r="G4" s="2" t="s">
        <v>36</v>
      </c>
      <c r="H4" s="2" t="s">
        <v>37</v>
      </c>
      <c r="I4" s="2" t="s">
        <v>38</v>
      </c>
      <c r="J4" s="2" t="s">
        <v>39</v>
      </c>
      <c r="K4" s="2" t="s">
        <v>40</v>
      </c>
      <c r="L4" s="2" t="s">
        <v>41</v>
      </c>
      <c r="M4" s="2" t="s">
        <v>42</v>
      </c>
      <c r="N4" s="2" t="s">
        <v>43</v>
      </c>
      <c r="O4" s="2" t="s">
        <v>44</v>
      </c>
      <c r="P4" s="2" t="s">
        <v>45</v>
      </c>
      <c r="Q4" s="2" t="s">
        <v>46</v>
      </c>
      <c r="R4" s="2" t="s">
        <v>47</v>
      </c>
      <c r="S4" s="42" t="s">
        <v>48</v>
      </c>
    </row>
    <row r="5" spans="1:19" ht="15.6" customHeight="1" x14ac:dyDescent="0.2">
      <c r="A5" s="3" t="s">
        <v>21</v>
      </c>
      <c r="B5" s="4"/>
      <c r="C5" s="4"/>
      <c r="D5" s="4"/>
      <c r="E5" s="4"/>
      <c r="F5" s="4"/>
      <c r="G5" s="4"/>
      <c r="H5" s="4"/>
      <c r="I5" s="4"/>
      <c r="J5" s="4"/>
      <c r="K5" s="4"/>
      <c r="L5" s="4"/>
      <c r="M5" s="4"/>
      <c r="N5" s="4"/>
      <c r="O5" s="4"/>
      <c r="P5" s="4"/>
      <c r="Q5" s="4"/>
      <c r="R5" s="4"/>
      <c r="S5" s="4"/>
    </row>
    <row r="6" spans="1:19" ht="12.75" customHeight="1" x14ac:dyDescent="0.2">
      <c r="A6" s="5" t="s">
        <v>22</v>
      </c>
      <c r="B6" s="6">
        <v>9425.7900000000009</v>
      </c>
      <c r="C6" s="6">
        <v>10750.49</v>
      </c>
      <c r="D6" s="6">
        <v>12055.59</v>
      </c>
      <c r="E6" s="6">
        <v>12521.41</v>
      </c>
      <c r="F6" s="6">
        <v>15012.68</v>
      </c>
      <c r="G6" s="6">
        <v>16181.36</v>
      </c>
      <c r="H6" s="6">
        <v>18200.18</v>
      </c>
      <c r="I6" s="6">
        <v>19494</v>
      </c>
      <c r="J6" s="6">
        <v>21482.18</v>
      </c>
      <c r="K6" s="6">
        <v>22273.39</v>
      </c>
      <c r="L6" s="6">
        <v>22894.59</v>
      </c>
      <c r="M6" s="6">
        <v>21785.09</v>
      </c>
      <c r="N6" s="6">
        <v>21964.19</v>
      </c>
      <c r="O6" s="6">
        <v>23396.86</v>
      </c>
      <c r="P6" s="6">
        <v>21662.89</v>
      </c>
      <c r="Q6" s="6">
        <v>24996.54</v>
      </c>
      <c r="R6" s="6">
        <v>27704.04</v>
      </c>
      <c r="S6" s="6">
        <v>25624.33</v>
      </c>
    </row>
    <row r="7" spans="1:19" ht="12.75" customHeight="1" x14ac:dyDescent="0.2">
      <c r="A7" s="5" t="s">
        <v>78</v>
      </c>
      <c r="B7" s="6">
        <v>0</v>
      </c>
      <c r="C7" s="6">
        <v>0</v>
      </c>
      <c r="D7" s="6">
        <v>0</v>
      </c>
      <c r="E7" s="6">
        <v>0</v>
      </c>
      <c r="F7" s="6">
        <v>0</v>
      </c>
      <c r="G7" s="6">
        <v>0</v>
      </c>
      <c r="H7" s="6">
        <v>0</v>
      </c>
      <c r="I7" s="6">
        <v>0</v>
      </c>
      <c r="J7" s="6">
        <v>0</v>
      </c>
      <c r="K7" s="6">
        <v>0</v>
      </c>
      <c r="L7" s="6">
        <v>0</v>
      </c>
      <c r="M7" s="6">
        <v>0</v>
      </c>
      <c r="N7" s="6">
        <v>0</v>
      </c>
      <c r="O7" s="6">
        <v>0</v>
      </c>
      <c r="P7" s="6">
        <v>3263.2</v>
      </c>
      <c r="Q7" s="6">
        <v>2943.11</v>
      </c>
      <c r="R7" s="6">
        <v>-1730.81</v>
      </c>
      <c r="S7" s="6">
        <v>67.739999999999995</v>
      </c>
    </row>
    <row r="8" spans="1:19" ht="12.75" customHeight="1" x14ac:dyDescent="0.2">
      <c r="A8" s="5" t="s">
        <v>23</v>
      </c>
      <c r="B8" s="6">
        <v>916.36</v>
      </c>
      <c r="C8" s="6">
        <v>731.22</v>
      </c>
      <c r="D8" s="6">
        <v>946.39</v>
      </c>
      <c r="E8" s="6">
        <v>896.39</v>
      </c>
      <c r="F8" s="6">
        <v>1385.09</v>
      </c>
      <c r="G8" s="6">
        <v>1083.95</v>
      </c>
      <c r="H8" s="6">
        <v>1236.24</v>
      </c>
      <c r="I8" s="6">
        <v>1110.43</v>
      </c>
      <c r="J8" s="6">
        <v>1004.95</v>
      </c>
      <c r="K8" s="6">
        <v>619.24</v>
      </c>
      <c r="L8" s="6">
        <v>959.74</v>
      </c>
      <c r="M8" s="6">
        <v>774.37</v>
      </c>
      <c r="N8" s="6">
        <v>373.28</v>
      </c>
      <c r="O8" s="6">
        <v>1185.68</v>
      </c>
      <c r="P8" s="6">
        <v>857.39</v>
      </c>
      <c r="Q8" s="6">
        <v>776.42</v>
      </c>
      <c r="R8" s="6">
        <v>725.4</v>
      </c>
      <c r="S8" s="6">
        <v>1384.92</v>
      </c>
    </row>
    <row r="9" spans="1:19" ht="12.75" customHeight="1" x14ac:dyDescent="0.2">
      <c r="A9" s="5" t="s">
        <v>24</v>
      </c>
      <c r="B9" s="6">
        <v>146.72</v>
      </c>
      <c r="C9" s="6">
        <v>182.71</v>
      </c>
      <c r="D9" s="6">
        <v>198.66</v>
      </c>
      <c r="E9" s="6">
        <v>210.12</v>
      </c>
      <c r="F9" s="6">
        <v>277.89999999999998</v>
      </c>
      <c r="G9" s="6">
        <v>319.52999999999997</v>
      </c>
      <c r="H9" s="6">
        <v>367.99</v>
      </c>
      <c r="I9" s="6">
        <v>449.94</v>
      </c>
      <c r="J9" s="6">
        <v>475.01</v>
      </c>
      <c r="K9" s="6">
        <v>549.62</v>
      </c>
      <c r="L9" s="6">
        <v>576.58000000000004</v>
      </c>
      <c r="M9" s="6">
        <v>595.32000000000005</v>
      </c>
      <c r="N9" s="6">
        <v>698.7</v>
      </c>
      <c r="O9" s="6">
        <v>753.88</v>
      </c>
      <c r="P9" s="6">
        <v>786.94</v>
      </c>
      <c r="Q9" s="6">
        <v>1012.03</v>
      </c>
      <c r="R9" s="6">
        <v>1074.3</v>
      </c>
      <c r="S9" s="6">
        <v>1221.81</v>
      </c>
    </row>
    <row r="10" spans="1:19" ht="12.75" customHeight="1" x14ac:dyDescent="0.2">
      <c r="A10" s="5" t="s">
        <v>25</v>
      </c>
      <c r="B10" s="6">
        <v>102.02</v>
      </c>
      <c r="C10" s="6">
        <v>115.62</v>
      </c>
      <c r="D10" s="6">
        <v>130.63</v>
      </c>
      <c r="E10" s="6">
        <v>124.67</v>
      </c>
      <c r="F10" s="6">
        <v>142.08000000000001</v>
      </c>
      <c r="G10" s="6">
        <v>154.86000000000001</v>
      </c>
      <c r="H10" s="6">
        <v>164.01</v>
      </c>
      <c r="I10" s="6">
        <v>170.07</v>
      </c>
      <c r="J10" s="6">
        <v>181.6</v>
      </c>
      <c r="K10" s="6">
        <v>202.16</v>
      </c>
      <c r="L10" s="6">
        <v>214.17</v>
      </c>
      <c r="M10" s="6">
        <v>214.67</v>
      </c>
      <c r="N10" s="6">
        <v>216.38</v>
      </c>
      <c r="O10" s="6">
        <v>205.57</v>
      </c>
      <c r="P10" s="6">
        <v>214.53</v>
      </c>
      <c r="Q10" s="6">
        <v>237.37</v>
      </c>
      <c r="R10" s="6">
        <v>245.81</v>
      </c>
      <c r="S10" s="6">
        <v>232.19</v>
      </c>
    </row>
    <row r="11" spans="1:19" ht="12.75" customHeight="1" x14ac:dyDescent="0.2">
      <c r="A11" s="5" t="s">
        <v>26</v>
      </c>
      <c r="B11" s="6">
        <v>10195.43</v>
      </c>
      <c r="C11" s="6">
        <v>11299</v>
      </c>
      <c r="D11" s="6">
        <v>12803.32</v>
      </c>
      <c r="E11" s="6">
        <v>13207.68</v>
      </c>
      <c r="F11" s="6">
        <v>16119.87</v>
      </c>
      <c r="G11" s="6">
        <v>16945.78</v>
      </c>
      <c r="H11" s="6">
        <v>19068.43</v>
      </c>
      <c r="I11" s="6">
        <v>20154.490000000002</v>
      </c>
      <c r="J11" s="6">
        <v>22012.12</v>
      </c>
      <c r="K11" s="6">
        <v>22343.01</v>
      </c>
      <c r="L11" s="6">
        <v>23277.75</v>
      </c>
      <c r="M11" s="6">
        <v>21964.14</v>
      </c>
      <c r="N11" s="6">
        <v>23396.86</v>
      </c>
      <c r="O11" s="6">
        <v>21662.89</v>
      </c>
      <c r="P11" s="6">
        <v>24996.54</v>
      </c>
      <c r="Q11" s="6">
        <v>27704.04</v>
      </c>
      <c r="R11" s="6">
        <v>25624.23</v>
      </c>
      <c r="S11" s="6">
        <v>25955.18</v>
      </c>
    </row>
    <row r="12" spans="1:19" ht="12.75" customHeight="1" x14ac:dyDescent="0.2">
      <c r="A12" s="9" t="s">
        <v>27</v>
      </c>
      <c r="B12" s="10"/>
      <c r="C12" s="10"/>
      <c r="D12" s="10"/>
      <c r="E12" s="10"/>
      <c r="F12" s="10"/>
      <c r="G12" s="10"/>
      <c r="H12" s="10"/>
      <c r="I12" s="10"/>
      <c r="J12" s="10"/>
      <c r="K12" s="10"/>
      <c r="L12" s="10"/>
      <c r="M12" s="10"/>
      <c r="N12" s="10"/>
      <c r="O12" s="10"/>
      <c r="P12" s="10"/>
      <c r="Q12" s="10"/>
      <c r="R12" s="10"/>
      <c r="S12" s="10"/>
    </row>
    <row r="13" spans="1:19" ht="12.75" customHeight="1" x14ac:dyDescent="0.2">
      <c r="A13" s="5" t="s">
        <v>22</v>
      </c>
      <c r="B13" s="6">
        <v>1.35</v>
      </c>
      <c r="C13" s="6">
        <v>1.2</v>
      </c>
      <c r="D13" s="6">
        <v>1.23</v>
      </c>
      <c r="E13" s="6">
        <v>1.1200000000000001</v>
      </c>
      <c r="F13" s="6">
        <v>1.05</v>
      </c>
      <c r="G13" s="6">
        <v>0.93</v>
      </c>
      <c r="H13" s="6">
        <v>0.81</v>
      </c>
      <c r="I13" s="6">
        <v>0.69</v>
      </c>
      <c r="J13" s="6">
        <v>0.56999999999999995</v>
      </c>
      <c r="K13" s="6">
        <v>0.44</v>
      </c>
      <c r="L13" s="6">
        <v>0.31</v>
      </c>
      <c r="M13" s="6">
        <v>0.18</v>
      </c>
      <c r="N13" s="6">
        <v>0.05</v>
      </c>
      <c r="O13" s="6">
        <v>0</v>
      </c>
      <c r="P13" s="6">
        <v>0</v>
      </c>
      <c r="Q13" s="6">
        <v>0</v>
      </c>
      <c r="R13" s="6">
        <v>0</v>
      </c>
      <c r="S13" s="6">
        <v>0</v>
      </c>
    </row>
    <row r="14" spans="1:19" ht="12.75" customHeight="1" x14ac:dyDescent="0.2">
      <c r="A14" s="5" t="s">
        <v>23</v>
      </c>
      <c r="B14" s="6">
        <v>0</v>
      </c>
      <c r="C14" s="11" t="s">
        <v>28</v>
      </c>
      <c r="D14" s="11" t="s">
        <v>28</v>
      </c>
      <c r="E14" s="11" t="s">
        <v>28</v>
      </c>
      <c r="F14" s="11" t="s">
        <v>28</v>
      </c>
      <c r="G14" s="11" t="s">
        <v>28</v>
      </c>
      <c r="H14" s="11" t="s">
        <v>28</v>
      </c>
      <c r="I14" s="6">
        <v>0</v>
      </c>
      <c r="J14" s="6">
        <v>0</v>
      </c>
      <c r="K14" s="6">
        <v>0</v>
      </c>
      <c r="L14" s="6">
        <v>0</v>
      </c>
      <c r="M14" s="6">
        <v>0</v>
      </c>
      <c r="N14" s="6">
        <v>0</v>
      </c>
      <c r="O14" s="6">
        <v>0</v>
      </c>
      <c r="P14" s="6">
        <v>0</v>
      </c>
      <c r="Q14" s="6">
        <v>0</v>
      </c>
      <c r="R14" s="6">
        <v>0</v>
      </c>
      <c r="S14" s="6">
        <v>0</v>
      </c>
    </row>
    <row r="15" spans="1:19" ht="12.75" customHeight="1" x14ac:dyDescent="0.2">
      <c r="A15" s="5" t="s">
        <v>24</v>
      </c>
      <c r="B15" s="6">
        <v>0.1</v>
      </c>
      <c r="C15" s="6">
        <v>0.11</v>
      </c>
      <c r="D15" s="6">
        <v>0.11</v>
      </c>
      <c r="E15" s="6">
        <v>0.12</v>
      </c>
      <c r="F15" s="6">
        <v>0.12</v>
      </c>
      <c r="G15" s="6">
        <v>0.12</v>
      </c>
      <c r="H15" s="6">
        <v>0.12</v>
      </c>
      <c r="I15" s="6">
        <v>0.12</v>
      </c>
      <c r="J15" s="6">
        <v>0.13</v>
      </c>
      <c r="K15" s="6">
        <v>0.13</v>
      </c>
      <c r="L15" s="6">
        <v>0.13</v>
      </c>
      <c r="M15" s="6">
        <v>0.13</v>
      </c>
      <c r="N15" s="6">
        <v>0.05</v>
      </c>
      <c r="O15" s="6">
        <v>0</v>
      </c>
      <c r="P15" s="6">
        <v>0</v>
      </c>
      <c r="Q15" s="6">
        <v>0</v>
      </c>
      <c r="R15" s="6">
        <v>0</v>
      </c>
      <c r="S15" s="6">
        <v>0</v>
      </c>
    </row>
    <row r="16" spans="1:19" ht="12.75" customHeight="1" x14ac:dyDescent="0.2">
      <c r="A16" s="5" t="s">
        <v>25</v>
      </c>
      <c r="B16" s="6">
        <v>0.03</v>
      </c>
      <c r="C16" s="6">
        <v>0.03</v>
      </c>
      <c r="D16" s="6">
        <v>0.03</v>
      </c>
      <c r="E16" s="6">
        <v>0.03</v>
      </c>
      <c r="F16" s="6">
        <v>0.02</v>
      </c>
      <c r="G16" s="6">
        <v>0.04</v>
      </c>
      <c r="H16" s="6">
        <v>0.02</v>
      </c>
      <c r="I16" s="6">
        <v>0.01</v>
      </c>
      <c r="J16" s="6">
        <v>0.01</v>
      </c>
      <c r="K16" s="6">
        <v>0.01</v>
      </c>
      <c r="L16" s="6">
        <v>0.01</v>
      </c>
      <c r="M16" s="6">
        <v>0.01</v>
      </c>
      <c r="N16" s="6">
        <v>0.01</v>
      </c>
      <c r="O16" s="6">
        <v>0</v>
      </c>
      <c r="P16" s="6">
        <v>0</v>
      </c>
      <c r="Q16" s="6">
        <v>0</v>
      </c>
      <c r="R16" s="6">
        <v>0</v>
      </c>
      <c r="S16" s="6">
        <v>0</v>
      </c>
    </row>
    <row r="17" spans="1:20" ht="12.75" customHeight="1" x14ac:dyDescent="0.2">
      <c r="A17" s="5" t="s">
        <v>26</v>
      </c>
      <c r="B17" s="6">
        <v>1.25</v>
      </c>
      <c r="C17" s="6">
        <v>1.0900000000000001</v>
      </c>
      <c r="D17" s="6">
        <v>1.1200000000000001</v>
      </c>
      <c r="E17" s="6">
        <v>1</v>
      </c>
      <c r="F17" s="6">
        <v>0.93</v>
      </c>
      <c r="G17" s="6">
        <v>0.81</v>
      </c>
      <c r="H17" s="6">
        <v>0.69</v>
      </c>
      <c r="I17" s="6">
        <v>0.56999999999999995</v>
      </c>
      <c r="J17" s="6">
        <v>0.44</v>
      </c>
      <c r="K17" s="6">
        <v>0.31</v>
      </c>
      <c r="L17" s="6">
        <v>0.18</v>
      </c>
      <c r="M17" s="6">
        <v>0.05</v>
      </c>
      <c r="N17" s="6">
        <v>0</v>
      </c>
      <c r="O17" s="6">
        <v>0</v>
      </c>
      <c r="P17" s="6">
        <v>0</v>
      </c>
      <c r="Q17" s="6">
        <v>0</v>
      </c>
      <c r="R17" s="6">
        <v>0</v>
      </c>
      <c r="S17" s="43">
        <v>0</v>
      </c>
    </row>
    <row r="18" spans="1:20" ht="12.75" customHeight="1" x14ac:dyDescent="0.2">
      <c r="A18" s="9" t="s">
        <v>29</v>
      </c>
      <c r="B18" s="10"/>
      <c r="C18" s="10"/>
      <c r="D18" s="10"/>
      <c r="E18" s="10"/>
      <c r="F18" s="10"/>
      <c r="G18" s="10"/>
      <c r="H18" s="10"/>
      <c r="I18" s="10"/>
      <c r="J18" s="10"/>
      <c r="K18" s="10"/>
      <c r="L18" s="10"/>
      <c r="M18" s="10"/>
      <c r="N18" s="10"/>
      <c r="O18" s="10"/>
      <c r="P18" s="10"/>
      <c r="Q18" s="10"/>
      <c r="R18" s="10"/>
      <c r="S18" s="10"/>
    </row>
    <row r="19" spans="1:20" ht="12.75" customHeight="1" x14ac:dyDescent="0.2">
      <c r="A19" s="5" t="s">
        <v>22</v>
      </c>
      <c r="B19" s="6">
        <v>9427.14</v>
      </c>
      <c r="C19" s="6">
        <v>10751.69</v>
      </c>
      <c r="D19" s="6">
        <v>12056.82</v>
      </c>
      <c r="E19" s="6">
        <v>12522.53</v>
      </c>
      <c r="F19" s="6">
        <v>15013.73</v>
      </c>
      <c r="G19" s="6">
        <v>16182.29</v>
      </c>
      <c r="H19" s="6">
        <v>18200.990000000002</v>
      </c>
      <c r="I19" s="6">
        <v>19494.689999999999</v>
      </c>
      <c r="J19" s="6">
        <v>21482.75</v>
      </c>
      <c r="K19" s="6">
        <v>22273.83</v>
      </c>
      <c r="L19" s="6">
        <v>22894.9</v>
      </c>
      <c r="M19" s="6">
        <v>21785.27</v>
      </c>
      <c r="N19" s="6">
        <v>23722.33</v>
      </c>
      <c r="O19" s="6">
        <v>21231.09</v>
      </c>
      <c r="P19" s="6">
        <v>21662.89</v>
      </c>
      <c r="Q19" s="6">
        <v>24996.54</v>
      </c>
      <c r="R19" s="6">
        <v>27704.04</v>
      </c>
      <c r="S19" s="6">
        <v>25624.33</v>
      </c>
    </row>
    <row r="20" spans="1:20" ht="12.75" customHeight="1" x14ac:dyDescent="0.2">
      <c r="A20" s="5" t="s">
        <v>78</v>
      </c>
      <c r="B20" s="6">
        <v>0</v>
      </c>
      <c r="C20" s="6">
        <v>0</v>
      </c>
      <c r="D20" s="6">
        <v>0</v>
      </c>
      <c r="E20" s="6">
        <v>0</v>
      </c>
      <c r="F20" s="6">
        <v>0</v>
      </c>
      <c r="G20" s="6">
        <v>0</v>
      </c>
      <c r="H20" s="6">
        <v>0</v>
      </c>
      <c r="I20" s="6">
        <v>0</v>
      </c>
      <c r="J20" s="6">
        <v>0</v>
      </c>
      <c r="K20" s="6">
        <v>0</v>
      </c>
      <c r="L20" s="6">
        <v>0</v>
      </c>
      <c r="M20" s="6">
        <v>0</v>
      </c>
      <c r="N20" s="10"/>
      <c r="O20" s="10"/>
      <c r="P20" s="6">
        <v>3263.2</v>
      </c>
      <c r="Q20" s="6">
        <v>2943.11</v>
      </c>
      <c r="R20" s="6">
        <v>-1730.81</v>
      </c>
      <c r="S20" s="6">
        <v>67.739999999999995</v>
      </c>
    </row>
    <row r="21" spans="1:20" ht="12.75" customHeight="1" x14ac:dyDescent="0.2">
      <c r="A21" s="5" t="s">
        <v>23</v>
      </c>
      <c r="B21" s="6">
        <v>916.36</v>
      </c>
      <c r="C21" s="6">
        <v>731.22</v>
      </c>
      <c r="D21" s="6">
        <v>946.39</v>
      </c>
      <c r="E21" s="6">
        <v>896.39</v>
      </c>
      <c r="F21" s="6">
        <v>1385.09</v>
      </c>
      <c r="G21" s="6">
        <v>1083.95</v>
      </c>
      <c r="H21" s="6">
        <v>1236.24</v>
      </c>
      <c r="I21" s="6">
        <v>1110.43</v>
      </c>
      <c r="J21" s="6">
        <v>1004.95</v>
      </c>
      <c r="K21" s="6">
        <v>619.24</v>
      </c>
      <c r="L21" s="6">
        <v>959.74</v>
      </c>
      <c r="M21" s="6">
        <v>774.37</v>
      </c>
      <c r="N21" s="6">
        <v>373.28</v>
      </c>
      <c r="O21" s="6">
        <v>1185.68</v>
      </c>
      <c r="P21" s="6">
        <v>857.39</v>
      </c>
      <c r="Q21" s="6">
        <v>776.42</v>
      </c>
      <c r="R21" s="6">
        <v>725.4</v>
      </c>
      <c r="S21" s="6">
        <v>1384.92</v>
      </c>
    </row>
    <row r="22" spans="1:20" ht="9.9499999999999993" customHeight="1" x14ac:dyDescent="0.2">
      <c r="A22" s="5" t="s">
        <v>24</v>
      </c>
      <c r="B22" s="6">
        <v>146.82</v>
      </c>
      <c r="C22" s="6">
        <v>182.82</v>
      </c>
      <c r="D22" s="6">
        <v>198.77</v>
      </c>
      <c r="E22" s="6">
        <v>210.24</v>
      </c>
      <c r="F22" s="6">
        <v>278.02</v>
      </c>
      <c r="G22" s="6">
        <v>319.64999999999998</v>
      </c>
      <c r="H22" s="6">
        <v>368.11</v>
      </c>
      <c r="I22" s="6">
        <v>450.06</v>
      </c>
      <c r="J22" s="6">
        <v>475.14</v>
      </c>
      <c r="K22" s="6">
        <v>549.75</v>
      </c>
      <c r="L22" s="6">
        <v>576.71</v>
      </c>
      <c r="M22" s="6">
        <v>595.45000000000005</v>
      </c>
      <c r="N22" s="6">
        <v>698.75</v>
      </c>
      <c r="O22" s="6">
        <v>753.88</v>
      </c>
      <c r="P22" s="6">
        <v>786.94</v>
      </c>
      <c r="Q22" s="6">
        <v>1012.03</v>
      </c>
      <c r="R22" s="6">
        <v>1074.3</v>
      </c>
      <c r="S22" s="6">
        <v>1121.81</v>
      </c>
    </row>
    <row r="23" spans="1:20" ht="8.25" customHeight="1" x14ac:dyDescent="0.2">
      <c r="A23" s="5" t="s">
        <v>25</v>
      </c>
      <c r="B23" s="6">
        <v>102.05</v>
      </c>
      <c r="C23" s="6">
        <v>115.65</v>
      </c>
      <c r="D23" s="6">
        <v>131.66</v>
      </c>
      <c r="E23" s="6">
        <v>124.7</v>
      </c>
      <c r="F23" s="6">
        <v>142.1</v>
      </c>
      <c r="G23" s="6">
        <v>154.9</v>
      </c>
      <c r="H23" s="6">
        <v>164.03</v>
      </c>
      <c r="I23" s="6">
        <v>170.08</v>
      </c>
      <c r="J23" s="6">
        <v>181.61</v>
      </c>
      <c r="K23" s="6">
        <v>202.17</v>
      </c>
      <c r="L23" s="6">
        <v>214.18</v>
      </c>
      <c r="M23" s="6">
        <v>214.68</v>
      </c>
      <c r="N23" s="6">
        <v>216.39</v>
      </c>
      <c r="O23" s="6">
        <v>205.57</v>
      </c>
      <c r="P23" s="6">
        <v>214.53</v>
      </c>
      <c r="Q23" s="6">
        <v>237.37</v>
      </c>
      <c r="R23" s="6">
        <v>245.81</v>
      </c>
      <c r="S23" s="6">
        <v>232.19</v>
      </c>
    </row>
    <row r="24" spans="1:20" ht="8.25" customHeight="1" x14ac:dyDescent="0.2">
      <c r="A24" s="12" t="s">
        <v>26</v>
      </c>
      <c r="B24" s="13">
        <v>10196.68</v>
      </c>
      <c r="C24" s="13">
        <v>11300.09</v>
      </c>
      <c r="D24" s="13">
        <v>12804.44</v>
      </c>
      <c r="E24" s="13">
        <v>13208.68</v>
      </c>
      <c r="F24" s="13">
        <v>16120.8</v>
      </c>
      <c r="G24" s="13">
        <v>16946.59</v>
      </c>
      <c r="H24" s="13">
        <v>19069.12</v>
      </c>
      <c r="I24" s="13">
        <v>20155.060000000001</v>
      </c>
      <c r="J24" s="13">
        <v>22012.560000000001</v>
      </c>
      <c r="K24" s="13">
        <v>22343.32</v>
      </c>
      <c r="L24" s="13">
        <v>23277.93</v>
      </c>
      <c r="M24" s="13">
        <v>21964.19</v>
      </c>
      <c r="N24" s="13">
        <v>23396.86</v>
      </c>
      <c r="O24" s="13">
        <v>21662.89</v>
      </c>
      <c r="P24" s="13">
        <v>24996.54</v>
      </c>
      <c r="Q24" s="13">
        <v>27704.04</v>
      </c>
      <c r="R24" s="13">
        <v>25624.33</v>
      </c>
      <c r="S24" s="13">
        <v>25955.18</v>
      </c>
    </row>
    <row r="25" spans="1:20" ht="16.5" customHeight="1" x14ac:dyDescent="0.2">
      <c r="A25" s="56" t="s">
        <v>79</v>
      </c>
      <c r="B25" s="56"/>
      <c r="C25" s="56"/>
      <c r="D25" s="56"/>
      <c r="E25" s="56"/>
      <c r="F25" s="56"/>
      <c r="G25" s="56"/>
      <c r="H25" s="56"/>
      <c r="I25" s="56"/>
      <c r="J25" s="56"/>
      <c r="K25" s="56"/>
      <c r="L25" s="56"/>
      <c r="M25" s="56"/>
      <c r="N25" s="56"/>
      <c r="O25" s="56"/>
      <c r="P25" s="56"/>
      <c r="Q25" s="56"/>
      <c r="R25" s="56"/>
      <c r="S25" s="56"/>
      <c r="T25" s="56"/>
    </row>
  </sheetData>
  <mergeCells count="3">
    <mergeCell ref="A3:A4"/>
    <mergeCell ref="B3:S3"/>
    <mergeCell ref="A25:T2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3"/>
  <sheetViews>
    <sheetView showGridLines="0" tabSelected="1" topLeftCell="A3" zoomScaleNormal="100" zoomScaleSheetLayoutView="118" workbookViewId="0">
      <pane xSplit="1" ySplit="3" topLeftCell="K6" activePane="bottomRight" state="frozen"/>
      <selection activeCell="A3" sqref="A3"/>
      <selection pane="topRight" activeCell="D3" sqref="D3"/>
      <selection pane="bottomLeft" activeCell="A4" sqref="A4"/>
      <selection pane="bottomRight" activeCell="S7" sqref="S7"/>
    </sheetView>
  </sheetViews>
  <sheetFormatPr defaultColWidth="10.1640625" defaultRowHeight="9" x14ac:dyDescent="0.15"/>
  <cols>
    <col min="1" max="1" width="6.1640625" style="27" customWidth="1"/>
    <col min="2" max="2" width="28.5" style="27" bestFit="1" customWidth="1"/>
    <col min="3" max="4" width="10.1640625" style="27" customWidth="1"/>
    <col min="5" max="13" width="11.83203125" style="27" bestFit="1" customWidth="1"/>
    <col min="14" max="14" width="10.1640625" style="27"/>
    <col min="15" max="15" width="12.6640625" style="27" customWidth="1"/>
    <col min="16" max="17" width="12.6640625" style="45" customWidth="1"/>
    <col min="18" max="18" width="14.33203125" style="45" customWidth="1"/>
    <col min="19" max="257" width="10.1640625" style="27"/>
    <col min="258" max="258" width="6.1640625" style="27" customWidth="1"/>
    <col min="259" max="259" width="28.5" style="27" bestFit="1" customWidth="1"/>
    <col min="260" max="261" width="10.1640625" style="27"/>
    <col min="262" max="271" width="11.83203125" style="27" bestFit="1" customWidth="1"/>
    <col min="272" max="273" width="10.1640625" style="27"/>
    <col min="274" max="274" width="11.83203125" style="27" bestFit="1" customWidth="1"/>
    <col min="275" max="513" width="10.1640625" style="27"/>
    <col min="514" max="514" width="6.1640625" style="27" customWidth="1"/>
    <col min="515" max="515" width="28.5" style="27" bestFit="1" customWidth="1"/>
    <col min="516" max="517" width="10.1640625" style="27"/>
    <col min="518" max="527" width="11.83203125" style="27" bestFit="1" customWidth="1"/>
    <col min="528" max="529" width="10.1640625" style="27"/>
    <col min="530" max="530" width="11.83203125" style="27" bestFit="1" customWidth="1"/>
    <col min="531" max="769" width="10.1640625" style="27"/>
    <col min="770" max="770" width="6.1640625" style="27" customWidth="1"/>
    <col min="771" max="771" width="28.5" style="27" bestFit="1" customWidth="1"/>
    <col min="772" max="773" width="10.1640625" style="27"/>
    <col min="774" max="783" width="11.83203125" style="27" bestFit="1" customWidth="1"/>
    <col min="784" max="785" width="10.1640625" style="27"/>
    <col min="786" max="786" width="11.83203125" style="27" bestFit="1" customWidth="1"/>
    <col min="787" max="1025" width="10.1640625" style="27"/>
    <col min="1026" max="1026" width="6.1640625" style="27" customWidth="1"/>
    <col min="1027" max="1027" width="28.5" style="27" bestFit="1" customWidth="1"/>
    <col min="1028" max="1029" width="10.1640625" style="27"/>
    <col min="1030" max="1039" width="11.83203125" style="27" bestFit="1" customWidth="1"/>
    <col min="1040" max="1041" width="10.1640625" style="27"/>
    <col min="1042" max="1042" width="11.83203125" style="27" bestFit="1" customWidth="1"/>
    <col min="1043" max="1281" width="10.1640625" style="27"/>
    <col min="1282" max="1282" width="6.1640625" style="27" customWidth="1"/>
    <col min="1283" max="1283" width="28.5" style="27" bestFit="1" customWidth="1"/>
    <col min="1284" max="1285" width="10.1640625" style="27"/>
    <col min="1286" max="1295" width="11.83203125" style="27" bestFit="1" customWidth="1"/>
    <col min="1296" max="1297" width="10.1640625" style="27"/>
    <col min="1298" max="1298" width="11.83203125" style="27" bestFit="1" customWidth="1"/>
    <col min="1299" max="1537" width="10.1640625" style="27"/>
    <col min="1538" max="1538" width="6.1640625" style="27" customWidth="1"/>
    <col min="1539" max="1539" width="28.5" style="27" bestFit="1" customWidth="1"/>
    <col min="1540" max="1541" width="10.1640625" style="27"/>
    <col min="1542" max="1551" width="11.83203125" style="27" bestFit="1" customWidth="1"/>
    <col min="1552" max="1553" width="10.1640625" style="27"/>
    <col min="1554" max="1554" width="11.83203125" style="27" bestFit="1" customWidth="1"/>
    <col min="1555" max="1793" width="10.1640625" style="27"/>
    <col min="1794" max="1794" width="6.1640625" style="27" customWidth="1"/>
    <col min="1795" max="1795" width="28.5" style="27" bestFit="1" customWidth="1"/>
    <col min="1796" max="1797" width="10.1640625" style="27"/>
    <col min="1798" max="1807" width="11.83203125" style="27" bestFit="1" customWidth="1"/>
    <col min="1808" max="1809" width="10.1640625" style="27"/>
    <col min="1810" max="1810" width="11.83203125" style="27" bestFit="1" customWidth="1"/>
    <col min="1811" max="2049" width="10.1640625" style="27"/>
    <col min="2050" max="2050" width="6.1640625" style="27" customWidth="1"/>
    <col min="2051" max="2051" width="28.5" style="27" bestFit="1" customWidth="1"/>
    <col min="2052" max="2053" width="10.1640625" style="27"/>
    <col min="2054" max="2063" width="11.83203125" style="27" bestFit="1" customWidth="1"/>
    <col min="2064" max="2065" width="10.1640625" style="27"/>
    <col min="2066" max="2066" width="11.83203125" style="27" bestFit="1" customWidth="1"/>
    <col min="2067" max="2305" width="10.1640625" style="27"/>
    <col min="2306" max="2306" width="6.1640625" style="27" customWidth="1"/>
    <col min="2307" max="2307" width="28.5" style="27" bestFit="1" customWidth="1"/>
    <col min="2308" max="2309" width="10.1640625" style="27"/>
    <col min="2310" max="2319" width="11.83203125" style="27" bestFit="1" customWidth="1"/>
    <col min="2320" max="2321" width="10.1640625" style="27"/>
    <col min="2322" max="2322" width="11.83203125" style="27" bestFit="1" customWidth="1"/>
    <col min="2323" max="2561" width="10.1640625" style="27"/>
    <col min="2562" max="2562" width="6.1640625" style="27" customWidth="1"/>
    <col min="2563" max="2563" width="28.5" style="27" bestFit="1" customWidth="1"/>
    <col min="2564" max="2565" width="10.1640625" style="27"/>
    <col min="2566" max="2575" width="11.83203125" style="27" bestFit="1" customWidth="1"/>
    <col min="2576" max="2577" width="10.1640625" style="27"/>
    <col min="2578" max="2578" width="11.83203125" style="27" bestFit="1" customWidth="1"/>
    <col min="2579" max="2817" width="10.1640625" style="27"/>
    <col min="2818" max="2818" width="6.1640625" style="27" customWidth="1"/>
    <col min="2819" max="2819" width="28.5" style="27" bestFit="1" customWidth="1"/>
    <col min="2820" max="2821" width="10.1640625" style="27"/>
    <col min="2822" max="2831" width="11.83203125" style="27" bestFit="1" customWidth="1"/>
    <col min="2832" max="2833" width="10.1640625" style="27"/>
    <col min="2834" max="2834" width="11.83203125" style="27" bestFit="1" customWidth="1"/>
    <col min="2835" max="3073" width="10.1640625" style="27"/>
    <col min="3074" max="3074" width="6.1640625" style="27" customWidth="1"/>
    <col min="3075" max="3075" width="28.5" style="27" bestFit="1" customWidth="1"/>
    <col min="3076" max="3077" width="10.1640625" style="27"/>
    <col min="3078" max="3087" width="11.83203125" style="27" bestFit="1" customWidth="1"/>
    <col min="3088" max="3089" width="10.1640625" style="27"/>
    <col min="3090" max="3090" width="11.83203125" style="27" bestFit="1" customWidth="1"/>
    <col min="3091" max="3329" width="10.1640625" style="27"/>
    <col min="3330" max="3330" width="6.1640625" style="27" customWidth="1"/>
    <col min="3331" max="3331" width="28.5" style="27" bestFit="1" customWidth="1"/>
    <col min="3332" max="3333" width="10.1640625" style="27"/>
    <col min="3334" max="3343" width="11.83203125" style="27" bestFit="1" customWidth="1"/>
    <col min="3344" max="3345" width="10.1640625" style="27"/>
    <col min="3346" max="3346" width="11.83203125" style="27" bestFit="1" customWidth="1"/>
    <col min="3347" max="3585" width="10.1640625" style="27"/>
    <col min="3586" max="3586" width="6.1640625" style="27" customWidth="1"/>
    <col min="3587" max="3587" width="28.5" style="27" bestFit="1" customWidth="1"/>
    <col min="3588" max="3589" width="10.1640625" style="27"/>
    <col min="3590" max="3599" width="11.83203125" style="27" bestFit="1" customWidth="1"/>
    <col min="3600" max="3601" width="10.1640625" style="27"/>
    <col min="3602" max="3602" width="11.83203125" style="27" bestFit="1" customWidth="1"/>
    <col min="3603" max="3841" width="10.1640625" style="27"/>
    <col min="3842" max="3842" width="6.1640625" style="27" customWidth="1"/>
    <col min="3843" max="3843" width="28.5" style="27" bestFit="1" customWidth="1"/>
    <col min="3844" max="3845" width="10.1640625" style="27"/>
    <col min="3846" max="3855" width="11.83203125" style="27" bestFit="1" customWidth="1"/>
    <col min="3856" max="3857" width="10.1640625" style="27"/>
    <col min="3858" max="3858" width="11.83203125" style="27" bestFit="1" customWidth="1"/>
    <col min="3859" max="4097" width="10.1640625" style="27"/>
    <col min="4098" max="4098" width="6.1640625" style="27" customWidth="1"/>
    <col min="4099" max="4099" width="28.5" style="27" bestFit="1" customWidth="1"/>
    <col min="4100" max="4101" width="10.1640625" style="27"/>
    <col min="4102" max="4111" width="11.83203125" style="27" bestFit="1" customWidth="1"/>
    <col min="4112" max="4113" width="10.1640625" style="27"/>
    <col min="4114" max="4114" width="11.83203125" style="27" bestFit="1" customWidth="1"/>
    <col min="4115" max="4353" width="10.1640625" style="27"/>
    <col min="4354" max="4354" width="6.1640625" style="27" customWidth="1"/>
    <col min="4355" max="4355" width="28.5" style="27" bestFit="1" customWidth="1"/>
    <col min="4356" max="4357" width="10.1640625" style="27"/>
    <col min="4358" max="4367" width="11.83203125" style="27" bestFit="1" customWidth="1"/>
    <col min="4368" max="4369" width="10.1640625" style="27"/>
    <col min="4370" max="4370" width="11.83203125" style="27" bestFit="1" customWidth="1"/>
    <col min="4371" max="4609" width="10.1640625" style="27"/>
    <col min="4610" max="4610" width="6.1640625" style="27" customWidth="1"/>
    <col min="4611" max="4611" width="28.5" style="27" bestFit="1" customWidth="1"/>
    <col min="4612" max="4613" width="10.1640625" style="27"/>
    <col min="4614" max="4623" width="11.83203125" style="27" bestFit="1" customWidth="1"/>
    <col min="4624" max="4625" width="10.1640625" style="27"/>
    <col min="4626" max="4626" width="11.83203125" style="27" bestFit="1" customWidth="1"/>
    <col min="4627" max="4865" width="10.1640625" style="27"/>
    <col min="4866" max="4866" width="6.1640625" style="27" customWidth="1"/>
    <col min="4867" max="4867" width="28.5" style="27" bestFit="1" customWidth="1"/>
    <col min="4868" max="4869" width="10.1640625" style="27"/>
    <col min="4870" max="4879" width="11.83203125" style="27" bestFit="1" customWidth="1"/>
    <col min="4880" max="4881" width="10.1640625" style="27"/>
    <col min="4882" max="4882" width="11.83203125" style="27" bestFit="1" customWidth="1"/>
    <col min="4883" max="5121" width="10.1640625" style="27"/>
    <col min="5122" max="5122" width="6.1640625" style="27" customWidth="1"/>
    <col min="5123" max="5123" width="28.5" style="27" bestFit="1" customWidth="1"/>
    <col min="5124" max="5125" width="10.1640625" style="27"/>
    <col min="5126" max="5135" width="11.83203125" style="27" bestFit="1" customWidth="1"/>
    <col min="5136" max="5137" width="10.1640625" style="27"/>
    <col min="5138" max="5138" width="11.83203125" style="27" bestFit="1" customWidth="1"/>
    <col min="5139" max="5377" width="10.1640625" style="27"/>
    <col min="5378" max="5378" width="6.1640625" style="27" customWidth="1"/>
    <col min="5379" max="5379" width="28.5" style="27" bestFit="1" customWidth="1"/>
    <col min="5380" max="5381" width="10.1640625" style="27"/>
    <col min="5382" max="5391" width="11.83203125" style="27" bestFit="1" customWidth="1"/>
    <col min="5392" max="5393" width="10.1640625" style="27"/>
    <col min="5394" max="5394" width="11.83203125" style="27" bestFit="1" customWidth="1"/>
    <col min="5395" max="5633" width="10.1640625" style="27"/>
    <col min="5634" max="5634" width="6.1640625" style="27" customWidth="1"/>
    <col min="5635" max="5635" width="28.5" style="27" bestFit="1" customWidth="1"/>
    <col min="5636" max="5637" width="10.1640625" style="27"/>
    <col min="5638" max="5647" width="11.83203125" style="27" bestFit="1" customWidth="1"/>
    <col min="5648" max="5649" width="10.1640625" style="27"/>
    <col min="5650" max="5650" width="11.83203125" style="27" bestFit="1" customWidth="1"/>
    <col min="5651" max="5889" width="10.1640625" style="27"/>
    <col min="5890" max="5890" width="6.1640625" style="27" customWidth="1"/>
    <col min="5891" max="5891" width="28.5" style="27" bestFit="1" customWidth="1"/>
    <col min="5892" max="5893" width="10.1640625" style="27"/>
    <col min="5894" max="5903" width="11.83203125" style="27" bestFit="1" customWidth="1"/>
    <col min="5904" max="5905" width="10.1640625" style="27"/>
    <col min="5906" max="5906" width="11.83203125" style="27" bestFit="1" customWidth="1"/>
    <col min="5907" max="6145" width="10.1640625" style="27"/>
    <col min="6146" max="6146" width="6.1640625" style="27" customWidth="1"/>
    <col min="6147" max="6147" width="28.5" style="27" bestFit="1" customWidth="1"/>
    <col min="6148" max="6149" width="10.1640625" style="27"/>
    <col min="6150" max="6159" width="11.83203125" style="27" bestFit="1" customWidth="1"/>
    <col min="6160" max="6161" width="10.1640625" style="27"/>
    <col min="6162" max="6162" width="11.83203125" style="27" bestFit="1" customWidth="1"/>
    <col min="6163" max="6401" width="10.1640625" style="27"/>
    <col min="6402" max="6402" width="6.1640625" style="27" customWidth="1"/>
    <col min="6403" max="6403" width="28.5" style="27" bestFit="1" customWidth="1"/>
    <col min="6404" max="6405" width="10.1640625" style="27"/>
    <col min="6406" max="6415" width="11.83203125" style="27" bestFit="1" customWidth="1"/>
    <col min="6416" max="6417" width="10.1640625" style="27"/>
    <col min="6418" max="6418" width="11.83203125" style="27" bestFit="1" customWidth="1"/>
    <col min="6419" max="6657" width="10.1640625" style="27"/>
    <col min="6658" max="6658" width="6.1640625" style="27" customWidth="1"/>
    <col min="6659" max="6659" width="28.5" style="27" bestFit="1" customWidth="1"/>
    <col min="6660" max="6661" width="10.1640625" style="27"/>
    <col min="6662" max="6671" width="11.83203125" style="27" bestFit="1" customWidth="1"/>
    <col min="6672" max="6673" width="10.1640625" style="27"/>
    <col min="6674" max="6674" width="11.83203125" style="27" bestFit="1" customWidth="1"/>
    <col min="6675" max="6913" width="10.1640625" style="27"/>
    <col min="6914" max="6914" width="6.1640625" style="27" customWidth="1"/>
    <col min="6915" max="6915" width="28.5" style="27" bestFit="1" customWidth="1"/>
    <col min="6916" max="6917" width="10.1640625" style="27"/>
    <col min="6918" max="6927" width="11.83203125" style="27" bestFit="1" customWidth="1"/>
    <col min="6928" max="6929" width="10.1640625" style="27"/>
    <col min="6930" max="6930" width="11.83203125" style="27" bestFit="1" customWidth="1"/>
    <col min="6931" max="7169" width="10.1640625" style="27"/>
    <col min="7170" max="7170" width="6.1640625" style="27" customWidth="1"/>
    <col min="7171" max="7171" width="28.5" style="27" bestFit="1" customWidth="1"/>
    <col min="7172" max="7173" width="10.1640625" style="27"/>
    <col min="7174" max="7183" width="11.83203125" style="27" bestFit="1" customWidth="1"/>
    <col min="7184" max="7185" width="10.1640625" style="27"/>
    <col min="7186" max="7186" width="11.83203125" style="27" bestFit="1" customWidth="1"/>
    <col min="7187" max="7425" width="10.1640625" style="27"/>
    <col min="7426" max="7426" width="6.1640625" style="27" customWidth="1"/>
    <col min="7427" max="7427" width="28.5" style="27" bestFit="1" customWidth="1"/>
    <col min="7428" max="7429" width="10.1640625" style="27"/>
    <col min="7430" max="7439" width="11.83203125" style="27" bestFit="1" customWidth="1"/>
    <col min="7440" max="7441" width="10.1640625" style="27"/>
    <col min="7442" max="7442" width="11.83203125" style="27" bestFit="1" customWidth="1"/>
    <col min="7443" max="7681" width="10.1640625" style="27"/>
    <col min="7682" max="7682" width="6.1640625" style="27" customWidth="1"/>
    <col min="7683" max="7683" width="28.5" style="27" bestFit="1" customWidth="1"/>
    <col min="7684" max="7685" width="10.1640625" style="27"/>
    <col min="7686" max="7695" width="11.83203125" style="27" bestFit="1" customWidth="1"/>
    <col min="7696" max="7697" width="10.1640625" style="27"/>
    <col min="7698" max="7698" width="11.83203125" style="27" bestFit="1" customWidth="1"/>
    <col min="7699" max="7937" width="10.1640625" style="27"/>
    <col min="7938" max="7938" width="6.1640625" style="27" customWidth="1"/>
    <col min="7939" max="7939" width="28.5" style="27" bestFit="1" customWidth="1"/>
    <col min="7940" max="7941" width="10.1640625" style="27"/>
    <col min="7942" max="7951" width="11.83203125" style="27" bestFit="1" customWidth="1"/>
    <col min="7952" max="7953" width="10.1640625" style="27"/>
    <col min="7954" max="7954" width="11.83203125" style="27" bestFit="1" customWidth="1"/>
    <col min="7955" max="8193" width="10.1640625" style="27"/>
    <col min="8194" max="8194" width="6.1640625" style="27" customWidth="1"/>
    <col min="8195" max="8195" width="28.5" style="27" bestFit="1" customWidth="1"/>
    <col min="8196" max="8197" width="10.1640625" style="27"/>
    <col min="8198" max="8207" width="11.83203125" style="27" bestFit="1" customWidth="1"/>
    <col min="8208" max="8209" width="10.1640625" style="27"/>
    <col min="8210" max="8210" width="11.83203125" style="27" bestFit="1" customWidth="1"/>
    <col min="8211" max="8449" width="10.1640625" style="27"/>
    <col min="8450" max="8450" width="6.1640625" style="27" customWidth="1"/>
    <col min="8451" max="8451" width="28.5" style="27" bestFit="1" customWidth="1"/>
    <col min="8452" max="8453" width="10.1640625" style="27"/>
    <col min="8454" max="8463" width="11.83203125" style="27" bestFit="1" customWidth="1"/>
    <col min="8464" max="8465" width="10.1640625" style="27"/>
    <col min="8466" max="8466" width="11.83203125" style="27" bestFit="1" customWidth="1"/>
    <col min="8467" max="8705" width="10.1640625" style="27"/>
    <col min="8706" max="8706" width="6.1640625" style="27" customWidth="1"/>
    <col min="8707" max="8707" width="28.5" style="27" bestFit="1" customWidth="1"/>
    <col min="8708" max="8709" width="10.1640625" style="27"/>
    <col min="8710" max="8719" width="11.83203125" style="27" bestFit="1" customWidth="1"/>
    <col min="8720" max="8721" width="10.1640625" style="27"/>
    <col min="8722" max="8722" width="11.83203125" style="27" bestFit="1" customWidth="1"/>
    <col min="8723" max="8961" width="10.1640625" style="27"/>
    <col min="8962" max="8962" width="6.1640625" style="27" customWidth="1"/>
    <col min="8963" max="8963" width="28.5" style="27" bestFit="1" customWidth="1"/>
    <col min="8964" max="8965" width="10.1640625" style="27"/>
    <col min="8966" max="8975" width="11.83203125" style="27" bestFit="1" customWidth="1"/>
    <col min="8976" max="8977" width="10.1640625" style="27"/>
    <col min="8978" max="8978" width="11.83203125" style="27" bestFit="1" customWidth="1"/>
    <col min="8979" max="9217" width="10.1640625" style="27"/>
    <col min="9218" max="9218" width="6.1640625" style="27" customWidth="1"/>
    <col min="9219" max="9219" width="28.5" style="27" bestFit="1" customWidth="1"/>
    <col min="9220" max="9221" width="10.1640625" style="27"/>
    <col min="9222" max="9231" width="11.83203125" style="27" bestFit="1" customWidth="1"/>
    <col min="9232" max="9233" width="10.1640625" style="27"/>
    <col min="9234" max="9234" width="11.83203125" style="27" bestFit="1" customWidth="1"/>
    <col min="9235" max="9473" width="10.1640625" style="27"/>
    <col min="9474" max="9474" width="6.1640625" style="27" customWidth="1"/>
    <col min="9475" max="9475" width="28.5" style="27" bestFit="1" customWidth="1"/>
    <col min="9476" max="9477" width="10.1640625" style="27"/>
    <col min="9478" max="9487" width="11.83203125" style="27" bestFit="1" customWidth="1"/>
    <col min="9488" max="9489" width="10.1640625" style="27"/>
    <col min="9490" max="9490" width="11.83203125" style="27" bestFit="1" customWidth="1"/>
    <col min="9491" max="9729" width="10.1640625" style="27"/>
    <col min="9730" max="9730" width="6.1640625" style="27" customWidth="1"/>
    <col min="9731" max="9731" width="28.5" style="27" bestFit="1" customWidth="1"/>
    <col min="9732" max="9733" width="10.1640625" style="27"/>
    <col min="9734" max="9743" width="11.83203125" style="27" bestFit="1" customWidth="1"/>
    <col min="9744" max="9745" width="10.1640625" style="27"/>
    <col min="9746" max="9746" width="11.83203125" style="27" bestFit="1" customWidth="1"/>
    <col min="9747" max="9985" width="10.1640625" style="27"/>
    <col min="9986" max="9986" width="6.1640625" style="27" customWidth="1"/>
    <col min="9987" max="9987" width="28.5" style="27" bestFit="1" customWidth="1"/>
    <col min="9988" max="9989" width="10.1640625" style="27"/>
    <col min="9990" max="9999" width="11.83203125" style="27" bestFit="1" customWidth="1"/>
    <col min="10000" max="10001" width="10.1640625" style="27"/>
    <col min="10002" max="10002" width="11.83203125" style="27" bestFit="1" customWidth="1"/>
    <col min="10003" max="10241" width="10.1640625" style="27"/>
    <col min="10242" max="10242" width="6.1640625" style="27" customWidth="1"/>
    <col min="10243" max="10243" width="28.5" style="27" bestFit="1" customWidth="1"/>
    <col min="10244" max="10245" width="10.1640625" style="27"/>
    <col min="10246" max="10255" width="11.83203125" style="27" bestFit="1" customWidth="1"/>
    <col min="10256" max="10257" width="10.1640625" style="27"/>
    <col min="10258" max="10258" width="11.83203125" style="27" bestFit="1" customWidth="1"/>
    <col min="10259" max="10497" width="10.1640625" style="27"/>
    <col min="10498" max="10498" width="6.1640625" style="27" customWidth="1"/>
    <col min="10499" max="10499" width="28.5" style="27" bestFit="1" customWidth="1"/>
    <col min="10500" max="10501" width="10.1640625" style="27"/>
    <col min="10502" max="10511" width="11.83203125" style="27" bestFit="1" customWidth="1"/>
    <col min="10512" max="10513" width="10.1640625" style="27"/>
    <col min="10514" max="10514" width="11.83203125" style="27" bestFit="1" customWidth="1"/>
    <col min="10515" max="10753" width="10.1640625" style="27"/>
    <col min="10754" max="10754" width="6.1640625" style="27" customWidth="1"/>
    <col min="10755" max="10755" width="28.5" style="27" bestFit="1" customWidth="1"/>
    <col min="10756" max="10757" width="10.1640625" style="27"/>
    <col min="10758" max="10767" width="11.83203125" style="27" bestFit="1" customWidth="1"/>
    <col min="10768" max="10769" width="10.1640625" style="27"/>
    <col min="10770" max="10770" width="11.83203125" style="27" bestFit="1" customWidth="1"/>
    <col min="10771" max="11009" width="10.1640625" style="27"/>
    <col min="11010" max="11010" width="6.1640625" style="27" customWidth="1"/>
    <col min="11011" max="11011" width="28.5" style="27" bestFit="1" customWidth="1"/>
    <col min="11012" max="11013" width="10.1640625" style="27"/>
    <col min="11014" max="11023" width="11.83203125" style="27" bestFit="1" customWidth="1"/>
    <col min="11024" max="11025" width="10.1640625" style="27"/>
    <col min="11026" max="11026" width="11.83203125" style="27" bestFit="1" customWidth="1"/>
    <col min="11027" max="11265" width="10.1640625" style="27"/>
    <col min="11266" max="11266" width="6.1640625" style="27" customWidth="1"/>
    <col min="11267" max="11267" width="28.5" style="27" bestFit="1" customWidth="1"/>
    <col min="11268" max="11269" width="10.1640625" style="27"/>
    <col min="11270" max="11279" width="11.83203125" style="27" bestFit="1" customWidth="1"/>
    <col min="11280" max="11281" width="10.1640625" style="27"/>
    <col min="11282" max="11282" width="11.83203125" style="27" bestFit="1" customWidth="1"/>
    <col min="11283" max="11521" width="10.1640625" style="27"/>
    <col min="11522" max="11522" width="6.1640625" style="27" customWidth="1"/>
    <col min="11523" max="11523" width="28.5" style="27" bestFit="1" customWidth="1"/>
    <col min="11524" max="11525" width="10.1640625" style="27"/>
    <col min="11526" max="11535" width="11.83203125" style="27" bestFit="1" customWidth="1"/>
    <col min="11536" max="11537" width="10.1640625" style="27"/>
    <col min="11538" max="11538" width="11.83203125" style="27" bestFit="1" customWidth="1"/>
    <col min="11539" max="11777" width="10.1640625" style="27"/>
    <col min="11778" max="11778" width="6.1640625" style="27" customWidth="1"/>
    <col min="11779" max="11779" width="28.5" style="27" bestFit="1" customWidth="1"/>
    <col min="11780" max="11781" width="10.1640625" style="27"/>
    <col min="11782" max="11791" width="11.83203125" style="27" bestFit="1" customWidth="1"/>
    <col min="11792" max="11793" width="10.1640625" style="27"/>
    <col min="11794" max="11794" width="11.83203125" style="27" bestFit="1" customWidth="1"/>
    <col min="11795" max="12033" width="10.1640625" style="27"/>
    <col min="12034" max="12034" width="6.1640625" style="27" customWidth="1"/>
    <col min="12035" max="12035" width="28.5" style="27" bestFit="1" customWidth="1"/>
    <col min="12036" max="12037" width="10.1640625" style="27"/>
    <col min="12038" max="12047" width="11.83203125" style="27" bestFit="1" customWidth="1"/>
    <col min="12048" max="12049" width="10.1640625" style="27"/>
    <col min="12050" max="12050" width="11.83203125" style="27" bestFit="1" customWidth="1"/>
    <col min="12051" max="12289" width="10.1640625" style="27"/>
    <col min="12290" max="12290" width="6.1640625" style="27" customWidth="1"/>
    <col min="12291" max="12291" width="28.5" style="27" bestFit="1" customWidth="1"/>
    <col min="12292" max="12293" width="10.1640625" style="27"/>
    <col min="12294" max="12303" width="11.83203125" style="27" bestFit="1" customWidth="1"/>
    <col min="12304" max="12305" width="10.1640625" style="27"/>
    <col min="12306" max="12306" width="11.83203125" style="27" bestFit="1" customWidth="1"/>
    <col min="12307" max="12545" width="10.1640625" style="27"/>
    <col min="12546" max="12546" width="6.1640625" style="27" customWidth="1"/>
    <col min="12547" max="12547" width="28.5" style="27" bestFit="1" customWidth="1"/>
    <col min="12548" max="12549" width="10.1640625" style="27"/>
    <col min="12550" max="12559" width="11.83203125" style="27" bestFit="1" customWidth="1"/>
    <col min="12560" max="12561" width="10.1640625" style="27"/>
    <col min="12562" max="12562" width="11.83203125" style="27" bestFit="1" customWidth="1"/>
    <col min="12563" max="12801" width="10.1640625" style="27"/>
    <col min="12802" max="12802" width="6.1640625" style="27" customWidth="1"/>
    <col min="12803" max="12803" width="28.5" style="27" bestFit="1" customWidth="1"/>
    <col min="12804" max="12805" width="10.1640625" style="27"/>
    <col min="12806" max="12815" width="11.83203125" style="27" bestFit="1" customWidth="1"/>
    <col min="12816" max="12817" width="10.1640625" style="27"/>
    <col min="12818" max="12818" width="11.83203125" style="27" bestFit="1" customWidth="1"/>
    <col min="12819" max="13057" width="10.1640625" style="27"/>
    <col min="13058" max="13058" width="6.1640625" style="27" customWidth="1"/>
    <col min="13059" max="13059" width="28.5" style="27" bestFit="1" customWidth="1"/>
    <col min="13060" max="13061" width="10.1640625" style="27"/>
    <col min="13062" max="13071" width="11.83203125" style="27" bestFit="1" customWidth="1"/>
    <col min="13072" max="13073" width="10.1640625" style="27"/>
    <col min="13074" max="13074" width="11.83203125" style="27" bestFit="1" customWidth="1"/>
    <col min="13075" max="13313" width="10.1640625" style="27"/>
    <col min="13314" max="13314" width="6.1640625" style="27" customWidth="1"/>
    <col min="13315" max="13315" width="28.5" style="27" bestFit="1" customWidth="1"/>
    <col min="13316" max="13317" width="10.1640625" style="27"/>
    <col min="13318" max="13327" width="11.83203125" style="27" bestFit="1" customWidth="1"/>
    <col min="13328" max="13329" width="10.1640625" style="27"/>
    <col min="13330" max="13330" width="11.83203125" style="27" bestFit="1" customWidth="1"/>
    <col min="13331" max="13569" width="10.1640625" style="27"/>
    <col min="13570" max="13570" width="6.1640625" style="27" customWidth="1"/>
    <col min="13571" max="13571" width="28.5" style="27" bestFit="1" customWidth="1"/>
    <col min="13572" max="13573" width="10.1640625" style="27"/>
    <col min="13574" max="13583" width="11.83203125" style="27" bestFit="1" customWidth="1"/>
    <col min="13584" max="13585" width="10.1640625" style="27"/>
    <col min="13586" max="13586" width="11.83203125" style="27" bestFit="1" customWidth="1"/>
    <col min="13587" max="13825" width="10.1640625" style="27"/>
    <col min="13826" max="13826" width="6.1640625" style="27" customWidth="1"/>
    <col min="13827" max="13827" width="28.5" style="27" bestFit="1" customWidth="1"/>
    <col min="13828" max="13829" width="10.1640625" style="27"/>
    <col min="13830" max="13839" width="11.83203125" style="27" bestFit="1" customWidth="1"/>
    <col min="13840" max="13841" width="10.1640625" style="27"/>
    <col min="13842" max="13842" width="11.83203125" style="27" bestFit="1" customWidth="1"/>
    <col min="13843" max="14081" width="10.1640625" style="27"/>
    <col min="14082" max="14082" width="6.1640625" style="27" customWidth="1"/>
    <col min="14083" max="14083" width="28.5" style="27" bestFit="1" customWidth="1"/>
    <col min="14084" max="14085" width="10.1640625" style="27"/>
    <col min="14086" max="14095" width="11.83203125" style="27" bestFit="1" customWidth="1"/>
    <col min="14096" max="14097" width="10.1640625" style="27"/>
    <col min="14098" max="14098" width="11.83203125" style="27" bestFit="1" customWidth="1"/>
    <col min="14099" max="14337" width="10.1640625" style="27"/>
    <col min="14338" max="14338" width="6.1640625" style="27" customWidth="1"/>
    <col min="14339" max="14339" width="28.5" style="27" bestFit="1" customWidth="1"/>
    <col min="14340" max="14341" width="10.1640625" style="27"/>
    <col min="14342" max="14351" width="11.83203125" style="27" bestFit="1" customWidth="1"/>
    <col min="14352" max="14353" width="10.1640625" style="27"/>
    <col min="14354" max="14354" width="11.83203125" style="27" bestFit="1" customWidth="1"/>
    <col min="14355" max="14593" width="10.1640625" style="27"/>
    <col min="14594" max="14594" width="6.1640625" style="27" customWidth="1"/>
    <col min="14595" max="14595" width="28.5" style="27" bestFit="1" customWidth="1"/>
    <col min="14596" max="14597" width="10.1640625" style="27"/>
    <col min="14598" max="14607" width="11.83203125" style="27" bestFit="1" customWidth="1"/>
    <col min="14608" max="14609" width="10.1640625" style="27"/>
    <col min="14610" max="14610" width="11.83203125" style="27" bestFit="1" customWidth="1"/>
    <col min="14611" max="14849" width="10.1640625" style="27"/>
    <col min="14850" max="14850" width="6.1640625" style="27" customWidth="1"/>
    <col min="14851" max="14851" width="28.5" style="27" bestFit="1" customWidth="1"/>
    <col min="14852" max="14853" width="10.1640625" style="27"/>
    <col min="14854" max="14863" width="11.83203125" style="27" bestFit="1" customWidth="1"/>
    <col min="14864" max="14865" width="10.1640625" style="27"/>
    <col min="14866" max="14866" width="11.83203125" style="27" bestFit="1" customWidth="1"/>
    <col min="14867" max="15105" width="10.1640625" style="27"/>
    <col min="15106" max="15106" width="6.1640625" style="27" customWidth="1"/>
    <col min="15107" max="15107" width="28.5" style="27" bestFit="1" customWidth="1"/>
    <col min="15108" max="15109" width="10.1640625" style="27"/>
    <col min="15110" max="15119" width="11.83203125" style="27" bestFit="1" customWidth="1"/>
    <col min="15120" max="15121" width="10.1640625" style="27"/>
    <col min="15122" max="15122" width="11.83203125" style="27" bestFit="1" customWidth="1"/>
    <col min="15123" max="15361" width="10.1640625" style="27"/>
    <col min="15362" max="15362" width="6.1640625" style="27" customWidth="1"/>
    <col min="15363" max="15363" width="28.5" style="27" bestFit="1" customWidth="1"/>
    <col min="15364" max="15365" width="10.1640625" style="27"/>
    <col min="15366" max="15375" width="11.83203125" style="27" bestFit="1" customWidth="1"/>
    <col min="15376" max="15377" width="10.1640625" style="27"/>
    <col min="15378" max="15378" width="11.83203125" style="27" bestFit="1" customWidth="1"/>
    <col min="15379" max="15617" width="10.1640625" style="27"/>
    <col min="15618" max="15618" width="6.1640625" style="27" customWidth="1"/>
    <col min="15619" max="15619" width="28.5" style="27" bestFit="1" customWidth="1"/>
    <col min="15620" max="15621" width="10.1640625" style="27"/>
    <col min="15622" max="15631" width="11.83203125" style="27" bestFit="1" customWidth="1"/>
    <col min="15632" max="15633" width="10.1640625" style="27"/>
    <col min="15634" max="15634" width="11.83203125" style="27" bestFit="1" customWidth="1"/>
    <col min="15635" max="15873" width="10.1640625" style="27"/>
    <col min="15874" max="15874" width="6.1640625" style="27" customWidth="1"/>
    <col min="15875" max="15875" width="28.5" style="27" bestFit="1" customWidth="1"/>
    <col min="15876" max="15877" width="10.1640625" style="27"/>
    <col min="15878" max="15887" width="11.83203125" style="27" bestFit="1" customWidth="1"/>
    <col min="15888" max="15889" width="10.1640625" style="27"/>
    <col min="15890" max="15890" width="11.83203125" style="27" bestFit="1" customWidth="1"/>
    <col min="15891" max="16129" width="10.1640625" style="27"/>
    <col min="16130" max="16130" width="6.1640625" style="27" customWidth="1"/>
    <col min="16131" max="16131" width="28.5" style="27" bestFit="1" customWidth="1"/>
    <col min="16132" max="16133" width="10.1640625" style="27"/>
    <col min="16134" max="16143" width="11.83203125" style="27" bestFit="1" customWidth="1"/>
    <col min="16144" max="16145" width="10.1640625" style="27"/>
    <col min="16146" max="16146" width="11.83203125" style="27" bestFit="1" customWidth="1"/>
    <col min="16147" max="16384" width="10.1640625" style="27"/>
  </cols>
  <sheetData>
    <row r="1" spans="1:19" ht="51.75" customHeight="1" x14ac:dyDescent="0.3">
      <c r="A1" s="61" t="s">
        <v>51</v>
      </c>
      <c r="B1" s="61"/>
      <c r="C1" s="61"/>
      <c r="D1" s="61"/>
      <c r="E1" s="61"/>
      <c r="F1" s="61"/>
      <c r="G1" s="61"/>
      <c r="H1" s="61"/>
      <c r="I1" s="61"/>
      <c r="J1" s="61"/>
      <c r="K1" s="61"/>
      <c r="L1" s="61"/>
      <c r="M1" s="61"/>
      <c r="N1" s="25"/>
      <c r="O1" s="26"/>
      <c r="P1" s="26"/>
      <c r="Q1" s="26"/>
      <c r="R1" s="26"/>
      <c r="S1" s="26"/>
    </row>
    <row r="2" spans="1:19" ht="27" customHeight="1" x14ac:dyDescent="0.25">
      <c r="A2" s="62" t="s">
        <v>52</v>
      </c>
      <c r="B2" s="62"/>
      <c r="C2" s="62"/>
      <c r="D2" s="62"/>
      <c r="E2" s="62"/>
      <c r="F2" s="62"/>
      <c r="G2" s="62"/>
      <c r="H2" s="62"/>
      <c r="I2" s="62"/>
      <c r="J2" s="62"/>
      <c r="K2" s="62"/>
      <c r="L2" s="62"/>
      <c r="M2" s="62"/>
      <c r="N2" s="25"/>
      <c r="O2" s="26"/>
      <c r="P2" s="26"/>
      <c r="Q2" s="26"/>
      <c r="R2" s="26"/>
      <c r="S2" s="26"/>
    </row>
    <row r="3" spans="1:19" ht="20.25" customHeight="1" x14ac:dyDescent="0.25">
      <c r="A3" s="28"/>
      <c r="B3" s="63" t="s">
        <v>53</v>
      </c>
      <c r="C3" s="64"/>
      <c r="D3" s="64"/>
      <c r="E3" s="64"/>
      <c r="F3" s="64"/>
      <c r="G3" s="64"/>
      <c r="H3" s="64"/>
      <c r="I3" s="64"/>
      <c r="J3" s="64"/>
      <c r="K3" s="64"/>
      <c r="L3" s="64"/>
      <c r="M3" s="64"/>
      <c r="N3" s="25"/>
      <c r="O3" s="26"/>
      <c r="P3" s="26"/>
      <c r="Q3" s="26"/>
      <c r="R3" s="26"/>
      <c r="S3" s="26"/>
    </row>
    <row r="4" spans="1:19" ht="27" customHeight="1" x14ac:dyDescent="0.25">
      <c r="A4" s="65" t="s">
        <v>54</v>
      </c>
      <c r="B4" s="65" t="s">
        <v>55</v>
      </c>
      <c r="C4" s="66" t="s">
        <v>81</v>
      </c>
      <c r="D4" s="67"/>
      <c r="E4" s="67"/>
      <c r="F4" s="67"/>
      <c r="G4" s="67"/>
      <c r="H4" s="67"/>
      <c r="I4" s="67"/>
      <c r="J4" s="67"/>
      <c r="K4" s="67"/>
      <c r="L4" s="67"/>
      <c r="M4" s="67"/>
      <c r="N4" s="67"/>
      <c r="O4" s="67"/>
      <c r="P4" s="67"/>
      <c r="Q4" s="67"/>
      <c r="R4" s="68"/>
      <c r="S4" s="26"/>
    </row>
    <row r="5" spans="1:19" s="29" customFormat="1" ht="40.9" customHeight="1" x14ac:dyDescent="0.25">
      <c r="A5" s="65"/>
      <c r="B5" s="65"/>
      <c r="C5" s="30" t="s">
        <v>56</v>
      </c>
      <c r="D5" s="30" t="s">
        <v>57</v>
      </c>
      <c r="E5" s="30" t="s">
        <v>58</v>
      </c>
      <c r="F5" s="30" t="s">
        <v>59</v>
      </c>
      <c r="G5" s="30" t="s">
        <v>60</v>
      </c>
      <c r="H5" s="30" t="s">
        <v>61</v>
      </c>
      <c r="I5" s="30" t="s">
        <v>62</v>
      </c>
      <c r="J5" s="30" t="s">
        <v>63</v>
      </c>
      <c r="K5" s="30" t="s">
        <v>64</v>
      </c>
      <c r="L5" s="30" t="s">
        <v>65</v>
      </c>
      <c r="M5" s="30" t="s">
        <v>66</v>
      </c>
      <c r="N5" s="30" t="s">
        <v>80</v>
      </c>
      <c r="O5" s="30" t="s">
        <v>82</v>
      </c>
      <c r="P5" s="30" t="s">
        <v>83</v>
      </c>
      <c r="Q5" s="30" t="s">
        <v>85</v>
      </c>
      <c r="R5" s="44" t="s">
        <v>86</v>
      </c>
      <c r="S5" s="26"/>
    </row>
    <row r="6" spans="1:19" s="31" customFormat="1" ht="15" x14ac:dyDescent="0.25">
      <c r="A6" s="32">
        <v>1</v>
      </c>
      <c r="B6" s="33" t="s">
        <v>67</v>
      </c>
      <c r="C6" s="34">
        <v>25624.33</v>
      </c>
      <c r="D6" s="34">
        <v>25955.18</v>
      </c>
      <c r="E6" s="34">
        <v>30928.71</v>
      </c>
      <c r="F6" s="34">
        <v>33344.15</v>
      </c>
      <c r="G6" s="34">
        <v>34681.910000000003</v>
      </c>
      <c r="H6" s="34">
        <v>34326.18</v>
      </c>
      <c r="I6" s="34">
        <v>38876.28</v>
      </c>
      <c r="J6" s="34">
        <v>41397.879999999997</v>
      </c>
      <c r="K6" s="34">
        <v>52615.411</v>
      </c>
      <c r="L6" s="34">
        <v>59492.620999999999</v>
      </c>
      <c r="M6" s="34">
        <v>81966.710999999996</v>
      </c>
      <c r="N6" s="34">
        <v>93469.52</v>
      </c>
      <c r="O6" s="34">
        <v>102584.71</v>
      </c>
      <c r="P6" s="46">
        <v>117248.88558519341</v>
      </c>
      <c r="Q6" s="46">
        <v>125760.23</v>
      </c>
      <c r="R6" s="46">
        <v>140582.36000000002</v>
      </c>
      <c r="S6" s="26"/>
    </row>
    <row r="7" spans="1:19" ht="15" x14ac:dyDescent="0.25">
      <c r="A7" s="32">
        <v>2</v>
      </c>
      <c r="B7" s="33" t="s">
        <v>68</v>
      </c>
      <c r="C7" s="34">
        <v>1384.92</v>
      </c>
      <c r="D7" s="34">
        <v>1570.08</v>
      </c>
      <c r="E7" s="34">
        <v>1657.95</v>
      </c>
      <c r="F7" s="34">
        <v>2113.2399999999998</v>
      </c>
      <c r="G7" s="34">
        <v>2926.42</v>
      </c>
      <c r="H7" s="34">
        <v>4377.3999999999996</v>
      </c>
      <c r="I7" s="34">
        <v>5801.25</v>
      </c>
      <c r="J7" s="34">
        <v>9890.4599999999991</v>
      </c>
      <c r="K7" s="34">
        <v>9440.08</v>
      </c>
      <c r="L7" s="34">
        <v>16260.72</v>
      </c>
      <c r="M7" s="34">
        <v>13086.715504715399</v>
      </c>
      <c r="N7" s="34">
        <v>13308.34</v>
      </c>
      <c r="O7" s="34">
        <v>11986</v>
      </c>
      <c r="P7" s="46">
        <v>12566.613093690599</v>
      </c>
      <c r="Q7" s="46">
        <v>12995.92</v>
      </c>
      <c r="R7" s="46">
        <v>5680.03</v>
      </c>
      <c r="S7" s="26"/>
    </row>
    <row r="8" spans="1:19" ht="15" x14ac:dyDescent="0.15">
      <c r="A8" s="32">
        <v>3</v>
      </c>
      <c r="B8" s="33" t="s">
        <v>69</v>
      </c>
      <c r="C8" s="34">
        <v>1221.81</v>
      </c>
      <c r="D8" s="34">
        <v>1353.24</v>
      </c>
      <c r="E8" s="34">
        <v>1419.01</v>
      </c>
      <c r="F8" s="34">
        <v>1672.46</v>
      </c>
      <c r="G8" s="34">
        <v>1704.18</v>
      </c>
      <c r="H8" s="34">
        <v>1779.51</v>
      </c>
      <c r="I8" s="34">
        <v>2270.3200000000002</v>
      </c>
      <c r="J8" s="34">
        <v>1858.92</v>
      </c>
      <c r="K8" s="34">
        <v>2003.89</v>
      </c>
      <c r="L8" s="34">
        <v>2356.04</v>
      </c>
      <c r="M8" s="34">
        <v>2326.8609195219774</v>
      </c>
      <c r="N8" s="34">
        <v>2941.58</v>
      </c>
      <c r="O8" s="34">
        <v>3461.79</v>
      </c>
      <c r="P8" s="46">
        <v>4072.214282506</v>
      </c>
      <c r="Q8" s="46">
        <v>4728.58</v>
      </c>
      <c r="R8" s="46">
        <v>3042.43</v>
      </c>
      <c r="S8" s="35"/>
    </row>
    <row r="9" spans="1:19" ht="15" x14ac:dyDescent="0.25">
      <c r="A9" s="32">
        <v>4</v>
      </c>
      <c r="B9" s="36" t="s">
        <v>70</v>
      </c>
      <c r="C9" s="34"/>
      <c r="D9" s="34">
        <v>26172.02</v>
      </c>
      <c r="E9" s="34">
        <f t="shared" ref="E9:L9" si="0">E6+E7-E8</f>
        <v>31167.65</v>
      </c>
      <c r="F9" s="34">
        <f t="shared" si="0"/>
        <v>33784.93</v>
      </c>
      <c r="G9" s="34">
        <f t="shared" si="0"/>
        <v>35904.15</v>
      </c>
      <c r="H9" s="34">
        <f t="shared" si="0"/>
        <v>36924.07</v>
      </c>
      <c r="I9" s="34">
        <f t="shared" si="0"/>
        <v>42407.21</v>
      </c>
      <c r="J9" s="34">
        <f t="shared" si="0"/>
        <v>49429.42</v>
      </c>
      <c r="K9" s="34">
        <f t="shared" si="0"/>
        <v>60051.601000000002</v>
      </c>
      <c r="L9" s="34">
        <f t="shared" si="0"/>
        <v>73397.301000000007</v>
      </c>
      <c r="M9" s="34">
        <v>92726.565585193413</v>
      </c>
      <c r="N9" s="34">
        <v>103836.28</v>
      </c>
      <c r="O9" s="34">
        <v>111108.92000000001</v>
      </c>
      <c r="P9" s="46">
        <v>125743.284396378</v>
      </c>
      <c r="Q9" s="46">
        <v>134027.57</v>
      </c>
      <c r="R9" s="46">
        <v>143219.96000000002</v>
      </c>
      <c r="S9" s="26"/>
    </row>
    <row r="10" spans="1:19" s="38" customFormat="1" ht="22.5" x14ac:dyDescent="0.25">
      <c r="A10" s="32">
        <v>5</v>
      </c>
      <c r="B10" s="37" t="s">
        <v>71</v>
      </c>
      <c r="C10" s="34">
        <v>67.739999999999995</v>
      </c>
      <c r="D10" s="34">
        <v>4756.6899999999996</v>
      </c>
      <c r="E10" s="34">
        <v>-2176.5</v>
      </c>
      <c r="F10" s="34">
        <v>-896.98</v>
      </c>
      <c r="G10" s="34">
        <v>1577.97</v>
      </c>
      <c r="H10" s="34">
        <v>-1952.21</v>
      </c>
      <c r="I10" s="34">
        <v>1009.33</v>
      </c>
      <c r="J10" s="34">
        <v>-3185.9910000000018</v>
      </c>
      <c r="K10" s="34">
        <v>558.98</v>
      </c>
      <c r="L10" s="34">
        <v>-7216.77</v>
      </c>
      <c r="M10" s="34">
        <v>-742.9600000000064</v>
      </c>
      <c r="N10" s="34">
        <v>1251.57</v>
      </c>
      <c r="O10" s="34">
        <v>-5915.96</v>
      </c>
      <c r="P10" s="46">
        <v>423.486156754197</v>
      </c>
      <c r="Q10" s="46">
        <v>-6554.79</v>
      </c>
      <c r="R10" s="46">
        <v>-9798.15</v>
      </c>
      <c r="S10" s="26"/>
    </row>
    <row r="11" spans="1:19" ht="15" x14ac:dyDescent="0.25">
      <c r="A11" s="32">
        <v>6</v>
      </c>
      <c r="B11" s="36" t="s">
        <v>72</v>
      </c>
      <c r="C11" s="34">
        <v>25955.18</v>
      </c>
      <c r="D11" s="34">
        <v>30928.71</v>
      </c>
      <c r="E11" s="34">
        <f t="shared" ref="E11:L11" si="1">E9-E10</f>
        <v>33344.15</v>
      </c>
      <c r="F11" s="34">
        <f t="shared" si="1"/>
        <v>34681.910000000003</v>
      </c>
      <c r="G11" s="34">
        <f t="shared" si="1"/>
        <v>34326.18</v>
      </c>
      <c r="H11" s="34">
        <f t="shared" si="1"/>
        <v>38876.28</v>
      </c>
      <c r="I11" s="34">
        <f t="shared" si="1"/>
        <v>41397.879999999997</v>
      </c>
      <c r="J11" s="34">
        <f t="shared" si="1"/>
        <v>52615.411</v>
      </c>
      <c r="K11" s="34">
        <f t="shared" si="1"/>
        <v>59492.620999999999</v>
      </c>
      <c r="L11" s="34">
        <f t="shared" si="1"/>
        <v>80614.071000000011</v>
      </c>
      <c r="M11" s="34">
        <v>93469.52558519342</v>
      </c>
      <c r="N11" s="34">
        <v>102584.70999999999</v>
      </c>
      <c r="O11" s="34">
        <v>117024.88000000002</v>
      </c>
      <c r="P11" s="46">
        <v>125319.79823962381</v>
      </c>
      <c r="Q11" s="46">
        <v>140582.36000000002</v>
      </c>
      <c r="R11" s="46">
        <v>153018.11000000002</v>
      </c>
      <c r="S11" s="26"/>
    </row>
    <row r="12" spans="1:19" s="38" customFormat="1" ht="15" x14ac:dyDescent="0.25">
      <c r="A12" s="32">
        <v>7</v>
      </c>
      <c r="B12" s="33" t="s">
        <v>73</v>
      </c>
      <c r="C12" s="34">
        <v>232.19</v>
      </c>
      <c r="D12" s="34">
        <v>283.08</v>
      </c>
      <c r="E12" s="34">
        <v>300.32</v>
      </c>
      <c r="F12" s="34">
        <v>336.52</v>
      </c>
      <c r="G12" s="34">
        <v>303.61</v>
      </c>
      <c r="H12" s="34">
        <v>331.09</v>
      </c>
      <c r="I12" s="34">
        <v>326.35000000000002</v>
      </c>
      <c r="J12" s="34">
        <v>386.04</v>
      </c>
      <c r="K12" s="34">
        <v>450.51</v>
      </c>
      <c r="L12" s="34">
        <v>523.77</v>
      </c>
      <c r="M12" s="34">
        <v>627.45200298853217</v>
      </c>
      <c r="N12" s="34">
        <v>744.2</v>
      </c>
      <c r="O12" s="34">
        <v>826.29</v>
      </c>
      <c r="P12" s="46">
        <v>926.39053059900016</v>
      </c>
      <c r="Q12" s="46">
        <v>1016.94694614</v>
      </c>
      <c r="R12" s="46">
        <v>759.99823470399997</v>
      </c>
      <c r="S12" s="26"/>
    </row>
    <row r="13" spans="1:19" ht="16.5" hidden="1" customHeight="1" x14ac:dyDescent="0.25">
      <c r="A13" s="32"/>
      <c r="B13" s="36" t="s">
        <v>74</v>
      </c>
      <c r="C13" s="34"/>
      <c r="D13" s="34"/>
      <c r="E13" s="34"/>
      <c r="F13" s="34"/>
      <c r="G13" s="34"/>
      <c r="H13" s="34"/>
      <c r="I13" s="34"/>
      <c r="J13" s="34"/>
      <c r="K13" s="34"/>
      <c r="L13" s="34"/>
      <c r="M13" s="34"/>
      <c r="N13" s="34"/>
      <c r="O13" s="34"/>
      <c r="P13" s="46"/>
      <c r="Q13" s="46"/>
      <c r="R13" s="46">
        <v>287829.69</v>
      </c>
      <c r="S13" s="26"/>
    </row>
    <row r="14" spans="1:19" ht="16.5" hidden="1" customHeight="1" x14ac:dyDescent="0.25">
      <c r="A14" s="32">
        <v>1</v>
      </c>
      <c r="B14" s="33" t="s">
        <v>67</v>
      </c>
      <c r="C14" s="34">
        <v>0</v>
      </c>
      <c r="D14" s="34">
        <v>0</v>
      </c>
      <c r="E14" s="34">
        <v>0</v>
      </c>
      <c r="F14" s="34">
        <v>0</v>
      </c>
      <c r="G14" s="34">
        <v>0</v>
      </c>
      <c r="H14" s="34">
        <v>0</v>
      </c>
      <c r="I14" s="34">
        <v>0</v>
      </c>
      <c r="J14" s="34">
        <v>0</v>
      </c>
      <c r="K14" s="34">
        <v>0</v>
      </c>
      <c r="L14" s="34">
        <v>0</v>
      </c>
      <c r="M14" s="34">
        <v>0</v>
      </c>
      <c r="N14" s="34">
        <v>0</v>
      </c>
      <c r="O14" s="34">
        <v>0</v>
      </c>
      <c r="P14" s="46">
        <v>0</v>
      </c>
      <c r="Q14" s="46">
        <v>0</v>
      </c>
      <c r="R14" s="46">
        <v>0</v>
      </c>
      <c r="S14" s="26"/>
    </row>
    <row r="15" spans="1:19" ht="16.5" hidden="1" customHeight="1" x14ac:dyDescent="0.25">
      <c r="A15" s="32">
        <v>2</v>
      </c>
      <c r="B15" s="33" t="s">
        <v>68</v>
      </c>
      <c r="C15" s="34">
        <v>0</v>
      </c>
      <c r="D15" s="34">
        <v>0</v>
      </c>
      <c r="E15" s="34">
        <v>0</v>
      </c>
      <c r="F15" s="34">
        <v>0</v>
      </c>
      <c r="G15" s="34">
        <v>0</v>
      </c>
      <c r="H15" s="34">
        <v>0</v>
      </c>
      <c r="I15" s="34">
        <v>0</v>
      </c>
      <c r="J15" s="34">
        <v>0</v>
      </c>
      <c r="K15" s="34">
        <v>0</v>
      </c>
      <c r="L15" s="34">
        <v>0</v>
      </c>
      <c r="M15" s="34">
        <v>0</v>
      </c>
      <c r="N15" s="34">
        <v>0</v>
      </c>
      <c r="O15" s="34">
        <v>0</v>
      </c>
      <c r="P15" s="46">
        <v>0</v>
      </c>
      <c r="Q15" s="46">
        <v>0</v>
      </c>
      <c r="R15" s="46">
        <v>0</v>
      </c>
      <c r="S15" s="26"/>
    </row>
    <row r="16" spans="1:19" ht="15" hidden="1" x14ac:dyDescent="0.25">
      <c r="A16" s="32">
        <v>3</v>
      </c>
      <c r="B16" s="33" t="s">
        <v>69</v>
      </c>
      <c r="C16" s="34">
        <v>0</v>
      </c>
      <c r="D16" s="34">
        <v>0</v>
      </c>
      <c r="E16" s="34">
        <v>0</v>
      </c>
      <c r="F16" s="34">
        <v>0</v>
      </c>
      <c r="G16" s="34">
        <v>0</v>
      </c>
      <c r="H16" s="34">
        <v>0</v>
      </c>
      <c r="I16" s="34">
        <v>0</v>
      </c>
      <c r="J16" s="34">
        <v>0</v>
      </c>
      <c r="K16" s="34">
        <v>0</v>
      </c>
      <c r="L16" s="34">
        <v>0</v>
      </c>
      <c r="M16" s="34">
        <v>0</v>
      </c>
      <c r="N16" s="34">
        <v>0</v>
      </c>
      <c r="O16" s="34">
        <v>0</v>
      </c>
      <c r="P16" s="46">
        <v>0</v>
      </c>
      <c r="Q16" s="46">
        <v>0</v>
      </c>
      <c r="R16" s="46">
        <v>0</v>
      </c>
      <c r="S16" s="26"/>
    </row>
    <row r="17" spans="1:19" ht="15" hidden="1" x14ac:dyDescent="0.25">
      <c r="A17" s="32">
        <v>4</v>
      </c>
      <c r="B17" s="33" t="s">
        <v>73</v>
      </c>
      <c r="C17" s="34">
        <v>0</v>
      </c>
      <c r="D17" s="34">
        <v>0</v>
      </c>
      <c r="E17" s="34">
        <v>0</v>
      </c>
      <c r="F17" s="34">
        <v>0</v>
      </c>
      <c r="G17" s="34">
        <v>0</v>
      </c>
      <c r="H17" s="34">
        <v>0</v>
      </c>
      <c r="I17" s="34">
        <v>0</v>
      </c>
      <c r="J17" s="34">
        <v>0</v>
      </c>
      <c r="K17" s="34">
        <v>0</v>
      </c>
      <c r="L17" s="34">
        <v>0</v>
      </c>
      <c r="M17" s="34">
        <v>0</v>
      </c>
      <c r="N17" s="34">
        <v>0</v>
      </c>
      <c r="O17" s="34">
        <v>0</v>
      </c>
      <c r="P17" s="46">
        <v>0</v>
      </c>
      <c r="Q17" s="46">
        <v>0</v>
      </c>
      <c r="R17" s="46">
        <v>0</v>
      </c>
      <c r="S17" s="26"/>
    </row>
    <row r="18" spans="1:19" ht="12" hidden="1" x14ac:dyDescent="0.15">
      <c r="A18" s="32">
        <v>5</v>
      </c>
      <c r="B18" s="36" t="s">
        <v>72</v>
      </c>
      <c r="C18" s="34">
        <v>0</v>
      </c>
      <c r="D18" s="34">
        <v>0</v>
      </c>
      <c r="E18" s="34">
        <v>0</v>
      </c>
      <c r="F18" s="34">
        <v>0</v>
      </c>
      <c r="G18" s="34">
        <v>0</v>
      </c>
      <c r="H18" s="34">
        <v>0</v>
      </c>
      <c r="I18" s="34">
        <v>0</v>
      </c>
      <c r="J18" s="34">
        <v>0</v>
      </c>
      <c r="K18" s="34">
        <v>0</v>
      </c>
      <c r="L18" s="34">
        <v>0</v>
      </c>
      <c r="M18" s="34">
        <v>0</v>
      </c>
      <c r="N18" s="34">
        <v>0</v>
      </c>
      <c r="O18" s="34">
        <v>0</v>
      </c>
      <c r="P18" s="46">
        <v>0</v>
      </c>
      <c r="Q18" s="46">
        <v>0</v>
      </c>
      <c r="R18" s="46">
        <v>0</v>
      </c>
    </row>
    <row r="19" spans="1:19" ht="12" hidden="1" x14ac:dyDescent="0.15">
      <c r="A19" s="32"/>
      <c r="B19" s="39" t="s">
        <v>75</v>
      </c>
      <c r="C19" s="34"/>
      <c r="D19" s="34"/>
      <c r="E19" s="34"/>
      <c r="F19" s="34"/>
      <c r="G19" s="34"/>
      <c r="H19" s="34"/>
      <c r="I19" s="34"/>
      <c r="J19" s="34"/>
      <c r="K19" s="34"/>
      <c r="L19" s="34"/>
      <c r="M19" s="34"/>
      <c r="N19" s="34"/>
      <c r="O19" s="34"/>
      <c r="P19" s="46"/>
      <c r="Q19" s="46"/>
      <c r="R19" s="46"/>
    </row>
    <row r="20" spans="1:19" ht="22.5" customHeight="1" x14ac:dyDescent="0.15">
      <c r="A20" s="32">
        <v>1</v>
      </c>
      <c r="B20" s="33" t="s">
        <v>67</v>
      </c>
      <c r="C20" s="34">
        <v>25624.33</v>
      </c>
      <c r="D20" s="34">
        <v>25955.18</v>
      </c>
      <c r="E20" s="34">
        <v>30928.71</v>
      </c>
      <c r="F20" s="34">
        <v>33344.15</v>
      </c>
      <c r="G20" s="34">
        <v>34681.910000000003</v>
      </c>
      <c r="H20" s="34">
        <v>34326.18</v>
      </c>
      <c r="I20" s="34">
        <v>38876.28</v>
      </c>
      <c r="J20" s="34">
        <v>41397.879999999997</v>
      </c>
      <c r="K20" s="34">
        <v>52615.411</v>
      </c>
      <c r="L20" s="34">
        <v>59492.620999999999</v>
      </c>
      <c r="M20" s="34">
        <v>81966.710999999996</v>
      </c>
      <c r="N20" s="34">
        <v>93469.52</v>
      </c>
      <c r="O20" s="34">
        <v>102584.71</v>
      </c>
      <c r="P20" s="46">
        <v>117248.88558519341</v>
      </c>
      <c r="Q20" s="46">
        <v>125760.23</v>
      </c>
      <c r="R20" s="46">
        <v>140582.36000000002</v>
      </c>
    </row>
    <row r="21" spans="1:19" ht="22.5" customHeight="1" x14ac:dyDescent="0.15">
      <c r="A21" s="32">
        <v>2</v>
      </c>
      <c r="B21" s="37" t="s">
        <v>71</v>
      </c>
      <c r="C21" s="34">
        <v>67.739999999999995</v>
      </c>
      <c r="D21" s="34">
        <v>4756.6899999999996</v>
      </c>
      <c r="E21" s="34">
        <v>-2176.5</v>
      </c>
      <c r="F21" s="34">
        <v>-896.98</v>
      </c>
      <c r="G21" s="34">
        <v>1577.97</v>
      </c>
      <c r="H21" s="34">
        <v>-1952.21</v>
      </c>
      <c r="I21" s="34">
        <v>1009.33</v>
      </c>
      <c r="J21" s="34">
        <v>-3185.9910000000018</v>
      </c>
      <c r="K21" s="34">
        <v>558.98</v>
      </c>
      <c r="L21" s="34">
        <v>-7216.77</v>
      </c>
      <c r="M21" s="34">
        <v>-742.9600000000064</v>
      </c>
      <c r="N21" s="34">
        <v>1251.57</v>
      </c>
      <c r="O21" s="34">
        <v>-5915.96</v>
      </c>
      <c r="P21" s="46">
        <v>423.486156754197</v>
      </c>
      <c r="Q21" s="46">
        <v>-6554.79</v>
      </c>
      <c r="R21" s="46">
        <v>-9798.15</v>
      </c>
    </row>
    <row r="22" spans="1:19" ht="22.5" customHeight="1" x14ac:dyDescent="0.15">
      <c r="A22" s="32">
        <v>3</v>
      </c>
      <c r="B22" s="33" t="s">
        <v>68</v>
      </c>
      <c r="C22" s="34">
        <v>1384.92</v>
      </c>
      <c r="D22" s="34">
        <v>1570.08</v>
      </c>
      <c r="E22" s="34">
        <v>1657.95</v>
      </c>
      <c r="F22" s="34">
        <v>2113.2399999999998</v>
      </c>
      <c r="G22" s="34">
        <v>2926.42</v>
      </c>
      <c r="H22" s="34">
        <v>4377.3999999999996</v>
      </c>
      <c r="I22" s="34">
        <v>5801.25</v>
      </c>
      <c r="J22" s="34">
        <v>9890.4599999999991</v>
      </c>
      <c r="K22" s="34">
        <v>9440.08</v>
      </c>
      <c r="L22" s="34">
        <v>16260.72</v>
      </c>
      <c r="M22" s="34">
        <v>13086.715504715399</v>
      </c>
      <c r="N22" s="34">
        <v>13308.34</v>
      </c>
      <c r="O22" s="34">
        <v>11986</v>
      </c>
      <c r="P22" s="46">
        <v>12566.613093690599</v>
      </c>
      <c r="Q22" s="46">
        <v>12995.92</v>
      </c>
      <c r="R22" s="46">
        <v>5680.03</v>
      </c>
    </row>
    <row r="23" spans="1:19" ht="22.5" customHeight="1" x14ac:dyDescent="0.15">
      <c r="A23" s="32">
        <v>4</v>
      </c>
      <c r="B23" s="33" t="s">
        <v>69</v>
      </c>
      <c r="C23" s="34">
        <v>1121.81</v>
      </c>
      <c r="D23" s="34">
        <v>1353.24</v>
      </c>
      <c r="E23" s="34">
        <v>1419.01</v>
      </c>
      <c r="F23" s="34">
        <v>1672.46</v>
      </c>
      <c r="G23" s="34">
        <v>1704.18</v>
      </c>
      <c r="H23" s="34">
        <v>1779.51</v>
      </c>
      <c r="I23" s="34">
        <v>2270.3200000000002</v>
      </c>
      <c r="J23" s="34">
        <v>1858.92</v>
      </c>
      <c r="K23" s="34">
        <v>2003.89</v>
      </c>
      <c r="L23" s="34">
        <v>2356.04</v>
      </c>
      <c r="M23" s="34">
        <v>2326.8609195219774</v>
      </c>
      <c r="N23" s="34">
        <v>2941.58</v>
      </c>
      <c r="O23" s="34">
        <v>3461.8</v>
      </c>
      <c r="P23" s="46">
        <v>4072.214282506</v>
      </c>
      <c r="Q23" s="46">
        <v>4728.58</v>
      </c>
      <c r="R23" s="46">
        <v>3042.43</v>
      </c>
    </row>
    <row r="24" spans="1:19" ht="22.5" customHeight="1" x14ac:dyDescent="0.15">
      <c r="A24" s="32">
        <v>5</v>
      </c>
      <c r="B24" s="33" t="s">
        <v>73</v>
      </c>
      <c r="C24" s="34">
        <v>232.19</v>
      </c>
      <c r="D24" s="34">
        <v>283.08</v>
      </c>
      <c r="E24" s="34">
        <v>300.32</v>
      </c>
      <c r="F24" s="34">
        <v>336.52</v>
      </c>
      <c r="G24" s="34">
        <v>303.61</v>
      </c>
      <c r="H24" s="34">
        <v>331.09</v>
      </c>
      <c r="I24" s="34">
        <v>326.35000000000002</v>
      </c>
      <c r="J24" s="34">
        <v>386.04</v>
      </c>
      <c r="K24" s="34">
        <v>450.51</v>
      </c>
      <c r="L24" s="34">
        <v>523.77</v>
      </c>
      <c r="M24" s="34">
        <v>627.45200298853217</v>
      </c>
      <c r="N24" s="34">
        <v>744.2</v>
      </c>
      <c r="O24" s="34">
        <v>826.29</v>
      </c>
      <c r="P24" s="46">
        <v>926.39053059900016</v>
      </c>
      <c r="Q24" s="46">
        <v>1016.94694614</v>
      </c>
      <c r="R24" s="46">
        <v>759.99823470399997</v>
      </c>
    </row>
    <row r="25" spans="1:19" ht="22.5" customHeight="1" x14ac:dyDescent="0.15">
      <c r="A25" s="57" t="s">
        <v>72</v>
      </c>
      <c r="B25" s="57"/>
      <c r="C25" s="34">
        <v>25955.18</v>
      </c>
      <c r="D25" s="34">
        <v>30928.71</v>
      </c>
      <c r="E25" s="34">
        <f t="shared" ref="E25:L25" si="2">E20+E22-E23-E21</f>
        <v>33344.15</v>
      </c>
      <c r="F25" s="34">
        <f t="shared" si="2"/>
        <v>34681.910000000003</v>
      </c>
      <c r="G25" s="34">
        <f t="shared" si="2"/>
        <v>34326.18</v>
      </c>
      <c r="H25" s="34">
        <f t="shared" si="2"/>
        <v>38876.28</v>
      </c>
      <c r="I25" s="34">
        <f t="shared" si="2"/>
        <v>41397.879999999997</v>
      </c>
      <c r="J25" s="34">
        <f t="shared" si="2"/>
        <v>52615.411</v>
      </c>
      <c r="K25" s="34">
        <f t="shared" si="2"/>
        <v>59492.620999999999</v>
      </c>
      <c r="L25" s="34">
        <f t="shared" si="2"/>
        <v>80614.071000000011</v>
      </c>
      <c r="M25" s="34">
        <v>93469.52558519342</v>
      </c>
      <c r="N25" s="34">
        <v>102584.70999999999</v>
      </c>
      <c r="O25" s="34">
        <v>117024.87000000001</v>
      </c>
      <c r="P25" s="46">
        <v>125319.79823962381</v>
      </c>
      <c r="Q25" s="46">
        <v>140582.36000000002</v>
      </c>
      <c r="R25" s="46">
        <v>153018.11000000002</v>
      </c>
    </row>
    <row r="26" spans="1:19" ht="15.75" customHeight="1" x14ac:dyDescent="0.15">
      <c r="A26" s="58" t="s">
        <v>84</v>
      </c>
      <c r="B26" s="58"/>
      <c r="C26" s="58"/>
      <c r="D26" s="58"/>
      <c r="E26" s="58"/>
      <c r="F26" s="58"/>
      <c r="G26" s="58"/>
      <c r="H26" s="58"/>
      <c r="I26" s="58"/>
      <c r="J26" s="58"/>
      <c r="K26" s="58"/>
      <c r="L26" s="58"/>
      <c r="M26" s="58"/>
    </row>
    <row r="27" spans="1:19" ht="25.5" customHeight="1" x14ac:dyDescent="0.15">
      <c r="A27" s="59" t="s">
        <v>76</v>
      </c>
      <c r="B27" s="59"/>
      <c r="C27" s="59"/>
      <c r="D27" s="59"/>
      <c r="E27" s="59"/>
      <c r="F27" s="59"/>
      <c r="G27" s="59"/>
      <c r="H27" s="59"/>
      <c r="I27" s="59"/>
      <c r="J27" s="59"/>
      <c r="K27" s="59"/>
      <c r="L27" s="59"/>
      <c r="M27" s="59"/>
    </row>
    <row r="28" spans="1:19" ht="32.25" customHeight="1" x14ac:dyDescent="0.2">
      <c r="A28" s="60"/>
      <c r="B28" s="60"/>
      <c r="C28" s="60"/>
      <c r="D28" s="60"/>
      <c r="E28" s="60"/>
      <c r="F28" s="60"/>
      <c r="G28" s="60"/>
      <c r="H28" s="60"/>
      <c r="I28" s="60"/>
      <c r="J28" s="60"/>
      <c r="K28" s="60"/>
      <c r="L28" s="60"/>
      <c r="M28" s="40"/>
    </row>
    <row r="29" spans="1:19" ht="12.75" x14ac:dyDescent="0.2">
      <c r="A29" s="25"/>
      <c r="B29" s="25"/>
      <c r="C29" s="25"/>
      <c r="D29" s="25"/>
      <c r="I29" s="41"/>
      <c r="M29" s="25"/>
    </row>
    <row r="30" spans="1:19" ht="12.75" x14ac:dyDescent="0.2">
      <c r="A30" s="25"/>
      <c r="B30" s="25"/>
      <c r="C30" s="25"/>
      <c r="D30" s="25"/>
      <c r="M30" s="25"/>
    </row>
    <row r="31" spans="1:19" ht="12.75" x14ac:dyDescent="0.2">
      <c r="A31" s="25"/>
      <c r="B31" s="25"/>
      <c r="C31" s="25"/>
      <c r="D31" s="25"/>
      <c r="M31" s="25"/>
    </row>
    <row r="32" spans="1:19" ht="12.75" x14ac:dyDescent="0.2">
      <c r="A32" s="25"/>
      <c r="B32" s="25"/>
      <c r="C32" s="25"/>
      <c r="D32" s="25"/>
      <c r="M32" s="25"/>
    </row>
    <row r="33" spans="1:13" ht="15" x14ac:dyDescent="0.25">
      <c r="A33" s="26"/>
      <c r="B33" s="26"/>
      <c r="C33" s="26"/>
      <c r="D33" s="26"/>
      <c r="E33" s="41"/>
      <c r="F33" s="41"/>
      <c r="M33" s="26"/>
    </row>
  </sheetData>
  <mergeCells count="10">
    <mergeCell ref="A25:B25"/>
    <mergeCell ref="A26:M26"/>
    <mergeCell ref="A27:M27"/>
    <mergeCell ref="A28:L28"/>
    <mergeCell ref="A1:M1"/>
    <mergeCell ref="A2:M2"/>
    <mergeCell ref="B3:M3"/>
    <mergeCell ref="A4:A5"/>
    <mergeCell ref="B4:B5"/>
    <mergeCell ref="C4:R4"/>
  </mergeCells>
  <printOptions horizontalCentered="1"/>
  <pageMargins left="0.9" right="0.9" top="0.8" bottom="1.2" header="0.25" footer="0.25"/>
  <pageSetup paperSize="213" scale="54" orientation="landscape" r:id="rId1"/>
  <headerFooter alignWithMargins="0">
    <oddFooter xml:space="preserve">&amp;C </oddFooter>
  </headerFooter>
  <rowBreaks count="1" manualBreakCount="1">
    <brk id="27" max="1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Foreign loan &amp; serv 1975-1993</vt:lpstr>
      <vt:lpstr>Foreign loan &amp; serv 1994-2011</vt:lpstr>
      <vt:lpstr>Foreign load &amp; serv 2011-2025</vt:lpstr>
      <vt:lpstr>'Foreign load &amp; serv 2011-2025'!Print_Area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Birenbra Budha</dc:creator>
  <cp:lastModifiedBy>BIRENDRA DC</cp:lastModifiedBy>
  <dcterms:created xsi:type="dcterms:W3CDTF">2022-06-09T07:02:23Z</dcterms:created>
  <dcterms:modified xsi:type="dcterms:W3CDTF">2026-09-10T06:10:25Z</dcterms:modified>
</cp:coreProperties>
</file>