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ources &amp; Uses 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M79" i="1"/>
  <c r="BM77"/>
  <c r="BM68"/>
  <c r="BM56"/>
  <c r="BM50"/>
  <c r="BM41"/>
  <c r="BM36"/>
  <c r="BM18"/>
  <c r="BM17"/>
  <c r="BM12"/>
  <c r="BM8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M51" l="1"/>
  <c r="BN51" s="1"/>
  <c r="BM76"/>
  <c r="BN76" s="1"/>
  <c r="BM35"/>
  <c r="BM47"/>
  <c r="BM19"/>
  <c r="BM66"/>
  <c r="BN66" s="1"/>
  <c r="BM70"/>
  <c r="BM33"/>
  <c r="BM45"/>
  <c r="BN45" s="1"/>
  <c r="BM48"/>
  <c r="BN48" s="1"/>
  <c r="BM27"/>
  <c r="BM29"/>
  <c r="BM58"/>
  <c r="BM10"/>
  <c r="BM69"/>
  <c r="BK14"/>
  <c r="BL14" s="1"/>
  <c r="BM26"/>
  <c r="BN26" s="1"/>
  <c r="BK11"/>
  <c r="BL11" s="1"/>
  <c r="BM28"/>
  <c r="BN28" s="1"/>
  <c r="BK30"/>
  <c r="BL30" s="1"/>
  <c r="BM44"/>
  <c r="BN44" s="1"/>
  <c r="BM60"/>
  <c r="BK37"/>
  <c r="BL37" s="1"/>
  <c r="BM65"/>
  <c r="BM13"/>
  <c r="BM55"/>
  <c r="BK64"/>
  <c r="BL64" s="1"/>
  <c r="BM74"/>
  <c r="BN74" s="1"/>
  <c r="BK28"/>
  <c r="BL28" s="1"/>
  <c r="BN35"/>
  <c r="BM38"/>
  <c r="BM53"/>
  <c r="BN53" s="1"/>
  <c r="BK62"/>
  <c r="BL62" s="1"/>
  <c r="BM72"/>
  <c r="BK31"/>
  <c r="BL31" s="1"/>
  <c r="BM75"/>
  <c r="BN75" s="1"/>
  <c r="BN38"/>
  <c r="BK72"/>
  <c r="BL72" s="1"/>
  <c r="BK12"/>
  <c r="BL12" s="1"/>
  <c r="BK47"/>
  <c r="BL47" s="1"/>
  <c r="BM63"/>
  <c r="BM24"/>
  <c r="BN24" s="1"/>
  <c r="BM34"/>
  <c r="BN34" s="1"/>
  <c r="BM43"/>
  <c r="BM61"/>
  <c r="BK9"/>
  <c r="BL9" s="1"/>
  <c r="BK36"/>
  <c r="BL36" s="1"/>
  <c r="BM64"/>
  <c r="BN77"/>
  <c r="BM78"/>
  <c r="BN10"/>
  <c r="BM14"/>
  <c r="BN14" s="1"/>
  <c r="BM22"/>
  <c r="BN29"/>
  <c r="BK39"/>
  <c r="BL39" s="1"/>
  <c r="BK45"/>
  <c r="BL45" s="1"/>
  <c r="BM59"/>
  <c r="BN59" s="1"/>
  <c r="BK73"/>
  <c r="BL73" s="1"/>
  <c r="BM32"/>
  <c r="BN32" s="1"/>
  <c r="BM37"/>
  <c r="BN37" s="1"/>
  <c r="BM52"/>
  <c r="BN52" s="1"/>
  <c r="BN56"/>
  <c r="BM71"/>
  <c r="BN71" s="1"/>
  <c r="BM11"/>
  <c r="BM9"/>
  <c r="BN9" s="1"/>
  <c r="BM30"/>
  <c r="BN30" s="1"/>
  <c r="BM46"/>
  <c r="BN46" s="1"/>
  <c r="BK58"/>
  <c r="BL58" s="1"/>
  <c r="BN12"/>
  <c r="BK17"/>
  <c r="BL17" s="1"/>
  <c r="BN17"/>
  <c r="BK24"/>
  <c r="BL24" s="1"/>
  <c r="BK33"/>
  <c r="BL33" s="1"/>
  <c r="BN33"/>
  <c r="BK79"/>
  <c r="BL79" s="1"/>
  <c r="BN79"/>
  <c r="BK53"/>
  <c r="BL53" s="1"/>
  <c r="BK63"/>
  <c r="BL63" s="1"/>
  <c r="BN63"/>
  <c r="BN70"/>
  <c r="BK70"/>
  <c r="BL70" s="1"/>
  <c r="BK29"/>
  <c r="BL29" s="1"/>
  <c r="BR39"/>
  <c r="BK8"/>
  <c r="BL8" s="1"/>
  <c r="BN8"/>
  <c r="BK18"/>
  <c r="BL18" s="1"/>
  <c r="BN18"/>
  <c r="BK43"/>
  <c r="BL43" s="1"/>
  <c r="BN43"/>
  <c r="BK56"/>
  <c r="BL56" s="1"/>
  <c r="BK68"/>
  <c r="BL68" s="1"/>
  <c r="BN68"/>
  <c r="BK75"/>
  <c r="BL75" s="1"/>
  <c r="BN11"/>
  <c r="BK48"/>
  <c r="BL48" s="1"/>
  <c r="BM57"/>
  <c r="BK66"/>
  <c r="BL66" s="1"/>
  <c r="BK74"/>
  <c r="BL74" s="1"/>
  <c r="BK52"/>
  <c r="BL52" s="1"/>
  <c r="BK71"/>
  <c r="BL71" s="1"/>
  <c r="BK46"/>
  <c r="BL46" s="1"/>
  <c r="BK51"/>
  <c r="BL51" s="1"/>
  <c r="BM20"/>
  <c r="BM16"/>
  <c r="BK44"/>
  <c r="BL44" s="1"/>
  <c r="BK69"/>
  <c r="BL69" s="1"/>
  <c r="BN69"/>
  <c r="BK76"/>
  <c r="BL76" s="1"/>
  <c r="BK50"/>
  <c r="BL50" s="1"/>
  <c r="BN50"/>
  <c r="BR13"/>
  <c r="BM62"/>
  <c r="BN62" s="1"/>
  <c r="BM21"/>
  <c r="BM67"/>
  <c r="BM15"/>
  <c r="BM23"/>
  <c r="BN23" s="1"/>
  <c r="BM31"/>
  <c r="BN31" s="1"/>
  <c r="BM39"/>
  <c r="BN39" s="1"/>
  <c r="BM73"/>
  <c r="BM7"/>
  <c r="BM25" l="1"/>
  <c r="BN25" s="1"/>
  <c r="BN47"/>
  <c r="BN72"/>
  <c r="BQ2"/>
  <c r="BK23"/>
  <c r="BL23" s="1"/>
  <c r="BN61"/>
  <c r="BN49"/>
  <c r="BM54"/>
  <c r="BK34"/>
  <c r="BL34" s="1"/>
  <c r="BK10"/>
  <c r="BL10" s="1"/>
  <c r="BM49"/>
  <c r="BN22"/>
  <c r="BK61"/>
  <c r="BL61" s="1"/>
  <c r="BK26"/>
  <c r="BL26" s="1"/>
  <c r="BK77"/>
  <c r="BL77" s="1"/>
  <c r="BN73"/>
  <c r="BK22"/>
  <c r="BL22" s="1"/>
  <c r="BN64"/>
  <c r="BN78"/>
  <c r="BK78"/>
  <c r="BL78" s="1"/>
  <c r="BN7"/>
  <c r="BM42"/>
  <c r="BN42" s="1"/>
  <c r="BK59"/>
  <c r="BL59" s="1"/>
  <c r="BK32"/>
  <c r="BL32" s="1"/>
  <c r="BK35"/>
  <c r="BL35" s="1"/>
  <c r="BK38"/>
  <c r="BL38" s="1"/>
  <c r="BN36"/>
  <c r="BK13"/>
  <c r="BL13" s="1"/>
  <c r="BN13"/>
  <c r="BK41"/>
  <c r="BL41" s="1"/>
  <c r="BN41"/>
  <c r="BK67"/>
  <c r="BL67" s="1"/>
  <c r="BN67"/>
  <c r="BK15"/>
  <c r="BL15" s="1"/>
  <c r="BN15"/>
  <c r="BK65"/>
  <c r="BL65" s="1"/>
  <c r="BN65"/>
  <c r="BK49"/>
  <c r="BL49" s="1"/>
  <c r="BK21"/>
  <c r="BL21" s="1"/>
  <c r="BN21"/>
  <c r="BS68"/>
  <c r="BK19"/>
  <c r="BL19" s="1"/>
  <c r="BN19"/>
  <c r="BM80"/>
  <c r="BK25"/>
  <c r="BL25" s="1"/>
  <c r="BK27"/>
  <c r="BL27" s="1"/>
  <c r="BN27"/>
  <c r="BK57"/>
  <c r="BL57" s="1"/>
  <c r="BN58"/>
  <c r="BN57"/>
  <c r="BK42"/>
  <c r="BL42" s="1"/>
  <c r="BK55"/>
  <c r="BL55" s="1"/>
  <c r="BN55"/>
  <c r="BN80" l="1"/>
  <c r="BK7"/>
  <c r="BL7" s="1"/>
  <c r="BR45"/>
  <c r="BN54"/>
  <c r="BK54"/>
  <c r="BL54" s="1"/>
  <c r="BR47"/>
  <c r="BN20"/>
  <c r="BK20"/>
  <c r="BL20" s="1"/>
  <c r="BK60"/>
  <c r="BL60" s="1"/>
  <c r="BN60"/>
  <c r="BM40"/>
  <c r="BK80" l="1"/>
  <c r="BL80" s="1"/>
  <c r="BK16"/>
  <c r="BL16" s="1"/>
  <c r="BN16"/>
  <c r="BK40" l="1"/>
  <c r="BL40" s="1"/>
  <c r="BN40"/>
</calcChain>
</file>

<file path=xl/comments1.xml><?xml version="1.0" encoding="utf-8"?>
<comments xmlns="http://schemas.openxmlformats.org/spreadsheetml/2006/main">
  <authors>
    <author>A00156</author>
  </authors>
  <commentList>
    <comment ref="BL47" authorId="0">
      <text>
        <r>
          <rPr>
            <b/>
            <sz val="9"/>
            <color indexed="81"/>
            <rFont val="Tahoma"/>
            <family val="2"/>
          </rPr>
          <t>A00156:</t>
        </r>
        <r>
          <rPr>
            <sz val="9"/>
            <color indexed="81"/>
            <rFont val="Tahoma"/>
            <family val="2"/>
          </rPr>
          <t xml:space="preserve">
Due to accounting of sahakari's deposit of Sana Kisan MF</t>
        </r>
      </text>
    </comment>
  </commentList>
</comments>
</file>

<file path=xl/sharedStrings.xml><?xml version="1.0" encoding="utf-8"?>
<sst xmlns="http://schemas.openxmlformats.org/spreadsheetml/2006/main" count="89" uniqueCount="87">
  <si>
    <t>Nepal Rastra Bank</t>
  </si>
  <si>
    <t>Micro Finance Institutions Supervision Department</t>
  </si>
  <si>
    <t>Sources and Uses Report  of Micro Finance Financial Institutions</t>
  </si>
  <si>
    <t>in Rs'000'</t>
  </si>
  <si>
    <t>Particulars</t>
  </si>
  <si>
    <t>CONSOLIDATED</t>
  </si>
  <si>
    <t>Total of Wholesale Microfinance</t>
  </si>
  <si>
    <t>Total of Retail Microfinance</t>
  </si>
  <si>
    <t>Asar 2079</t>
  </si>
  <si>
    <t>Difference</t>
  </si>
  <si>
    <t>% change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</si>
  <si>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</si>
  <si>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</si>
  <si>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</si>
  <si>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</si>
  <si>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</si>
  <si>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</si>
  <si>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</si>
  <si>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</si>
  <si>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</si>
  <si>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</si>
  <si>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</si>
  <si>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</si>
  <si>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</si>
  <si>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</si>
  <si>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</si>
  <si>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</si>
  <si>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</si>
  <si>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</si>
  <si>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</si>
  <si>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</si>
  <si>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</si>
  <si>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</si>
  <si>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</si>
  <si>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</si>
  <si>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</si>
  <si>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</si>
  <si>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</si>
  <si>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</si>
  <si>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</si>
  <si>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</si>
  <si>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</si>
  <si>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</si>
  <si>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</si>
  <si>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</si>
  <si>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</si>
  <si>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</si>
  <si>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</si>
  <si>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</si>
  <si>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</si>
  <si>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</si>
  <si>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</si>
  <si>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</si>
  <si>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</si>
  <si>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</si>
  <si>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</si>
  <si>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</si>
  <si>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</si>
  <si>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</si>
  <si>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</si>
  <si>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</si>
  <si>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</si>
  <si>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</si>
  <si>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</si>
  <si>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</si>
  <si>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</si>
  <si>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</si>
  <si>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</si>
  <si>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</si>
  <si>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</si>
  <si>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</si>
  <si>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</si>
  <si>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</si>
  <si>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</si>
  <si>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</si>
  <si>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</si>
  <si>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</si>
  <si>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</si>
  <si>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</si>
  <si>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</si>
  <si>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</si>
  <si>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</si>
  <si>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</si>
  <si>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</si>
  <si>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</si>
  <si>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 xml:space="preserve">            At the end of Asar 2080</t>
  </si>
  <si>
    <t>Note :- Wholesale MFIS are SANAKISAN Microfinance, FIRST Microfinance and RSDC Microfinance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</si>
</sst>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[Red]\(0\)"/>
    <numFmt numFmtId="165" formatCode="_(* #,##0_);_(* \(#,##0\);_(* \-??_);_(@_)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name val="Optima"/>
      <charset val="134"/>
    </font>
    <font>
      <sz val="10"/>
      <name val="Optima"/>
      <charset val="134"/>
    </font>
    <font>
      <sz val="10"/>
      <name val="Times New Roman"/>
      <family val="1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ED2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7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7" fillId="11" borderId="0" applyNumberFormat="0" applyBorder="0" applyAlignment="0" applyProtection="0"/>
    <xf numFmtId="0" fontId="18" fillId="27" borderId="8" applyNumberFormat="0" applyAlignment="0" applyProtection="0"/>
    <xf numFmtId="0" fontId="19" fillId="28" borderId="9" applyNumberFormat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/>
    <xf numFmtId="0" fontId="5" fillId="0" borderId="0"/>
    <xf numFmtId="0" fontId="21" fillId="0" borderId="0" applyNumberFormat="0" applyFill="0" applyBorder="0" applyAlignment="0" applyProtection="0"/>
    <xf numFmtId="0" fontId="22" fillId="12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5" borderId="8" applyNumberFormat="0" applyAlignment="0" applyProtection="0"/>
    <xf numFmtId="0" fontId="27" fillId="0" borderId="13" applyNumberFormat="0" applyFill="0" applyAlignment="0" applyProtection="0"/>
    <xf numFmtId="0" fontId="28" fillId="29" borderId="0" applyNumberFormat="0" applyBorder="0" applyAlignment="0" applyProtection="0"/>
    <xf numFmtId="0" fontId="3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0" fontId="1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29" fillId="0" borderId="0"/>
    <xf numFmtId="165" fontId="29" fillId="0" borderId="0"/>
    <xf numFmtId="0" fontId="30" fillId="0" borderId="0"/>
    <xf numFmtId="0" fontId="3" fillId="0" borderId="0"/>
    <xf numFmtId="165" fontId="29" fillId="0" borderId="0"/>
    <xf numFmtId="0" fontId="20" fillId="0" borderId="0" applyFont="0" applyFill="0" applyBorder="0" applyAlignment="0" applyProtection="0"/>
    <xf numFmtId="165" fontId="29" fillId="0" borderId="0"/>
    <xf numFmtId="165" fontId="29" fillId="0" borderId="0"/>
    <xf numFmtId="165" fontId="29" fillId="0" borderId="0"/>
    <xf numFmtId="0" fontId="3" fillId="30" borderId="14" applyNumberFormat="0" applyFont="0" applyAlignment="0" applyProtection="0"/>
    <xf numFmtId="0" fontId="31" fillId="27" borderId="15" applyNumberForma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0" borderId="0" applyNumberFormat="0" applyFill="0" applyBorder="0" applyAlignment="0" applyProtection="0"/>
  </cellStyleXfs>
  <cellXfs count="56">
    <xf numFmtId="0" fontId="0" fillId="0" borderId="0" xfId="0"/>
    <xf numFmtId="2" fontId="0" fillId="0" borderId="0" xfId="0" applyNumberFormat="1"/>
    <xf numFmtId="2" fontId="4" fillId="0" borderId="0" xfId="1" applyNumberFormat="1" applyFont="1" applyFill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8" fillId="2" borderId="2" xfId="0" applyFont="1" applyFill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9" fillId="5" borderId="2" xfId="1" applyNumberFormat="1" applyFont="1" applyFill="1" applyBorder="1" applyAlignment="1" applyProtection="1">
      <alignment horizontal="center"/>
    </xf>
    <xf numFmtId="0" fontId="7" fillId="5" borderId="5" xfId="1" applyNumberFormat="1" applyFont="1" applyFill="1" applyBorder="1" applyProtection="1"/>
    <xf numFmtId="2" fontId="8" fillId="5" borderId="2" xfId="0" applyNumberFormat="1" applyFont="1" applyFill="1" applyBorder="1"/>
    <xf numFmtId="2" fontId="0" fillId="0" borderId="0" xfId="0" applyNumberFormat="1" applyFont="1" applyAlignment="1">
      <alignment horizontal="right"/>
    </xf>
    <xf numFmtId="0" fontId="0" fillId="6" borderId="0" xfId="0" applyFont="1" applyFill="1"/>
    <xf numFmtId="2" fontId="0" fillId="6" borderId="0" xfId="0" applyNumberFormat="1" applyFont="1" applyFill="1"/>
    <xf numFmtId="2" fontId="0" fillId="0" borderId="0" xfId="0" applyNumberFormat="1" applyFont="1"/>
    <xf numFmtId="0" fontId="0" fillId="0" borderId="0" xfId="0" applyFont="1"/>
    <xf numFmtId="0" fontId="9" fillId="0" borderId="2" xfId="1" applyNumberFormat="1" applyFont="1" applyFill="1" applyBorder="1" applyAlignment="1" applyProtection="1">
      <alignment horizontal="center"/>
    </xf>
    <xf numFmtId="0" fontId="7" fillId="0" borderId="2" xfId="1" applyNumberFormat="1" applyFont="1" applyFill="1" applyBorder="1" applyProtection="1"/>
    <xf numFmtId="2" fontId="6" fillId="0" borderId="2" xfId="0" applyNumberFormat="1" applyFont="1" applyBorder="1"/>
    <xf numFmtId="0" fontId="0" fillId="6" borderId="0" xfId="0" applyFill="1"/>
    <xf numFmtId="2" fontId="0" fillId="6" borderId="0" xfId="0" applyNumberFormat="1" applyFill="1"/>
    <xf numFmtId="0" fontId="7" fillId="5" borderId="2" xfId="1" applyNumberFormat="1" applyFont="1" applyFill="1" applyBorder="1" applyProtection="1"/>
    <xf numFmtId="0" fontId="10" fillId="5" borderId="2" xfId="1" applyNumberFormat="1" applyFont="1" applyFill="1" applyBorder="1" applyAlignment="1" applyProtection="1">
      <alignment horizontal="center"/>
    </xf>
    <xf numFmtId="0" fontId="11" fillId="5" borderId="2" xfId="1" applyNumberFormat="1" applyFont="1" applyFill="1" applyBorder="1" applyProtection="1"/>
    <xf numFmtId="2" fontId="6" fillId="5" borderId="2" xfId="0" applyNumberFormat="1" applyFont="1" applyFill="1" applyBorder="1"/>
    <xf numFmtId="0" fontId="9" fillId="0" borderId="2" xfId="1" applyFont="1" applyFill="1" applyBorder="1" applyAlignment="1" applyProtection="1">
      <alignment horizontal="center"/>
    </xf>
    <xf numFmtId="0" fontId="7" fillId="0" borderId="2" xfId="1" applyFont="1" applyFill="1" applyBorder="1" applyAlignment="1" applyProtection="1">
      <alignment horizontal="left"/>
    </xf>
    <xf numFmtId="1" fontId="9" fillId="5" borderId="2" xfId="1" applyNumberFormat="1" applyFont="1" applyFill="1" applyBorder="1" applyAlignment="1" applyProtection="1">
      <alignment horizontal="center"/>
    </xf>
    <xf numFmtId="2" fontId="7" fillId="5" borderId="2" xfId="1" applyNumberFormat="1" applyFont="1" applyFill="1" applyBorder="1" applyProtection="1"/>
    <xf numFmtId="0" fontId="9" fillId="7" borderId="2" xfId="1" applyNumberFormat="1" applyFont="1" applyFill="1" applyBorder="1" applyAlignment="1" applyProtection="1">
      <alignment horizontal="center"/>
    </xf>
    <xf numFmtId="0" fontId="7" fillId="7" borderId="2" xfId="1" applyNumberFormat="1" applyFont="1" applyFill="1" applyBorder="1" applyAlignment="1" applyProtection="1">
      <alignment horizontal="center"/>
    </xf>
    <xf numFmtId="2" fontId="8" fillId="8" borderId="2" xfId="0" applyNumberFormat="1" applyFont="1" applyFill="1" applyBorder="1"/>
    <xf numFmtId="2" fontId="8" fillId="9" borderId="2" xfId="0" applyNumberFormat="1" applyFont="1" applyFill="1" applyBorder="1"/>
    <xf numFmtId="2" fontId="2" fillId="6" borderId="0" xfId="0" applyNumberFormat="1" applyFont="1" applyFill="1"/>
    <xf numFmtId="0" fontId="6" fillId="6" borderId="0" xfId="0" applyFont="1" applyFill="1"/>
    <xf numFmtId="2" fontId="6" fillId="6" borderId="0" xfId="0" applyNumberFormat="1" applyFont="1" applyFill="1"/>
    <xf numFmtId="0" fontId="6" fillId="0" borderId="0" xfId="0" applyFont="1"/>
    <xf numFmtId="0" fontId="7" fillId="5" borderId="2" xfId="1" applyNumberFormat="1" applyFont="1" applyFill="1" applyBorder="1" applyAlignment="1" applyProtection="1">
      <alignment horizontal="left"/>
    </xf>
    <xf numFmtId="0" fontId="7" fillId="0" borderId="2" xfId="1" applyNumberFormat="1" applyFont="1" applyFill="1" applyBorder="1" applyAlignment="1" applyProtection="1">
      <alignment horizontal="left"/>
    </xf>
    <xf numFmtId="0" fontId="7" fillId="0" borderId="2" xfId="1" applyNumberFormat="1" applyFont="1" applyFill="1" applyBorder="1" applyAlignment="1" applyProtection="1"/>
    <xf numFmtId="0" fontId="7" fillId="0" borderId="2" xfId="1" applyFont="1" applyFill="1" applyBorder="1" applyProtection="1"/>
    <xf numFmtId="0" fontId="7" fillId="5" borderId="2" xfId="1" applyFont="1" applyFill="1" applyBorder="1" applyProtection="1"/>
    <xf numFmtId="0" fontId="7" fillId="7" borderId="6" xfId="1" applyNumberFormat="1" applyFont="1" applyFill="1" applyBorder="1" applyAlignment="1" applyProtection="1">
      <alignment horizontal="center"/>
    </xf>
    <xf numFmtId="0" fontId="2" fillId="6" borderId="0" xfId="0" applyFont="1" applyFill="1"/>
    <xf numFmtId="2" fontId="8" fillId="6" borderId="2" xfId="0" applyNumberFormat="1" applyFont="1" applyFill="1" applyBorder="1"/>
    <xf numFmtId="0" fontId="12" fillId="0" borderId="7" xfId="0" applyFont="1" applyBorder="1" applyAlignment="1"/>
    <xf numFmtId="0" fontId="13" fillId="0" borderId="7" xfId="0" applyFont="1" applyBorder="1" applyAlignment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2" fillId="3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wrapText="1"/>
    </xf>
    <xf numFmtId="0" fontId="4" fillId="0" borderId="0" xfId="1" applyFont="1" applyFill="1" applyAlignment="1" applyProtection="1">
      <alignment horizontal="center"/>
    </xf>
    <xf numFmtId="0" fontId="4" fillId="0" borderId="0" xfId="1" applyNumberFormat="1" applyFont="1" applyFill="1" applyAlignment="1" applyProtection="1">
      <alignment horizontal="center" vertical="center" wrapText="1"/>
    </xf>
    <xf numFmtId="0" fontId="4" fillId="0" borderId="1" xfId="2" applyFont="1" applyBorder="1" applyAlignment="1">
      <alignment horizontal="center"/>
    </xf>
    <xf numFmtId="0" fontId="7" fillId="2" borderId="2" xfId="1" applyNumberFormat="1" applyFont="1" applyFill="1" applyBorder="1" applyAlignment="1" applyProtection="1">
      <alignment horizontal="center" vertical="center" wrapText="1" shrinkToFi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2080%20As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2078.06"/>
      <sheetName val="Table C. Qtr(chaitra only)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  <sheetName val="Sheet6"/>
      <sheetName val="Sheet7"/>
      <sheetName val="Sheet8"/>
      <sheetName val="Sheet9"/>
    </sheetNames>
    <sheetDataSet>
      <sheetData sheetId="0">
        <row r="4">
          <cell r="D4" t="str">
            <v>Nirdhan</v>
          </cell>
          <cell r="E4" t="str">
            <v>DIPROSC</v>
          </cell>
          <cell r="F4" t="str">
            <v>Chhimek</v>
          </cell>
          <cell r="G4" t="str">
            <v>Swalamban</v>
          </cell>
          <cell r="H4" t="str">
            <v>Sanakisan</v>
          </cell>
          <cell r="I4" t="str">
            <v>NERUDE</v>
          </cell>
          <cell r="J4" t="str">
            <v>Mithila</v>
          </cell>
          <cell r="K4" t="str">
            <v>Sworojgar</v>
          </cell>
          <cell r="L4" t="str">
            <v>First</v>
          </cell>
          <cell r="M4" t="str">
            <v>Kalika</v>
          </cell>
          <cell r="N4" t="str">
            <v>Mirmire</v>
          </cell>
          <cell r="O4" t="str">
            <v>Jana</v>
          </cell>
          <cell r="P4" t="str">
            <v>Womi</v>
          </cell>
          <cell r="Q4" t="str">
            <v>LaxmiMF</v>
          </cell>
          <cell r="R4" t="str">
            <v>HimalayanMF</v>
          </cell>
          <cell r="S4" t="str">
            <v>VijayMF</v>
          </cell>
          <cell r="T4" t="str">
            <v>NMBMF</v>
          </cell>
          <cell r="U4" t="str">
            <v>ForwardMF</v>
          </cell>
          <cell r="V4" t="str">
            <v>GIMEMF</v>
          </cell>
          <cell r="W4" t="str">
            <v>MahuliMF</v>
          </cell>
          <cell r="X4" t="str">
            <v>MeroMF</v>
          </cell>
          <cell r="Y4" t="str">
            <v>SamataMF</v>
          </cell>
          <cell r="Z4" t="str">
            <v>RSDCMF</v>
          </cell>
          <cell r="AA4" t="str">
            <v>SamudayikMF</v>
          </cell>
          <cell r="AB4" t="str">
            <v>NationalMF</v>
          </cell>
          <cell r="AC4" t="str">
            <v>NEPALGBB</v>
          </cell>
          <cell r="AD4" t="str">
            <v xml:space="preserve">Wean Nepal </v>
          </cell>
          <cell r="AE4" t="str">
            <v>UnnatiMF</v>
          </cell>
          <cell r="AF4" t="str">
            <v>NADEP</v>
          </cell>
          <cell r="AG4" t="str">
            <v>Support</v>
          </cell>
          <cell r="AH4" t="str">
            <v>AChautari</v>
          </cell>
          <cell r="AI4" t="str">
            <v>Asha</v>
          </cell>
          <cell r="AJ4" t="str">
            <v>Gurans</v>
          </cell>
          <cell r="AK4" t="str">
            <v>Ganapati</v>
          </cell>
          <cell r="AL4" t="str">
            <v>Infinity</v>
          </cell>
          <cell r="AM4" t="str">
            <v>Swabhiman</v>
          </cell>
          <cell r="AN4" t="str">
            <v>Sabaiko</v>
          </cell>
          <cell r="AO4" t="str">
            <v>Sadhana</v>
          </cell>
          <cell r="AP4" t="str">
            <v>NICMF</v>
          </cell>
          <cell r="AQ4" t="str">
            <v>Manakamana</v>
          </cell>
          <cell r="AR4" t="str">
            <v>Samaj</v>
          </cell>
          <cell r="AS4" t="str">
            <v>Mahila</v>
          </cell>
          <cell r="AT4" t="str">
            <v>Manushi</v>
          </cell>
          <cell r="AU4" t="str">
            <v>Unique</v>
          </cell>
          <cell r="AV4" t="str">
            <v>Jalapa</v>
          </cell>
          <cell r="AW4" t="str">
            <v>Upakar</v>
          </cell>
          <cell r="AX4" t="str">
            <v>Dhaulagiri</v>
          </cell>
          <cell r="AY4" t="str">
            <v>CYC</v>
          </cell>
          <cell r="AZ4" t="str">
            <v>NESDO</v>
          </cell>
          <cell r="BA4" t="str">
            <v>Swastik</v>
          </cell>
          <cell r="BB4" t="str">
            <v>Shrijanshil</v>
          </cell>
          <cell r="BC4" t="str">
            <v>Kisan(NRN)</v>
          </cell>
          <cell r="BD4" t="str">
            <v>Jeevan</v>
          </cell>
          <cell r="BE4" t="str">
            <v>BPW</v>
          </cell>
          <cell r="BF4" t="str">
            <v>Aatmanirbhar</v>
          </cell>
          <cell r="BG4" t="str">
            <v>Super</v>
          </cell>
          <cell r="BH4" t="str">
            <v>Aviyan</v>
          </cell>
        </row>
      </sheetData>
      <sheetData sheetId="1"/>
      <sheetData sheetId="2"/>
      <sheetData sheetId="3">
        <row r="8">
          <cell r="C8">
            <v>2612079.75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S82"/>
  <sheetViews>
    <sheetView tabSelected="1" zoomScale="110" zoomScaleNormal="110" workbookViewId="0">
      <pane xSplit="2" ySplit="6" topLeftCell="BB22" activePane="bottomRight" state="frozen"/>
      <selection pane="topRight"/>
      <selection pane="bottomLeft"/>
      <selection pane="bottomRight" activeCell="CD71" sqref="CD71"/>
    </sheetView>
  </sheetViews>
  <sheetFormatPr defaultColWidth="9" defaultRowHeight="15"/>
  <cols>
    <col min="1" max="1" width="7.140625" customWidth="1"/>
    <col min="2" max="2" width="33.42578125" customWidth="1"/>
    <col min="3" max="3" width="16.5703125" customWidth="1"/>
    <col min="4" max="4" width="14.28515625" customWidth="1"/>
    <col min="5" max="58" width="15.7109375" customWidth="1"/>
    <col min="59" max="59" width="14.28515625" customWidth="1"/>
    <col min="60" max="60" width="17.7109375" customWidth="1"/>
    <col min="61" max="61" width="2" customWidth="1"/>
    <col min="62" max="62" width="12.85546875" hidden="1" customWidth="1"/>
    <col min="63" max="63" width="12.140625" hidden="1" customWidth="1"/>
    <col min="64" max="64" width="9.42578125" hidden="1" customWidth="1"/>
    <col min="65" max="65" width="15.7109375" hidden="1" customWidth="1"/>
    <col min="66" max="66" width="15.28515625" hidden="1" customWidth="1"/>
    <col min="67" max="67" width="0" hidden="1" customWidth="1"/>
    <col min="68" max="68" width="12.28515625" hidden="1" customWidth="1"/>
    <col min="69" max="69" width="9.42578125" hidden="1" customWidth="1"/>
    <col min="70" max="71" width="11.85546875" hidden="1" customWidth="1"/>
    <col min="72" max="81" width="0" hidden="1" customWidth="1"/>
  </cols>
  <sheetData>
    <row r="1" spans="1:70" ht="20.2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</row>
    <row r="2" spans="1:70" ht="17.2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Q2" s="1">
        <f>BH38-BH78</f>
        <v>758360.3734799996</v>
      </c>
    </row>
    <row r="3" spans="1:70" ht="38.2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2"/>
      <c r="BJ3" s="2"/>
      <c r="BK3" s="2"/>
      <c r="BL3" s="2"/>
    </row>
    <row r="4" spans="1:70" ht="16.5" customHeight="1">
      <c r="A4" s="52" t="s">
        <v>85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3" t="s">
        <v>3</v>
      </c>
      <c r="BP4" s="1"/>
    </row>
    <row r="5" spans="1:70" ht="16.5" customHeight="1">
      <c r="A5" s="53" t="s">
        <v>4</v>
      </c>
      <c r="B5" s="53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4">
        <v>32</v>
      </c>
      <c r="AI5" s="4">
        <v>33</v>
      </c>
      <c r="AJ5" s="4">
        <v>34</v>
      </c>
      <c r="AK5" s="4">
        <v>35</v>
      </c>
      <c r="AL5" s="4">
        <v>36</v>
      </c>
      <c r="AM5" s="4">
        <v>37</v>
      </c>
      <c r="AN5" s="4">
        <v>38</v>
      </c>
      <c r="AO5" s="4">
        <v>39</v>
      </c>
      <c r="AP5" s="4">
        <v>40</v>
      </c>
      <c r="AQ5" s="4">
        <v>41</v>
      </c>
      <c r="AR5" s="4">
        <v>42</v>
      </c>
      <c r="AS5" s="4">
        <v>43</v>
      </c>
      <c r="AT5" s="4">
        <v>44</v>
      </c>
      <c r="AU5" s="4">
        <v>45</v>
      </c>
      <c r="AV5" s="4">
        <v>46</v>
      </c>
      <c r="AW5" s="4">
        <v>47</v>
      </c>
      <c r="AX5" s="4">
        <v>48</v>
      </c>
      <c r="AY5" s="4">
        <v>49</v>
      </c>
      <c r="AZ5" s="4">
        <v>50</v>
      </c>
      <c r="BA5" s="4">
        <v>51</v>
      </c>
      <c r="BB5" s="4">
        <v>52</v>
      </c>
      <c r="BC5" s="4">
        <v>53</v>
      </c>
      <c r="BD5" s="4">
        <v>54</v>
      </c>
      <c r="BE5" s="4">
        <v>55</v>
      </c>
      <c r="BF5" s="4">
        <v>56</v>
      </c>
      <c r="BG5" s="4">
        <v>57</v>
      </c>
      <c r="BH5" s="54" t="s">
        <v>5</v>
      </c>
      <c r="BM5" s="48" t="s">
        <v>6</v>
      </c>
      <c r="BN5" s="49" t="s">
        <v>7</v>
      </c>
    </row>
    <row r="6" spans="1:70" ht="17.25" customHeight="1">
      <c r="A6" s="53"/>
      <c r="B6" s="53"/>
      <c r="C6" s="5" t="str">
        <f>'[1]Posting 1.1'!D4</f>
        <v>Nirdhan</v>
      </c>
      <c r="D6" s="5" t="str">
        <f>'[1]Posting 1.1'!E4</f>
        <v>DIPROSC</v>
      </c>
      <c r="E6" s="5" t="str">
        <f>'[1]Posting 1.1'!F4</f>
        <v>Chhimek</v>
      </c>
      <c r="F6" s="5" t="str">
        <f>'[1]Posting 1.1'!G4</f>
        <v>Swalamban</v>
      </c>
      <c r="G6" s="5" t="str">
        <f>'[1]Posting 1.1'!H4</f>
        <v>Sanakisan</v>
      </c>
      <c r="H6" s="5" t="str">
        <f>'[1]Posting 1.1'!I4</f>
        <v>NERUDE</v>
      </c>
      <c r="I6" s="5" t="str">
        <f>'[1]Posting 1.1'!J4</f>
        <v>Mithila</v>
      </c>
      <c r="J6" s="5" t="str">
        <f>'[1]Posting 1.1'!K4</f>
        <v>Sworojgar</v>
      </c>
      <c r="K6" s="5" t="str">
        <f>'[1]Posting 1.1'!L4</f>
        <v>First</v>
      </c>
      <c r="L6" s="5" t="str">
        <f>'[1]Posting 1.1'!M4</f>
        <v>Kalika</v>
      </c>
      <c r="M6" s="5" t="str">
        <f>'[1]Posting 1.1'!N4</f>
        <v>Mirmire</v>
      </c>
      <c r="N6" s="5" t="str">
        <f>'[1]Posting 1.1'!O4</f>
        <v>Jana</v>
      </c>
      <c r="O6" s="5" t="str">
        <f>'[1]Posting 1.1'!P4</f>
        <v>Womi</v>
      </c>
      <c r="P6" s="5" t="str">
        <f>'[1]Posting 1.1'!Q4</f>
        <v>LaxmiMF</v>
      </c>
      <c r="Q6" s="5" t="str">
        <f>'[1]Posting 1.1'!R4</f>
        <v>HimalayanMF</v>
      </c>
      <c r="R6" s="5" t="str">
        <f>'[1]Posting 1.1'!S4</f>
        <v>VijayMF</v>
      </c>
      <c r="S6" s="5" t="str">
        <f>'[1]Posting 1.1'!T4</f>
        <v>NMBMF</v>
      </c>
      <c r="T6" s="5" t="str">
        <f>'[1]Posting 1.1'!U4</f>
        <v>ForwardMF</v>
      </c>
      <c r="U6" s="5" t="str">
        <f>'[1]Posting 1.1'!V4</f>
        <v>GIMEMF</v>
      </c>
      <c r="V6" s="5" t="str">
        <f>'[1]Posting 1.1'!W4</f>
        <v>MahuliMF</v>
      </c>
      <c r="W6" s="5" t="str">
        <f>'[1]Posting 1.1'!X4</f>
        <v>MeroMF</v>
      </c>
      <c r="X6" s="5" t="str">
        <f>'[1]Posting 1.1'!Y4</f>
        <v>SamataMF</v>
      </c>
      <c r="Y6" s="5" t="str">
        <f>'[1]Posting 1.1'!Z4</f>
        <v>RSDCMF</v>
      </c>
      <c r="Z6" s="5" t="str">
        <f>'[1]Posting 1.1'!AA4</f>
        <v>SamudayikMF</v>
      </c>
      <c r="AA6" s="5" t="str">
        <f>'[1]Posting 1.1'!AB4</f>
        <v>NationalMF</v>
      </c>
      <c r="AB6" s="5" t="str">
        <f>'[1]Posting 1.1'!AC4</f>
        <v>NEPALGBB</v>
      </c>
      <c r="AC6" s="5" t="str">
        <f>'[1]Posting 1.1'!AD4</f>
        <v xml:space="preserve">Wean Nepal </v>
      </c>
      <c r="AD6" s="5" t="str">
        <f>'[1]Posting 1.1'!AE4</f>
        <v>UnnatiMF</v>
      </c>
      <c r="AE6" s="5" t="str">
        <f>'[1]Posting 1.1'!AF4</f>
        <v>NADEP</v>
      </c>
      <c r="AF6" s="5" t="str">
        <f>'[1]Posting 1.1'!AG4</f>
        <v>Support</v>
      </c>
      <c r="AG6" s="5" t="str">
        <f>'[1]Posting 1.1'!AH4</f>
        <v>AChautari</v>
      </c>
      <c r="AH6" s="5" t="str">
        <f>'[1]Posting 1.1'!AI4</f>
        <v>Asha</v>
      </c>
      <c r="AI6" s="5" t="str">
        <f>'[1]Posting 1.1'!AJ4</f>
        <v>Gurans</v>
      </c>
      <c r="AJ6" s="5" t="str">
        <f>'[1]Posting 1.1'!AK4</f>
        <v>Ganapati</v>
      </c>
      <c r="AK6" s="5" t="str">
        <f>'[1]Posting 1.1'!AL4</f>
        <v>Infinity</v>
      </c>
      <c r="AL6" s="5" t="str">
        <f>'[1]Posting 1.1'!AM4</f>
        <v>Swabhiman</v>
      </c>
      <c r="AM6" s="5" t="str">
        <f>'[1]Posting 1.1'!AN4</f>
        <v>Sabaiko</v>
      </c>
      <c r="AN6" s="5" t="str">
        <f>'[1]Posting 1.1'!AO4</f>
        <v>Sadhana</v>
      </c>
      <c r="AO6" s="5" t="str">
        <f>'[1]Posting 1.1'!AP4</f>
        <v>NICMF</v>
      </c>
      <c r="AP6" s="5" t="str">
        <f>'[1]Posting 1.1'!AQ4</f>
        <v>Manakamana</v>
      </c>
      <c r="AQ6" s="5" t="str">
        <f>'[1]Posting 1.1'!AR4</f>
        <v>Samaj</v>
      </c>
      <c r="AR6" s="5" t="str">
        <f>'[1]Posting 1.1'!AS4</f>
        <v>Mahila</v>
      </c>
      <c r="AS6" s="5" t="str">
        <f>'[1]Posting 1.1'!AT4</f>
        <v>Manushi</v>
      </c>
      <c r="AT6" s="5" t="str">
        <f>'[1]Posting 1.1'!AU4</f>
        <v>Unique</v>
      </c>
      <c r="AU6" s="5" t="str">
        <f>'[1]Posting 1.1'!AV4</f>
        <v>Jalapa</v>
      </c>
      <c r="AV6" s="5" t="str">
        <f>'[1]Posting 1.1'!AW4</f>
        <v>Upakar</v>
      </c>
      <c r="AW6" s="5" t="str">
        <f>'[1]Posting 1.1'!AX4</f>
        <v>Dhaulagiri</v>
      </c>
      <c r="AX6" s="5" t="str">
        <f>'[1]Posting 1.1'!AY4</f>
        <v>CYC</v>
      </c>
      <c r="AY6" s="5" t="str">
        <f>'[1]Posting 1.1'!AZ4</f>
        <v>NESDO</v>
      </c>
      <c r="AZ6" s="5" t="str">
        <f>'[1]Posting 1.1'!BA4</f>
        <v>Swastik</v>
      </c>
      <c r="BA6" s="5" t="str">
        <f>'[1]Posting 1.1'!BB4</f>
        <v>Shrijanshil</v>
      </c>
      <c r="BB6" s="5" t="str">
        <f>'[1]Posting 1.1'!BC4</f>
        <v>Kisan(NRN)</v>
      </c>
      <c r="BC6" s="5" t="str">
        <f>'[1]Posting 1.1'!BD4</f>
        <v>Jeevan</v>
      </c>
      <c r="BD6" s="5" t="str">
        <f>'[1]Posting 1.1'!BE4</f>
        <v>BPW</v>
      </c>
      <c r="BE6" s="5" t="str">
        <f>'[1]Posting 1.1'!BF4</f>
        <v>Aatmanirbhar</v>
      </c>
      <c r="BF6" s="5" t="str">
        <f>'[1]Posting 1.1'!BG4</f>
        <v>Super</v>
      </c>
      <c r="BG6" s="5" t="str">
        <f>'[1]Posting 1.1'!BH4</f>
        <v>Aviyan</v>
      </c>
      <c r="BH6" s="55"/>
      <c r="BJ6" s="6" t="s">
        <v>8</v>
      </c>
      <c r="BK6" s="6" t="s">
        <v>9</v>
      </c>
      <c r="BL6" s="6" t="s">
        <v>10</v>
      </c>
      <c r="BM6" s="48"/>
      <c r="BN6" s="49"/>
    </row>
    <row r="7" spans="1:70" s="14" customFormat="1">
      <c r="A7" s="7">
        <v>1</v>
      </c>
      <c r="B7" s="8" t="s">
        <v>11</v>
      </c>
      <c r="C7" s="9">
        <v>4291536.6900000004</v>
      </c>
      <c r="D7" s="9">
        <v>2744864</v>
      </c>
      <c r="E7" s="9">
        <v>5693980.6846699994</v>
      </c>
      <c r="F7" s="9">
        <v>2495940.9604099998</v>
      </c>
      <c r="G7" s="9">
        <v>7779074.4639177201</v>
      </c>
      <c r="H7" s="9">
        <v>1165434.4097</v>
      </c>
      <c r="I7" s="9">
        <v>259145.8818</v>
      </c>
      <c r="J7" s="9">
        <v>763662.33025999996</v>
      </c>
      <c r="K7" s="9">
        <v>1385507.90683</v>
      </c>
      <c r="L7" s="9">
        <v>508770.68393400003</v>
      </c>
      <c r="M7" s="9">
        <v>891184.01975000009</v>
      </c>
      <c r="N7" s="9">
        <v>251169.07157</v>
      </c>
      <c r="O7" s="9">
        <v>1310951.3000099999</v>
      </c>
      <c r="P7" s="9">
        <v>757466.54681999993</v>
      </c>
      <c r="Q7" s="9">
        <v>424485.17106203048</v>
      </c>
      <c r="R7" s="9">
        <v>1012651.96</v>
      </c>
      <c r="S7" s="9">
        <v>1015140.2055200001</v>
      </c>
      <c r="T7" s="9">
        <v>2432982.64989</v>
      </c>
      <c r="U7" s="9">
        <v>891322.63372000004</v>
      </c>
      <c r="V7" s="9">
        <v>530862.91475999996</v>
      </c>
      <c r="W7" s="9">
        <v>1847924.9249699998</v>
      </c>
      <c r="X7" s="9">
        <v>460375.00617999997</v>
      </c>
      <c r="Y7" s="9">
        <v>961887.36</v>
      </c>
      <c r="Z7" s="9">
        <v>219693.06737</v>
      </c>
      <c r="AA7" s="9">
        <v>1991172.3457300058</v>
      </c>
      <c r="AB7" s="9">
        <v>1946413.2280299999</v>
      </c>
      <c r="AC7" s="9">
        <v>86856.78379999999</v>
      </c>
      <c r="AD7" s="9">
        <v>287110.09845464653</v>
      </c>
      <c r="AE7" s="9">
        <v>810333.89335000003</v>
      </c>
      <c r="AF7" s="9">
        <v>124599.09959</v>
      </c>
      <c r="AG7" s="9">
        <v>539740.40617999993</v>
      </c>
      <c r="AH7" s="9">
        <v>927552.58363999997</v>
      </c>
      <c r="AI7" s="9">
        <v>121658.60877000001</v>
      </c>
      <c r="AJ7" s="9">
        <v>188401.44524000003</v>
      </c>
      <c r="AK7" s="9">
        <v>630712.06290000002</v>
      </c>
      <c r="AL7" s="9">
        <v>190416.54713000002</v>
      </c>
      <c r="AM7" s="9">
        <v>390682.67000000004</v>
      </c>
      <c r="AN7" s="9">
        <v>456296.67748000001</v>
      </c>
      <c r="AO7" s="9">
        <v>2906007.34748</v>
      </c>
      <c r="AP7" s="9">
        <v>164647.65708</v>
      </c>
      <c r="AQ7" s="9">
        <v>37278.637889999998</v>
      </c>
      <c r="AR7" s="9">
        <v>379737.07465000002</v>
      </c>
      <c r="AS7" s="9">
        <v>155782.80746000001</v>
      </c>
      <c r="AT7" s="9">
        <v>382178.91344000003</v>
      </c>
      <c r="AU7" s="9">
        <v>589076.9</v>
      </c>
      <c r="AV7" s="9">
        <v>220806</v>
      </c>
      <c r="AW7" s="9">
        <v>240348.84926000002</v>
      </c>
      <c r="AX7" s="9">
        <v>570584.54</v>
      </c>
      <c r="AY7" s="9">
        <v>826513.05568999995</v>
      </c>
      <c r="AZ7" s="9">
        <v>52649.379000000001</v>
      </c>
      <c r="BA7" s="9">
        <v>245497.03000000003</v>
      </c>
      <c r="BB7" s="9">
        <v>624004.44057930005</v>
      </c>
      <c r="BC7" s="9">
        <v>2704307.2233199999</v>
      </c>
      <c r="BD7" s="9">
        <v>29047.633320000001</v>
      </c>
      <c r="BE7" s="9">
        <v>226307.47510000001</v>
      </c>
      <c r="BF7" s="9">
        <v>-95112.25</v>
      </c>
      <c r="BG7" s="9">
        <v>274316.51354000001</v>
      </c>
      <c r="BH7" s="9">
        <v>59321940.521247715</v>
      </c>
      <c r="BI7" s="10"/>
      <c r="BJ7" s="11">
        <v>50333986.514111601</v>
      </c>
      <c r="BK7" s="12">
        <f t="shared" ref="BK7:BK70" si="0">BH7-BJ7</f>
        <v>8987954.0071361139</v>
      </c>
      <c r="BL7" s="12">
        <f>BK7/BJ7*100</f>
        <v>17.856630538525412</v>
      </c>
      <c r="BM7" s="13">
        <f>G7+K7+Y7</f>
        <v>10126469.73074772</v>
      </c>
      <c r="BN7" s="13">
        <f t="shared" ref="BN7:BN57" si="1">BH7-BM7</f>
        <v>49195470.790499993</v>
      </c>
      <c r="BP7" s="14">
        <v>39504934.189952202</v>
      </c>
    </row>
    <row r="8" spans="1:70">
      <c r="A8" s="15" t="s">
        <v>12</v>
      </c>
      <c r="B8" s="16" t="s">
        <v>13</v>
      </c>
      <c r="C8" s="17">
        <v>2612079.75</v>
      </c>
      <c r="D8" s="17">
        <v>1551088</v>
      </c>
      <c r="E8" s="17">
        <v>2835402</v>
      </c>
      <c r="F8" s="17">
        <v>1290495.5</v>
      </c>
      <c r="G8" s="17">
        <v>3331618.2044199998</v>
      </c>
      <c r="H8" s="17">
        <v>732000</v>
      </c>
      <c r="I8" s="17">
        <v>196002.75555999999</v>
      </c>
      <c r="J8" s="17">
        <v>627200.92799999996</v>
      </c>
      <c r="K8" s="17">
        <v>1147745.956</v>
      </c>
      <c r="L8" s="17">
        <v>372321.73935000005</v>
      </c>
      <c r="M8" s="17">
        <v>653382.62758000009</v>
      </c>
      <c r="N8" s="17">
        <v>170091.9</v>
      </c>
      <c r="O8" s="17">
        <v>910782.5085</v>
      </c>
      <c r="P8" s="17">
        <v>441662.1</v>
      </c>
      <c r="Q8" s="17">
        <v>288124.44160000002</v>
      </c>
      <c r="R8" s="17">
        <v>745040.36</v>
      </c>
      <c r="S8" s="17">
        <v>721449.15</v>
      </c>
      <c r="T8" s="17">
        <v>1055563.7335000001</v>
      </c>
      <c r="U8" s="17">
        <v>618900.04508000007</v>
      </c>
      <c r="V8" s="17">
        <v>322378.58519999997</v>
      </c>
      <c r="W8" s="17">
        <v>1320000</v>
      </c>
      <c r="X8" s="17">
        <v>394155.821</v>
      </c>
      <c r="Y8" s="17">
        <v>869568.2</v>
      </c>
      <c r="Z8" s="17">
        <v>145200</v>
      </c>
      <c r="AA8" s="17">
        <v>1084206.2195299999</v>
      </c>
      <c r="AB8" s="17">
        <v>982500</v>
      </c>
      <c r="AC8" s="17">
        <v>79211.3</v>
      </c>
      <c r="AD8" s="17">
        <v>229020.61828999998</v>
      </c>
      <c r="AE8" s="17">
        <v>485760</v>
      </c>
      <c r="AF8" s="17">
        <v>95238</v>
      </c>
      <c r="AG8" s="17">
        <v>367143.40899999999</v>
      </c>
      <c r="AH8" s="17">
        <v>641616</v>
      </c>
      <c r="AI8" s="17">
        <v>101400</v>
      </c>
      <c r="AJ8" s="17">
        <v>151554.5325</v>
      </c>
      <c r="AK8" s="17">
        <v>497415.94170999998</v>
      </c>
      <c r="AL8" s="17">
        <v>146138.57999999999</v>
      </c>
      <c r="AM8" s="17">
        <v>318600</v>
      </c>
      <c r="AN8" s="17">
        <v>382258.34499999997</v>
      </c>
      <c r="AO8" s="17">
        <v>1739440</v>
      </c>
      <c r="AP8" s="17">
        <v>148478.41125</v>
      </c>
      <c r="AQ8" s="17">
        <v>20000</v>
      </c>
      <c r="AR8" s="17">
        <v>217562.5</v>
      </c>
      <c r="AS8" s="17">
        <v>109375</v>
      </c>
      <c r="AT8" s="17">
        <v>148575</v>
      </c>
      <c r="AU8" s="17">
        <v>160000</v>
      </c>
      <c r="AV8" s="17">
        <v>106148</v>
      </c>
      <c r="AW8" s="17">
        <v>133100</v>
      </c>
      <c r="AX8" s="17">
        <v>266424.39</v>
      </c>
      <c r="AY8" s="17">
        <v>255000</v>
      </c>
      <c r="AZ8" s="17">
        <v>12000</v>
      </c>
      <c r="BA8" s="17">
        <v>109375</v>
      </c>
      <c r="BB8" s="17">
        <v>504366.46730000002</v>
      </c>
      <c r="BC8" s="17">
        <v>1182034.2</v>
      </c>
      <c r="BD8" s="17">
        <v>30000</v>
      </c>
      <c r="BE8" s="17">
        <v>62338</v>
      </c>
      <c r="BF8" s="17">
        <v>19500</v>
      </c>
      <c r="BG8" s="17">
        <v>250000</v>
      </c>
      <c r="BH8" s="17">
        <v>34388034.220369995</v>
      </c>
      <c r="BI8" s="10"/>
      <c r="BJ8" s="18">
        <v>30093147.978739999</v>
      </c>
      <c r="BK8" s="19">
        <f t="shared" si="0"/>
        <v>4294886.2416299954</v>
      </c>
      <c r="BL8" s="12">
        <f t="shared" ref="BL8:BL71" si="2">BK8/BJ8*100</f>
        <v>14.271973954550109</v>
      </c>
      <c r="BM8" s="13">
        <f t="shared" ref="BM8:BM71" si="3">G8+K8+Y8</f>
        <v>5348932.3604199998</v>
      </c>
      <c r="BN8" s="13">
        <f t="shared" si="1"/>
        <v>29039101.859949995</v>
      </c>
      <c r="BP8">
        <v>23271341.73158</v>
      </c>
    </row>
    <row r="9" spans="1:70" s="14" customFormat="1">
      <c r="A9" s="15"/>
      <c r="B9" s="16" t="s">
        <v>14</v>
      </c>
      <c r="C9" s="17">
        <v>1137198.69</v>
      </c>
      <c r="D9" s="17">
        <v>622740</v>
      </c>
      <c r="E9" s="17">
        <v>1389289.3140999998</v>
      </c>
      <c r="F9" s="17">
        <v>717319.29700000002</v>
      </c>
      <c r="G9" s="17">
        <v>1544288.26333</v>
      </c>
      <c r="H9" s="17">
        <v>227617.49207000001</v>
      </c>
      <c r="I9" s="17">
        <v>38918.960200000001</v>
      </c>
      <c r="J9" s="17">
        <v>135329.70647999999</v>
      </c>
      <c r="K9" s="17">
        <v>199003.18662000002</v>
      </c>
      <c r="L9" s="17">
        <v>58974.928319999999</v>
      </c>
      <c r="M9" s="17">
        <v>160578.60574999999</v>
      </c>
      <c r="N9" s="17">
        <v>41436.131799999996</v>
      </c>
      <c r="O9" s="17">
        <v>161712.98571000001</v>
      </c>
      <c r="P9" s="17">
        <v>166310.03829</v>
      </c>
      <c r="Q9" s="17">
        <v>33019.346190000004</v>
      </c>
      <c r="R9" s="17">
        <v>137586.1</v>
      </c>
      <c r="S9" s="17">
        <v>118791.67999999999</v>
      </c>
      <c r="T9" s="17">
        <v>629298.99754000001</v>
      </c>
      <c r="U9" s="17">
        <v>148410.13699999999</v>
      </c>
      <c r="V9" s="17">
        <v>83613.454790000003</v>
      </c>
      <c r="W9" s="17">
        <v>296966.45572000003</v>
      </c>
      <c r="X9" s="17">
        <v>53369.484409999997</v>
      </c>
      <c r="Y9" s="17">
        <v>83819.710000000006</v>
      </c>
      <c r="Z9" s="17">
        <v>21737.188999999998</v>
      </c>
      <c r="AA9" s="17">
        <v>402857.69613</v>
      </c>
      <c r="AB9" s="17">
        <v>332732.93302</v>
      </c>
      <c r="AC9" s="17">
        <v>4337.9891100000004</v>
      </c>
      <c r="AD9" s="17">
        <v>53152.506827346799</v>
      </c>
      <c r="AE9" s="17">
        <v>81740.088220000005</v>
      </c>
      <c r="AF9" s="17">
        <v>16940.266149999999</v>
      </c>
      <c r="AG9" s="17">
        <v>46533.03471</v>
      </c>
      <c r="AH9" s="17">
        <v>95947.457299999995</v>
      </c>
      <c r="AI9" s="17">
        <v>8632.5079999999998</v>
      </c>
      <c r="AJ9" s="17">
        <v>20470.288120000001</v>
      </c>
      <c r="AK9" s="17">
        <v>94496.318269999989</v>
      </c>
      <c r="AL9" s="17">
        <v>35024.965300000003</v>
      </c>
      <c r="AM9" s="17">
        <v>61222.63</v>
      </c>
      <c r="AN9" s="17">
        <v>58466.688580000002</v>
      </c>
      <c r="AO9" s="17">
        <v>275112.38412</v>
      </c>
      <c r="AP9" s="17">
        <v>11336.85845</v>
      </c>
      <c r="AQ9" s="17">
        <v>2623.9946199999999</v>
      </c>
      <c r="AR9" s="17">
        <v>81974.369829999996</v>
      </c>
      <c r="AS9" s="17">
        <v>8541.2705299999998</v>
      </c>
      <c r="AT9" s="17">
        <v>45124.089809999998</v>
      </c>
      <c r="AU9" s="17">
        <v>160955.26999999999</v>
      </c>
      <c r="AV9" s="17">
        <v>86481</v>
      </c>
      <c r="AW9" s="17">
        <v>10569.51262</v>
      </c>
      <c r="AX9" s="17">
        <v>67595.23</v>
      </c>
      <c r="AY9" s="17">
        <v>99942.834189999994</v>
      </c>
      <c r="AZ9" s="17">
        <v>5109.9560000000001</v>
      </c>
      <c r="BA9" s="17">
        <v>58442.74</v>
      </c>
      <c r="BB9" s="17">
        <v>52882.950619999996</v>
      </c>
      <c r="BC9" s="17">
        <v>613619.19912</v>
      </c>
      <c r="BD9" s="17">
        <v>391.69453999999996</v>
      </c>
      <c r="BE9" s="17">
        <v>46869.159879999999</v>
      </c>
      <c r="BF9" s="17">
        <v>42239.75</v>
      </c>
      <c r="BG9" s="17">
        <v>0</v>
      </c>
      <c r="BH9" s="17">
        <v>11189697.788387341</v>
      </c>
      <c r="BI9" s="10"/>
      <c r="BJ9" s="11">
        <v>9012431.9075721204</v>
      </c>
      <c r="BK9" s="12">
        <f t="shared" si="0"/>
        <v>2177265.880815221</v>
      </c>
      <c r="BL9" s="12">
        <f t="shared" si="2"/>
        <v>24.158472464972661</v>
      </c>
      <c r="BM9" s="13">
        <f t="shared" si="3"/>
        <v>1827111.15995</v>
      </c>
      <c r="BN9" s="13">
        <f t="shared" si="1"/>
        <v>9362586.6284373421</v>
      </c>
      <c r="BP9" s="14">
        <v>5543686.2298170496</v>
      </c>
    </row>
    <row r="10" spans="1:70">
      <c r="A10" s="15" t="s">
        <v>12</v>
      </c>
      <c r="B10" s="16" t="s">
        <v>15</v>
      </c>
      <c r="C10" s="17">
        <v>48298.54</v>
      </c>
      <c r="D10" s="17">
        <v>370602</v>
      </c>
      <c r="E10" s="17">
        <v>622497.07316999999</v>
      </c>
      <c r="F10" s="17">
        <v>118744.62752000004</v>
      </c>
      <c r="G10" s="17">
        <v>1391291.8861277199</v>
      </c>
      <c r="H10" s="17">
        <v>6354.6298100000004</v>
      </c>
      <c r="I10" s="17">
        <v>3543.4475499999999</v>
      </c>
      <c r="J10" s="17">
        <v>1121.69578</v>
      </c>
      <c r="K10" s="17">
        <v>27494.856380000001</v>
      </c>
      <c r="L10" s="17">
        <v>23266.376253999999</v>
      </c>
      <c r="M10" s="17">
        <v>14407.28434</v>
      </c>
      <c r="N10" s="17">
        <v>8491.7808399999994</v>
      </c>
      <c r="O10" s="17">
        <v>128213.26529000001</v>
      </c>
      <c r="P10" s="17">
        <v>131457.07759</v>
      </c>
      <c r="Q10" s="17">
        <v>26104.64709203042</v>
      </c>
      <c r="R10" s="17">
        <v>102947.6</v>
      </c>
      <c r="S10" s="17">
        <v>3955.6</v>
      </c>
      <c r="T10" s="17">
        <v>594864.19065</v>
      </c>
      <c r="U10" s="17">
        <v>84991.671000000002</v>
      </c>
      <c r="V10" s="17">
        <v>67714.513189999998</v>
      </c>
      <c r="W10" s="17">
        <v>77789.54466</v>
      </c>
      <c r="X10" s="17">
        <v>187.32708</v>
      </c>
      <c r="Y10" s="17">
        <v>1346.81</v>
      </c>
      <c r="Z10" s="17">
        <v>18717.487109999998</v>
      </c>
      <c r="AA10" s="17">
        <v>222721.82955000608</v>
      </c>
      <c r="AB10" s="17">
        <v>23121.327330000015</v>
      </c>
      <c r="AC10" s="17">
        <v>-10545.272449999999</v>
      </c>
      <c r="AD10" s="17">
        <v>3671.6979772997402</v>
      </c>
      <c r="AE10" s="17">
        <v>112837.25440999999</v>
      </c>
      <c r="AF10" s="17">
        <v>2794.43138</v>
      </c>
      <c r="AG10" s="17">
        <v>-22473.023779999996</v>
      </c>
      <c r="AH10" s="17">
        <v>122744.67791</v>
      </c>
      <c r="AI10" s="17">
        <v>1397.2886599999999</v>
      </c>
      <c r="AJ10" s="17">
        <v>11362.44325</v>
      </c>
      <c r="AK10" s="17">
        <v>8972.0895600000003</v>
      </c>
      <c r="AL10" s="17">
        <v>5795.9636300000002</v>
      </c>
      <c r="AM10" s="17">
        <v>6521.45</v>
      </c>
      <c r="AN10" s="17">
        <v>6193.0374900000006</v>
      </c>
      <c r="AO10" s="17">
        <v>590454.43502999994</v>
      </c>
      <c r="AP10" s="17">
        <v>317.36153000000002</v>
      </c>
      <c r="AQ10" s="17">
        <v>14472.87127</v>
      </c>
      <c r="AR10" s="17">
        <v>21939.854960000001</v>
      </c>
      <c r="AS10" s="17">
        <v>28854.92195</v>
      </c>
      <c r="AT10" s="17">
        <v>171677.81528000001</v>
      </c>
      <c r="AU10" s="17">
        <v>155838.22</v>
      </c>
      <c r="AV10" s="17">
        <v>21230</v>
      </c>
      <c r="AW10" s="17">
        <v>37992.490210000004</v>
      </c>
      <c r="AX10" s="17">
        <v>62405.53</v>
      </c>
      <c r="AY10" s="17">
        <v>369186.58893000003</v>
      </c>
      <c r="AZ10" s="17">
        <v>12889.423000000001</v>
      </c>
      <c r="BA10" s="17">
        <v>32795.33</v>
      </c>
      <c r="BB10" s="17">
        <v>6502.1531993000008</v>
      </c>
      <c r="BC10" s="17">
        <v>621900.12153</v>
      </c>
      <c r="BD10" s="17">
        <v>-3606.8410099999996</v>
      </c>
      <c r="BE10" s="17">
        <v>104789.72356</v>
      </c>
      <c r="BF10" s="17">
        <v>-156852</v>
      </c>
      <c r="BG10" s="17">
        <v>24316.51354</v>
      </c>
      <c r="BH10" s="17">
        <v>6486623.6393303573</v>
      </c>
      <c r="BI10" s="10"/>
      <c r="BJ10" s="18">
        <v>5519879.0375856599</v>
      </c>
      <c r="BK10" s="19">
        <f t="shared" si="0"/>
        <v>966744.60174469743</v>
      </c>
      <c r="BL10" s="12">
        <f t="shared" si="2"/>
        <v>17.513872951961314</v>
      </c>
      <c r="BM10" s="13">
        <f t="shared" si="3"/>
        <v>1420133.55250772</v>
      </c>
      <c r="BN10" s="13">
        <f t="shared" si="1"/>
        <v>5066490.0868226374</v>
      </c>
      <c r="BP10">
        <v>5528228.95165742</v>
      </c>
    </row>
    <row r="11" spans="1:70">
      <c r="A11" s="15"/>
      <c r="B11" s="16" t="s">
        <v>16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22650</v>
      </c>
      <c r="BA11" s="17">
        <v>0</v>
      </c>
      <c r="BB11" s="17">
        <v>0</v>
      </c>
      <c r="BC11" s="17">
        <v>600</v>
      </c>
      <c r="BD11" s="17">
        <v>0</v>
      </c>
      <c r="BE11" s="17">
        <v>0</v>
      </c>
      <c r="BF11" s="17">
        <v>0</v>
      </c>
      <c r="BG11" s="17">
        <v>0</v>
      </c>
      <c r="BH11" s="17">
        <v>23250</v>
      </c>
      <c r="BI11" s="10"/>
      <c r="BJ11" s="18">
        <v>23250</v>
      </c>
      <c r="BK11" s="19">
        <f t="shared" si="0"/>
        <v>0</v>
      </c>
      <c r="BL11" s="12">
        <f t="shared" si="2"/>
        <v>0</v>
      </c>
      <c r="BM11" s="13">
        <f t="shared" si="3"/>
        <v>0</v>
      </c>
      <c r="BN11" s="13">
        <f t="shared" si="1"/>
        <v>23250</v>
      </c>
      <c r="BP11">
        <v>68291.679999999993</v>
      </c>
    </row>
    <row r="12" spans="1:70" s="14" customFormat="1">
      <c r="A12" s="15"/>
      <c r="B12" s="16" t="s">
        <v>17</v>
      </c>
      <c r="C12" s="17">
        <v>493959.71</v>
      </c>
      <c r="D12" s="17">
        <v>200434</v>
      </c>
      <c r="E12" s="17">
        <v>846792.29740000004</v>
      </c>
      <c r="F12" s="17">
        <v>369381.53589000006</v>
      </c>
      <c r="G12" s="17">
        <v>1511876.1100400004</v>
      </c>
      <c r="H12" s="17">
        <v>199462.28782</v>
      </c>
      <c r="I12" s="17">
        <v>20680.718490000003</v>
      </c>
      <c r="J12" s="17">
        <v>10</v>
      </c>
      <c r="K12" s="17">
        <v>11263.90783</v>
      </c>
      <c r="L12" s="17">
        <v>54207.640009999996</v>
      </c>
      <c r="M12" s="17">
        <v>62815.502079999998</v>
      </c>
      <c r="N12" s="17">
        <v>31149.25893</v>
      </c>
      <c r="O12" s="17">
        <v>110242.54051000001</v>
      </c>
      <c r="P12" s="17">
        <v>18037.33094</v>
      </c>
      <c r="Q12" s="17">
        <v>77236.736179999993</v>
      </c>
      <c r="R12" s="17">
        <v>27077.9</v>
      </c>
      <c r="S12" s="17">
        <v>170943.77552000002</v>
      </c>
      <c r="T12" s="17">
        <v>153255.72819999998</v>
      </c>
      <c r="U12" s="17">
        <v>39020.780639999997</v>
      </c>
      <c r="V12" s="17">
        <v>57156.361579999997</v>
      </c>
      <c r="W12" s="17">
        <v>153168.92459000001</v>
      </c>
      <c r="X12" s="17">
        <v>12662.37369</v>
      </c>
      <c r="Y12" s="17">
        <v>7152.6399999999994</v>
      </c>
      <c r="Z12" s="17">
        <v>34038.391259999997</v>
      </c>
      <c r="AA12" s="17">
        <v>281386.60051999998</v>
      </c>
      <c r="AB12" s="17">
        <v>608058.96768</v>
      </c>
      <c r="AC12" s="17">
        <v>13852.76714</v>
      </c>
      <c r="AD12" s="17">
        <v>1265.2753600000001</v>
      </c>
      <c r="AE12" s="17">
        <v>129996.55072</v>
      </c>
      <c r="AF12" s="17">
        <v>9626.4020600000003</v>
      </c>
      <c r="AG12" s="17">
        <v>148536.98625000002</v>
      </c>
      <c r="AH12" s="17">
        <v>67244.448430000004</v>
      </c>
      <c r="AI12" s="17">
        <v>10228.812110000001</v>
      </c>
      <c r="AJ12" s="17">
        <v>5014.1813700000002</v>
      </c>
      <c r="AK12" s="17">
        <v>29827.713360000002</v>
      </c>
      <c r="AL12" s="17">
        <v>3457.0382</v>
      </c>
      <c r="AM12" s="17">
        <v>4338.59</v>
      </c>
      <c r="AN12" s="17">
        <v>9378.6064100000003</v>
      </c>
      <c r="AO12" s="17">
        <v>301000.52833</v>
      </c>
      <c r="AP12" s="17">
        <v>4515.02585</v>
      </c>
      <c r="AQ12" s="17">
        <v>181.77199999999999</v>
      </c>
      <c r="AR12" s="17">
        <v>58260.349859999995</v>
      </c>
      <c r="AS12" s="17">
        <v>9011.6149800000003</v>
      </c>
      <c r="AT12" s="17">
        <v>16802.00835</v>
      </c>
      <c r="AU12" s="17">
        <v>112283.41</v>
      </c>
      <c r="AV12" s="17">
        <v>6947</v>
      </c>
      <c r="AW12" s="17">
        <v>58686.846430000005</v>
      </c>
      <c r="AX12" s="17">
        <v>174159.39</v>
      </c>
      <c r="AY12" s="17">
        <v>102383.63256999999</v>
      </c>
      <c r="AZ12" s="17">
        <v>0</v>
      </c>
      <c r="BA12" s="17">
        <v>44883.960000000006</v>
      </c>
      <c r="BB12" s="17">
        <v>60252.869460000002</v>
      </c>
      <c r="BC12" s="17">
        <v>286153.70267000003</v>
      </c>
      <c r="BD12" s="17">
        <v>2262.77979</v>
      </c>
      <c r="BE12" s="17">
        <v>12310.59166</v>
      </c>
      <c r="BF12" s="17">
        <v>0</v>
      </c>
      <c r="BG12" s="17">
        <v>0</v>
      </c>
      <c r="BH12" s="17">
        <v>7234334.87316</v>
      </c>
      <c r="BI12" s="10"/>
      <c r="BJ12" s="11">
        <v>5685277.5902138604</v>
      </c>
      <c r="BK12" s="12">
        <f t="shared" si="0"/>
        <v>1549057.2829461396</v>
      </c>
      <c r="BL12" s="12">
        <f t="shared" si="2"/>
        <v>27.246818794082301</v>
      </c>
      <c r="BM12" s="13">
        <f t="shared" si="3"/>
        <v>1530292.6578700002</v>
      </c>
      <c r="BN12" s="13">
        <f t="shared" si="1"/>
        <v>5704042.2152899997</v>
      </c>
      <c r="BP12" s="14">
        <v>5093385.5968977101</v>
      </c>
    </row>
    <row r="13" spans="1:70">
      <c r="A13" s="7">
        <v>2</v>
      </c>
      <c r="B13" s="20" t="s">
        <v>18</v>
      </c>
      <c r="C13" s="9">
        <v>3945457.75</v>
      </c>
      <c r="D13" s="9">
        <v>8859352</v>
      </c>
      <c r="E13" s="9">
        <v>4553973.5871299999</v>
      </c>
      <c r="F13" s="9">
        <v>3476795.5757199996</v>
      </c>
      <c r="G13" s="9">
        <v>37599344.833949998</v>
      </c>
      <c r="H13" s="9">
        <v>4859309.9901200002</v>
      </c>
      <c r="I13" s="9">
        <v>1382087.91016</v>
      </c>
      <c r="J13" s="9">
        <v>2620936.5899</v>
      </c>
      <c r="K13" s="9">
        <v>7465041.9478400024</v>
      </c>
      <c r="L13" s="9">
        <v>1914654.32332</v>
      </c>
      <c r="M13" s="9">
        <v>4905973.42234</v>
      </c>
      <c r="N13" s="9">
        <v>1110841.0943199999</v>
      </c>
      <c r="O13" s="9">
        <v>4345158.8310900005</v>
      </c>
      <c r="P13" s="9">
        <v>3023818.9216100001</v>
      </c>
      <c r="Q13" s="9">
        <v>3170377.2818200001</v>
      </c>
      <c r="R13" s="9">
        <v>5869329.3099999996</v>
      </c>
      <c r="S13" s="9">
        <v>2685730.5</v>
      </c>
      <c r="T13" s="9">
        <v>8493153.507960001</v>
      </c>
      <c r="U13" s="9">
        <v>4123651.13631</v>
      </c>
      <c r="V13" s="9">
        <v>1986801.4463299999</v>
      </c>
      <c r="W13" s="9">
        <v>8605107.399389999</v>
      </c>
      <c r="X13" s="9">
        <v>1406731.4972100002</v>
      </c>
      <c r="Y13" s="9">
        <v>5826268.2199999997</v>
      </c>
      <c r="Z13" s="9">
        <v>497599.02340000001</v>
      </c>
      <c r="AA13" s="9">
        <v>9871371.0625700001</v>
      </c>
      <c r="AB13" s="9">
        <v>5343886.9887099992</v>
      </c>
      <c r="AC13" s="9">
        <v>541453.95429999998</v>
      </c>
      <c r="AD13" s="9">
        <v>2144259.8280000002</v>
      </c>
      <c r="AE13" s="9">
        <v>2018004.29189</v>
      </c>
      <c r="AF13" s="9">
        <v>1061968.1500200001</v>
      </c>
      <c r="AG13" s="9">
        <v>2809448.7239999999</v>
      </c>
      <c r="AH13" s="9">
        <v>5466986.0608500009</v>
      </c>
      <c r="AI13" s="9">
        <v>813394.94009000005</v>
      </c>
      <c r="AJ13" s="9">
        <v>1623430.3529999999</v>
      </c>
      <c r="AK13" s="9">
        <v>2521563.9910599999</v>
      </c>
      <c r="AL13" s="9">
        <v>1425011.9189599999</v>
      </c>
      <c r="AM13" s="9">
        <v>2303999.16</v>
      </c>
      <c r="AN13" s="9">
        <v>3400402.0764299999</v>
      </c>
      <c r="AO13" s="9">
        <v>13706690.91805</v>
      </c>
      <c r="AP13" s="9">
        <v>344210.12488000002</v>
      </c>
      <c r="AQ13" s="9">
        <v>223562.31988</v>
      </c>
      <c r="AR13" s="9">
        <v>2502388.6308599999</v>
      </c>
      <c r="AS13" s="9">
        <v>404520.02720000001</v>
      </c>
      <c r="AT13" s="9">
        <v>647733.01240000012</v>
      </c>
      <c r="AU13" s="9">
        <v>1364597.28</v>
      </c>
      <c r="AV13" s="9">
        <v>583225</v>
      </c>
      <c r="AW13" s="9">
        <v>845594.16614999995</v>
      </c>
      <c r="AX13" s="9">
        <v>2303030.09</v>
      </c>
      <c r="AY13" s="9">
        <v>362500</v>
      </c>
      <c r="AZ13" s="9">
        <v>332996.15245999995</v>
      </c>
      <c r="BA13" s="9">
        <v>1231361.96</v>
      </c>
      <c r="BB13" s="9">
        <v>4386528.8238699995</v>
      </c>
      <c r="BC13" s="9">
        <v>8852585.5120399985</v>
      </c>
      <c r="BD13" s="9">
        <v>103277.64022</v>
      </c>
      <c r="BE13" s="9">
        <v>89469.69</v>
      </c>
      <c r="BF13" s="9">
        <v>427660.32</v>
      </c>
      <c r="BG13" s="9">
        <v>1453454.6442499999</v>
      </c>
      <c r="BH13" s="9">
        <v>214238063.91205993</v>
      </c>
      <c r="BI13" s="10"/>
      <c r="BJ13" s="18">
        <v>233581536.06253001</v>
      </c>
      <c r="BK13" s="19">
        <f t="shared" si="0"/>
        <v>-19343472.150470078</v>
      </c>
      <c r="BL13" s="12">
        <f t="shared" si="2"/>
        <v>-8.2812505117235862</v>
      </c>
      <c r="BM13" s="13">
        <f t="shared" si="3"/>
        <v>50890655.001790002</v>
      </c>
      <c r="BN13" s="13">
        <f t="shared" si="1"/>
        <v>163347408.91026992</v>
      </c>
      <c r="BP13">
        <v>177754630.43237001</v>
      </c>
      <c r="BR13" s="1">
        <f>BH24+BH25+BH38</f>
        <v>61898647.518469378</v>
      </c>
    </row>
    <row r="14" spans="1:70">
      <c r="A14" s="15"/>
      <c r="B14" s="16" t="s">
        <v>19</v>
      </c>
      <c r="C14" s="17">
        <v>0</v>
      </c>
      <c r="D14" s="17">
        <v>0</v>
      </c>
      <c r="E14" s="17">
        <v>0</v>
      </c>
      <c r="F14" s="17">
        <v>266666.66665999999</v>
      </c>
      <c r="G14" s="17">
        <v>118423.03994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35669.314939999997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420759.02153999999</v>
      </c>
      <c r="BI14" s="10"/>
      <c r="BJ14" s="18">
        <v>5046361.6757800002</v>
      </c>
      <c r="BK14" s="19">
        <f t="shared" si="0"/>
        <v>-4625602.6542400001</v>
      </c>
      <c r="BL14" s="12">
        <f t="shared" si="2"/>
        <v>-91.662131084273412</v>
      </c>
      <c r="BM14" s="13">
        <f t="shared" si="3"/>
        <v>118423.03994</v>
      </c>
      <c r="BN14" s="13">
        <f t="shared" si="1"/>
        <v>302335.9816</v>
      </c>
      <c r="BP14">
        <v>4522.2269999999999</v>
      </c>
    </row>
    <row r="15" spans="1:70">
      <c r="A15" s="15"/>
      <c r="B15" s="16" t="s">
        <v>20</v>
      </c>
      <c r="C15" s="17">
        <v>3945457.75</v>
      </c>
      <c r="D15" s="17">
        <v>8859352</v>
      </c>
      <c r="E15" s="17">
        <v>4553973.5871299999</v>
      </c>
      <c r="F15" s="17">
        <v>3210128.9090599995</v>
      </c>
      <c r="G15" s="17">
        <v>37480921.794009998</v>
      </c>
      <c r="H15" s="17">
        <v>4859309.9901200002</v>
      </c>
      <c r="I15" s="17">
        <v>1382087.91016</v>
      </c>
      <c r="J15" s="17">
        <v>2620936.5899</v>
      </c>
      <c r="K15" s="17">
        <v>7465041.9478400024</v>
      </c>
      <c r="L15" s="17">
        <v>1914654.32332</v>
      </c>
      <c r="M15" s="17">
        <v>4905973.42234</v>
      </c>
      <c r="N15" s="17">
        <v>1110841.0943199999</v>
      </c>
      <c r="O15" s="17">
        <v>4345158.8310900005</v>
      </c>
      <c r="P15" s="17">
        <v>3023818.9216100001</v>
      </c>
      <c r="Q15" s="17">
        <v>3170377.2818200001</v>
      </c>
      <c r="R15" s="17">
        <v>5869329.3099999996</v>
      </c>
      <c r="S15" s="17">
        <v>2685730.5</v>
      </c>
      <c r="T15" s="17">
        <v>8493153.507960001</v>
      </c>
      <c r="U15" s="17">
        <v>4123651.13631</v>
      </c>
      <c r="V15" s="17">
        <v>1986801.4463299999</v>
      </c>
      <c r="W15" s="17">
        <v>8605107.399389999</v>
      </c>
      <c r="X15" s="17">
        <v>1406731.4972100002</v>
      </c>
      <c r="Y15" s="17">
        <v>5826268.2199999997</v>
      </c>
      <c r="Z15" s="17">
        <v>497599.02340000001</v>
      </c>
      <c r="AA15" s="17">
        <v>9871371.0625700001</v>
      </c>
      <c r="AB15" s="17">
        <v>5343886.9887099992</v>
      </c>
      <c r="AC15" s="17">
        <v>541453.95429999998</v>
      </c>
      <c r="AD15" s="17">
        <v>2144259.8280000002</v>
      </c>
      <c r="AE15" s="17">
        <v>2018004.29189</v>
      </c>
      <c r="AF15" s="17">
        <v>1061968.1500200001</v>
      </c>
      <c r="AG15" s="17">
        <v>2809448.7239999999</v>
      </c>
      <c r="AH15" s="17">
        <v>5466986.0608500009</v>
      </c>
      <c r="AI15" s="17">
        <v>813394.94009000005</v>
      </c>
      <c r="AJ15" s="17">
        <v>1623430.3529999999</v>
      </c>
      <c r="AK15" s="17">
        <v>2521563.9910599999</v>
      </c>
      <c r="AL15" s="17">
        <v>1425011.9189599999</v>
      </c>
      <c r="AM15" s="17">
        <v>2303999.16</v>
      </c>
      <c r="AN15" s="17">
        <v>3400402.0764299999</v>
      </c>
      <c r="AO15" s="17">
        <v>13706690.91805</v>
      </c>
      <c r="AP15" s="17">
        <v>344210.12488000002</v>
      </c>
      <c r="AQ15" s="17">
        <v>223562.31988</v>
      </c>
      <c r="AR15" s="17">
        <v>2466719.31592</v>
      </c>
      <c r="AS15" s="17">
        <v>404520.02720000001</v>
      </c>
      <c r="AT15" s="17">
        <v>647733.01240000012</v>
      </c>
      <c r="AU15" s="17">
        <v>1364597.28</v>
      </c>
      <c r="AV15" s="17">
        <v>583225</v>
      </c>
      <c r="AW15" s="17">
        <v>845594.16614999995</v>
      </c>
      <c r="AX15" s="17">
        <v>2303030.09</v>
      </c>
      <c r="AY15" s="17">
        <v>362500</v>
      </c>
      <c r="AZ15" s="17">
        <v>332996.15245999995</v>
      </c>
      <c r="BA15" s="17">
        <v>1231361.96</v>
      </c>
      <c r="BB15" s="17">
        <v>4386528.8238699995</v>
      </c>
      <c r="BC15" s="17">
        <v>8852585.5120399985</v>
      </c>
      <c r="BD15" s="17">
        <v>103277.64022</v>
      </c>
      <c r="BE15" s="17">
        <v>89469.69</v>
      </c>
      <c r="BF15" s="17">
        <v>427660.32</v>
      </c>
      <c r="BG15" s="17">
        <v>1453454.6442499999</v>
      </c>
      <c r="BH15" s="17">
        <v>213817304.89051995</v>
      </c>
      <c r="BI15" s="10"/>
      <c r="BJ15" s="18">
        <v>228535174.38675001</v>
      </c>
      <c r="BK15" s="19">
        <f t="shared" si="0"/>
        <v>-14717869.496230066</v>
      </c>
      <c r="BL15" s="12">
        <f t="shared" si="2"/>
        <v>-6.4400893804307859</v>
      </c>
      <c r="BM15" s="13">
        <f t="shared" si="3"/>
        <v>50772231.961850002</v>
      </c>
      <c r="BN15" s="13">
        <f t="shared" si="1"/>
        <v>163045072.92866993</v>
      </c>
      <c r="BP15">
        <v>177750108.20537001</v>
      </c>
    </row>
    <row r="16" spans="1:70">
      <c r="A16" s="7">
        <v>3</v>
      </c>
      <c r="B16" s="20" t="s">
        <v>21</v>
      </c>
      <c r="C16" s="9">
        <v>19113988.209999997</v>
      </c>
      <c r="D16" s="9">
        <v>9045565</v>
      </c>
      <c r="E16" s="9">
        <v>30716613.283879995</v>
      </c>
      <c r="F16" s="9">
        <v>12805771.997030001</v>
      </c>
      <c r="G16" s="9">
        <v>1855586.42016</v>
      </c>
      <c r="H16" s="9">
        <v>3466348.07492</v>
      </c>
      <c r="I16" s="9">
        <v>858379.99233999988</v>
      </c>
      <c r="J16" s="9">
        <v>3335150.4288699999</v>
      </c>
      <c r="K16" s="9">
        <v>0</v>
      </c>
      <c r="L16" s="9">
        <v>1349870.9406300001</v>
      </c>
      <c r="M16" s="9">
        <v>2614710.07528</v>
      </c>
      <c r="N16" s="9">
        <v>819980.13131000008</v>
      </c>
      <c r="O16" s="9">
        <v>4548397.2707400005</v>
      </c>
      <c r="P16" s="9">
        <v>2324461.6136908</v>
      </c>
      <c r="Q16" s="9">
        <v>994026.1386699999</v>
      </c>
      <c r="R16" s="9">
        <v>2033039.52</v>
      </c>
      <c r="S16" s="9">
        <v>1547314.8199999998</v>
      </c>
      <c r="T16" s="9">
        <v>8415439.2903899997</v>
      </c>
      <c r="U16" s="9">
        <v>3120659.8263699999</v>
      </c>
      <c r="V16" s="9">
        <v>1601801.3122900003</v>
      </c>
      <c r="W16" s="9">
        <v>3424775.8717800002</v>
      </c>
      <c r="X16" s="9">
        <v>981405.40338999988</v>
      </c>
      <c r="Y16" s="9">
        <v>0</v>
      </c>
      <c r="Z16" s="9">
        <v>559313.66029999999</v>
      </c>
      <c r="AA16" s="9">
        <v>4523949.6825299999</v>
      </c>
      <c r="AB16" s="9">
        <v>3747707.7637900002</v>
      </c>
      <c r="AC16" s="9">
        <v>176840.81654999999</v>
      </c>
      <c r="AD16" s="9">
        <v>1124385.6267500001</v>
      </c>
      <c r="AE16" s="9">
        <v>1791381.8735799999</v>
      </c>
      <c r="AF16" s="9">
        <v>303370.36648999999</v>
      </c>
      <c r="AG16" s="9">
        <v>1481769.2059599999</v>
      </c>
      <c r="AH16" s="9">
        <v>2823998.9890999999</v>
      </c>
      <c r="AI16" s="9">
        <v>308837.24404999998</v>
      </c>
      <c r="AJ16" s="9">
        <v>550434.33328000002</v>
      </c>
      <c r="AK16" s="9">
        <v>1319298.1418899999</v>
      </c>
      <c r="AL16" s="9">
        <v>671346.73660999991</v>
      </c>
      <c r="AM16" s="9">
        <v>1200642.27</v>
      </c>
      <c r="AN16" s="9">
        <v>1283785.3379800001</v>
      </c>
      <c r="AO16" s="9">
        <v>2231869.7837999999</v>
      </c>
      <c r="AP16" s="9">
        <v>412405.88678</v>
      </c>
      <c r="AQ16" s="9">
        <v>144679.84095999997</v>
      </c>
      <c r="AR16" s="9">
        <v>1429394.942</v>
      </c>
      <c r="AS16" s="9">
        <v>888546.97333000007</v>
      </c>
      <c r="AT16" s="9">
        <v>2508073.1867900002</v>
      </c>
      <c r="AU16" s="9">
        <v>2661110.06</v>
      </c>
      <c r="AV16" s="9">
        <v>1086560</v>
      </c>
      <c r="AW16" s="9">
        <v>708093.80744999996</v>
      </c>
      <c r="AX16" s="9">
        <v>2155845.73</v>
      </c>
      <c r="AY16" s="9">
        <v>2545904.3158</v>
      </c>
      <c r="AZ16" s="9">
        <v>125334.86890999998</v>
      </c>
      <c r="BA16" s="9">
        <v>823021.09</v>
      </c>
      <c r="BB16" s="9">
        <v>1347385.85666</v>
      </c>
      <c r="BC16" s="9">
        <v>10031794.03885</v>
      </c>
      <c r="BD16" s="9">
        <v>48270.525459999997</v>
      </c>
      <c r="BE16" s="9">
        <v>820580.31073000003</v>
      </c>
      <c r="BF16" s="9">
        <v>75063.5</v>
      </c>
      <c r="BG16" s="9">
        <v>208425.26228999998</v>
      </c>
      <c r="BH16" s="9">
        <v>167092707.65041077</v>
      </c>
      <c r="BI16" s="10"/>
      <c r="BJ16" s="18">
        <v>159022777.45923001</v>
      </c>
      <c r="BK16" s="19">
        <f t="shared" si="0"/>
        <v>8069930.1911807656</v>
      </c>
      <c r="BL16" s="12">
        <f t="shared" si="2"/>
        <v>5.0747008196669947</v>
      </c>
      <c r="BM16" s="13">
        <f t="shared" si="3"/>
        <v>1855586.42016</v>
      </c>
      <c r="BN16" s="13">
        <f t="shared" si="1"/>
        <v>165237121.23025078</v>
      </c>
      <c r="BP16">
        <v>120062164.18523</v>
      </c>
    </row>
    <row r="17" spans="1:68">
      <c r="A17" s="15"/>
      <c r="B17" s="16" t="s">
        <v>22</v>
      </c>
      <c r="C17" s="17">
        <v>0</v>
      </c>
      <c r="D17" s="17">
        <v>2517192</v>
      </c>
      <c r="E17" s="17">
        <v>4738485.4251800003</v>
      </c>
      <c r="F17" s="17">
        <v>5015079.4361000005</v>
      </c>
      <c r="G17" s="17">
        <v>0</v>
      </c>
      <c r="H17" s="17">
        <v>908862.77211999998</v>
      </c>
      <c r="I17" s="17">
        <v>336734.97852</v>
      </c>
      <c r="J17" s="17">
        <v>620803.05758000002</v>
      </c>
      <c r="K17" s="17">
        <v>0</v>
      </c>
      <c r="L17" s="17">
        <v>371984.13893999998</v>
      </c>
      <c r="M17" s="17">
        <v>749737.45769000007</v>
      </c>
      <c r="N17" s="17">
        <v>583929.88028000004</v>
      </c>
      <c r="O17" s="17">
        <v>924058.19975999999</v>
      </c>
      <c r="P17" s="17">
        <v>994858.38432999991</v>
      </c>
      <c r="Q17" s="17">
        <v>391145.07224000001</v>
      </c>
      <c r="R17" s="17">
        <v>320099.77</v>
      </c>
      <c r="S17" s="17">
        <v>595762.19999999995</v>
      </c>
      <c r="T17" s="17">
        <v>2063577.0443</v>
      </c>
      <c r="U17" s="17">
        <v>811114.31316999998</v>
      </c>
      <c r="V17" s="17">
        <v>888640.05308000022</v>
      </c>
      <c r="W17" s="17">
        <v>1003684.44285</v>
      </c>
      <c r="X17" s="17">
        <v>201177.20583000002</v>
      </c>
      <c r="Y17" s="17">
        <v>0</v>
      </c>
      <c r="Z17" s="17">
        <v>426105.864</v>
      </c>
      <c r="AA17" s="17">
        <v>1238073.66233</v>
      </c>
      <c r="AB17" s="17">
        <v>1720323.4824699999</v>
      </c>
      <c r="AC17" s="17">
        <v>132927.82520999998</v>
      </c>
      <c r="AD17" s="17">
        <v>12533.97983</v>
      </c>
      <c r="AE17" s="17">
        <v>714126.01980999997</v>
      </c>
      <c r="AF17" s="17">
        <v>71795.432610000003</v>
      </c>
      <c r="AG17" s="17">
        <v>341354.49426000001</v>
      </c>
      <c r="AH17" s="17">
        <v>630766.23277999996</v>
      </c>
      <c r="AI17" s="17">
        <v>177039.06636</v>
      </c>
      <c r="AJ17" s="17">
        <v>144272.00718000002</v>
      </c>
      <c r="AK17" s="17">
        <v>24480.902489999997</v>
      </c>
      <c r="AL17" s="17">
        <v>135400.75586</v>
      </c>
      <c r="AM17" s="17">
        <v>329566.67</v>
      </c>
      <c r="AN17" s="17">
        <v>479168.10861</v>
      </c>
      <c r="AO17" s="17">
        <v>119766.44417</v>
      </c>
      <c r="AP17" s="17">
        <v>277225.58536999999</v>
      </c>
      <c r="AQ17" s="17">
        <v>39282.749769999995</v>
      </c>
      <c r="AR17" s="17">
        <v>425138.98700000002</v>
      </c>
      <c r="AS17" s="17">
        <v>261488.03400000001</v>
      </c>
      <c r="AT17" s="17">
        <v>1375811.9811200001</v>
      </c>
      <c r="AU17" s="17">
        <v>948662.85</v>
      </c>
      <c r="AV17" s="17">
        <v>529839</v>
      </c>
      <c r="AW17" s="17">
        <v>172606.05490000002</v>
      </c>
      <c r="AX17" s="17">
        <v>658183.31999999995</v>
      </c>
      <c r="AY17" s="17">
        <v>371584.08312000002</v>
      </c>
      <c r="AZ17" s="17">
        <v>44884.9228</v>
      </c>
      <c r="BA17" s="17">
        <v>423095.2</v>
      </c>
      <c r="BB17" s="17">
        <v>663199.79941999994</v>
      </c>
      <c r="BC17" s="17">
        <v>4633055.6459599994</v>
      </c>
      <c r="BD17" s="17">
        <v>24954.77895</v>
      </c>
      <c r="BE17" s="17">
        <v>251462.64483999999</v>
      </c>
      <c r="BF17" s="17">
        <v>22549.96</v>
      </c>
      <c r="BG17" s="17">
        <v>88142.695080000005</v>
      </c>
      <c r="BH17" s="17">
        <v>41945795.072270006</v>
      </c>
      <c r="BI17" s="10"/>
      <c r="BJ17" s="18">
        <v>37512690.853770003</v>
      </c>
      <c r="BK17" s="19">
        <f t="shared" si="0"/>
        <v>4433104.2185000032</v>
      </c>
      <c r="BL17" s="12">
        <f t="shared" si="2"/>
        <v>11.817611900412308</v>
      </c>
      <c r="BM17" s="13">
        <f t="shared" si="3"/>
        <v>0</v>
      </c>
      <c r="BN17" s="13">
        <f t="shared" si="1"/>
        <v>41945795.072270006</v>
      </c>
      <c r="BP17">
        <v>39632629.514289998</v>
      </c>
    </row>
    <row r="18" spans="1:68">
      <c r="A18" s="15"/>
      <c r="B18" s="16" t="s">
        <v>23</v>
      </c>
      <c r="C18" s="17">
        <v>6373684.8399999999</v>
      </c>
      <c r="D18" s="17">
        <v>2886867</v>
      </c>
      <c r="E18" s="17">
        <v>24858219.181329999</v>
      </c>
      <c r="F18" s="17">
        <v>1496106.360090001</v>
      </c>
      <c r="G18" s="17">
        <v>0</v>
      </c>
      <c r="H18" s="17">
        <v>2557485.3028000002</v>
      </c>
      <c r="I18" s="17">
        <v>444068.63881999993</v>
      </c>
      <c r="J18" s="17">
        <v>583758.27474999998</v>
      </c>
      <c r="K18" s="17">
        <v>0</v>
      </c>
      <c r="L18" s="17">
        <v>977886.80169000011</v>
      </c>
      <c r="M18" s="17">
        <v>509566.58388000005</v>
      </c>
      <c r="N18" s="17">
        <v>236050.25103000001</v>
      </c>
      <c r="O18" s="17">
        <v>1824026.2165900001</v>
      </c>
      <c r="P18" s="17">
        <v>531182.69037079997</v>
      </c>
      <c r="Q18" s="17">
        <v>395292.88325999997</v>
      </c>
      <c r="R18" s="17">
        <v>1712939.75</v>
      </c>
      <c r="S18" s="17">
        <v>483738.71</v>
      </c>
      <c r="T18" s="17">
        <v>6351862.2460899996</v>
      </c>
      <c r="U18" s="17">
        <v>1226026.5806300002</v>
      </c>
      <c r="V18" s="17">
        <v>700532.58123999997</v>
      </c>
      <c r="W18" s="17">
        <v>1287891.0040199999</v>
      </c>
      <c r="X18" s="17">
        <v>620540.95847999991</v>
      </c>
      <c r="Y18" s="17">
        <v>0</v>
      </c>
      <c r="Z18" s="17">
        <v>133207.79629999999</v>
      </c>
      <c r="AA18" s="17">
        <v>1920768.9105100001</v>
      </c>
      <c r="AB18" s="17">
        <v>2027384.2813200001</v>
      </c>
      <c r="AC18" s="17">
        <v>43912.99134</v>
      </c>
      <c r="AD18" s="17">
        <v>1052215.98654</v>
      </c>
      <c r="AE18" s="17">
        <v>266946.90518</v>
      </c>
      <c r="AF18" s="17">
        <v>231574.93388</v>
      </c>
      <c r="AG18" s="17">
        <v>1140414.7116999999</v>
      </c>
      <c r="AH18" s="17">
        <v>2193232.7563200002</v>
      </c>
      <c r="AI18" s="17">
        <v>131798.17769000001</v>
      </c>
      <c r="AJ18" s="17">
        <v>391876.23820999998</v>
      </c>
      <c r="AK18" s="17">
        <v>1294817.2393999998</v>
      </c>
      <c r="AL18" s="17">
        <v>256502.71943999999</v>
      </c>
      <c r="AM18" s="17">
        <v>559475.91</v>
      </c>
      <c r="AN18" s="17">
        <v>796326.67365000001</v>
      </c>
      <c r="AO18" s="17">
        <v>2102650.6068099998</v>
      </c>
      <c r="AP18" s="17">
        <v>101011.19593999999</v>
      </c>
      <c r="AQ18" s="17">
        <v>89836.680189999985</v>
      </c>
      <c r="AR18" s="17">
        <v>1004255.955</v>
      </c>
      <c r="AS18" s="17">
        <v>622018.17833000002</v>
      </c>
      <c r="AT18" s="17">
        <v>1127868.1366099999</v>
      </c>
      <c r="AU18" s="17">
        <v>1097647.19</v>
      </c>
      <c r="AV18" s="17">
        <v>556721</v>
      </c>
      <c r="AW18" s="17">
        <v>189583.64009999999</v>
      </c>
      <c r="AX18" s="17">
        <v>1497662.41</v>
      </c>
      <c r="AY18" s="17">
        <v>2174320.2326799999</v>
      </c>
      <c r="AZ18" s="17">
        <v>31397.621879999999</v>
      </c>
      <c r="BA18" s="17">
        <v>87465.46</v>
      </c>
      <c r="BB18" s="17">
        <v>684186.05723999999</v>
      </c>
      <c r="BC18" s="17">
        <v>2023491.4181499998</v>
      </c>
      <c r="BD18" s="17">
        <v>20238.206010000002</v>
      </c>
      <c r="BE18" s="17">
        <v>103949.77776999999</v>
      </c>
      <c r="BF18" s="17">
        <v>30709.91</v>
      </c>
      <c r="BG18" s="17">
        <v>120282.56720999998</v>
      </c>
      <c r="BH18" s="17">
        <v>82163479.330470756</v>
      </c>
      <c r="BI18" s="10"/>
      <c r="BJ18" s="18">
        <v>80876858.001489997</v>
      </c>
      <c r="BK18" s="19">
        <f t="shared" si="0"/>
        <v>1286621.3289807588</v>
      </c>
      <c r="BL18" s="12">
        <f t="shared" si="2"/>
        <v>1.590839902505925</v>
      </c>
      <c r="BM18" s="13">
        <f t="shared" si="3"/>
        <v>0</v>
      </c>
      <c r="BN18" s="13">
        <f t="shared" si="1"/>
        <v>82163479.330470756</v>
      </c>
      <c r="BP18">
        <v>40229416.147000097</v>
      </c>
    </row>
    <row r="19" spans="1:68">
      <c r="A19" s="15"/>
      <c r="B19" s="16" t="s">
        <v>24</v>
      </c>
      <c r="C19" s="17">
        <v>11242964.130000001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1880312.7455899999</v>
      </c>
      <c r="K19" s="17">
        <v>0</v>
      </c>
      <c r="L19" s="17">
        <v>0</v>
      </c>
      <c r="M19" s="17">
        <v>467191.98293</v>
      </c>
      <c r="N19" s="17">
        <v>0</v>
      </c>
      <c r="O19" s="17">
        <v>1800312.85439</v>
      </c>
      <c r="P19" s="17">
        <v>178075.80021000002</v>
      </c>
      <c r="Q19" s="17">
        <v>207588.18317</v>
      </c>
      <c r="R19" s="17">
        <v>0</v>
      </c>
      <c r="S19" s="17">
        <v>467813.91000000003</v>
      </c>
      <c r="T19" s="17">
        <v>0</v>
      </c>
      <c r="U19" s="17">
        <v>1083518.9325699999</v>
      </c>
      <c r="V19" s="17">
        <v>12628.677970000001</v>
      </c>
      <c r="W19" s="17">
        <v>1133200.4249100001</v>
      </c>
      <c r="X19" s="17">
        <v>159687.23908</v>
      </c>
      <c r="Y19" s="17">
        <v>0</v>
      </c>
      <c r="Z19" s="17">
        <v>0</v>
      </c>
      <c r="AA19" s="17">
        <v>1365107.1096899998</v>
      </c>
      <c r="AB19" s="17">
        <v>0</v>
      </c>
      <c r="AC19" s="17">
        <v>0</v>
      </c>
      <c r="AD19" s="17">
        <v>59635.660380000001</v>
      </c>
      <c r="AE19" s="17">
        <v>730763.79313999997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278792.03376999998</v>
      </c>
      <c r="AM19" s="17">
        <v>311599.69</v>
      </c>
      <c r="AN19" s="17">
        <v>0</v>
      </c>
      <c r="AO19" s="17">
        <v>0</v>
      </c>
      <c r="AP19" s="17">
        <v>34169.105470000002</v>
      </c>
      <c r="AQ19" s="17">
        <v>15560.411</v>
      </c>
      <c r="AR19" s="17">
        <v>0</v>
      </c>
      <c r="AS19" s="17">
        <v>0</v>
      </c>
      <c r="AT19" s="17">
        <v>0</v>
      </c>
      <c r="AU19" s="17">
        <v>602319.21</v>
      </c>
      <c r="AV19" s="17">
        <v>0</v>
      </c>
      <c r="AW19" s="17">
        <v>0</v>
      </c>
      <c r="AX19" s="17">
        <v>0</v>
      </c>
      <c r="AY19" s="17">
        <v>0</v>
      </c>
      <c r="AZ19" s="17">
        <v>30168.359499999999</v>
      </c>
      <c r="BA19" s="17">
        <v>0</v>
      </c>
      <c r="BB19" s="17">
        <v>0</v>
      </c>
      <c r="BC19" s="17">
        <v>0</v>
      </c>
      <c r="BD19" s="17">
        <v>2196.4479999999999</v>
      </c>
      <c r="BE19" s="17">
        <v>306229.56099999999</v>
      </c>
      <c r="BF19" s="17">
        <v>0</v>
      </c>
      <c r="BG19" s="17">
        <v>0</v>
      </c>
      <c r="BH19" s="17">
        <v>22369836.262770001</v>
      </c>
      <c r="BI19" s="10"/>
      <c r="BJ19" s="18">
        <v>25693098.151549999</v>
      </c>
      <c r="BK19" s="19">
        <f t="shared" si="0"/>
        <v>-3323261.8887799978</v>
      </c>
      <c r="BL19" s="12">
        <f t="shared" si="2"/>
        <v>-12.934453716627841</v>
      </c>
      <c r="BM19" s="13">
        <f t="shared" si="3"/>
        <v>0</v>
      </c>
      <c r="BN19" s="13">
        <f t="shared" si="1"/>
        <v>22369836.262770001</v>
      </c>
      <c r="BP19">
        <v>12214408.469830001</v>
      </c>
    </row>
    <row r="20" spans="1:68">
      <c r="A20" s="15"/>
      <c r="B20" s="20" t="s">
        <v>25</v>
      </c>
      <c r="C20" s="9">
        <v>1382694</v>
      </c>
      <c r="D20" s="9">
        <v>0</v>
      </c>
      <c r="E20" s="9">
        <v>794797.87442000001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2177491.8744199998</v>
      </c>
      <c r="BI20" s="10"/>
      <c r="BJ20" s="18">
        <v>1861621.42885</v>
      </c>
      <c r="BK20" s="19">
        <f t="shared" si="0"/>
        <v>315870.44556999975</v>
      </c>
      <c r="BL20" s="12">
        <f t="shared" si="2"/>
        <v>16.967490848293785</v>
      </c>
      <c r="BM20" s="13">
        <f t="shared" si="3"/>
        <v>0</v>
      </c>
      <c r="BN20" s="13">
        <f t="shared" si="1"/>
        <v>2177491.8744199998</v>
      </c>
      <c r="BP20">
        <v>2208854.7668900001</v>
      </c>
    </row>
    <row r="21" spans="1:68">
      <c r="A21" s="15"/>
      <c r="B21" s="16" t="s">
        <v>26</v>
      </c>
      <c r="C21" s="17">
        <v>809660.07</v>
      </c>
      <c r="D21" s="17">
        <v>0</v>
      </c>
      <c r="E21" s="17">
        <v>440867.75942000002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1250527.8294199998</v>
      </c>
      <c r="BI21" s="10"/>
      <c r="BJ21" s="18">
        <v>1490510.7748499999</v>
      </c>
      <c r="BK21" s="19">
        <f t="shared" si="0"/>
        <v>-239982.94543000008</v>
      </c>
      <c r="BL21" s="12">
        <f t="shared" si="2"/>
        <v>-16.100718591192418</v>
      </c>
      <c r="BM21" s="13">
        <f t="shared" si="3"/>
        <v>0</v>
      </c>
      <c r="BN21" s="13">
        <f t="shared" si="1"/>
        <v>1250527.8294199998</v>
      </c>
      <c r="BP21">
        <v>2084927.0438900001</v>
      </c>
    </row>
    <row r="22" spans="1:68">
      <c r="A22" s="15"/>
      <c r="B22" s="16" t="s">
        <v>27</v>
      </c>
      <c r="C22" s="17">
        <v>573033.93000000005</v>
      </c>
      <c r="D22" s="17">
        <v>0</v>
      </c>
      <c r="E22" s="17">
        <v>353930.11499999999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926964.04500000004</v>
      </c>
      <c r="BI22" s="10"/>
      <c r="BJ22" s="18">
        <v>371110.65399999998</v>
      </c>
      <c r="BK22" s="19">
        <f t="shared" si="0"/>
        <v>555853.39100000006</v>
      </c>
      <c r="BL22" s="12">
        <f t="shared" si="2"/>
        <v>149.78103835305146</v>
      </c>
      <c r="BM22" s="13">
        <f t="shared" si="3"/>
        <v>0</v>
      </c>
      <c r="BN22" s="13">
        <f t="shared" si="1"/>
        <v>926964.04500000004</v>
      </c>
      <c r="BP22">
        <v>123927.723</v>
      </c>
    </row>
    <row r="23" spans="1:68">
      <c r="A23" s="15"/>
      <c r="B23" s="16" t="s">
        <v>28</v>
      </c>
      <c r="C23" s="17">
        <v>114645.24</v>
      </c>
      <c r="D23" s="17">
        <v>3641506</v>
      </c>
      <c r="E23" s="17">
        <v>325110.80294999998</v>
      </c>
      <c r="F23" s="17">
        <v>6294586.2008400001</v>
      </c>
      <c r="G23" s="17">
        <v>1855586.42016</v>
      </c>
      <c r="H23" s="17">
        <v>0</v>
      </c>
      <c r="I23" s="17">
        <v>77576.375</v>
      </c>
      <c r="J23" s="17">
        <v>250276.35094999999</v>
      </c>
      <c r="K23" s="17">
        <v>0</v>
      </c>
      <c r="L23" s="17">
        <v>0</v>
      </c>
      <c r="M23" s="17">
        <v>888214.05077999993</v>
      </c>
      <c r="N23" s="17">
        <v>0</v>
      </c>
      <c r="O23" s="17">
        <v>0</v>
      </c>
      <c r="P23" s="17">
        <v>620344.73878000001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79545.155450000006</v>
      </c>
      <c r="AF23" s="17">
        <v>0</v>
      </c>
      <c r="AG23" s="17">
        <v>0</v>
      </c>
      <c r="AH23" s="17">
        <v>0</v>
      </c>
      <c r="AI23" s="17">
        <v>0</v>
      </c>
      <c r="AJ23" s="17">
        <v>14286.087890000001</v>
      </c>
      <c r="AK23" s="17">
        <v>0</v>
      </c>
      <c r="AL23" s="17">
        <v>651.22753999999998</v>
      </c>
      <c r="AM23" s="17">
        <v>0</v>
      </c>
      <c r="AN23" s="17">
        <v>8290.5557200000003</v>
      </c>
      <c r="AO23" s="17">
        <v>9452.7328200000011</v>
      </c>
      <c r="AP23" s="17">
        <v>0</v>
      </c>
      <c r="AQ23" s="17">
        <v>0</v>
      </c>
      <c r="AR23" s="17">
        <v>0</v>
      </c>
      <c r="AS23" s="17">
        <v>5040.7610000000004</v>
      </c>
      <c r="AT23" s="17">
        <v>4393.0690599999998</v>
      </c>
      <c r="AU23" s="17">
        <v>12480.81</v>
      </c>
      <c r="AV23" s="17">
        <v>0</v>
      </c>
      <c r="AW23" s="17">
        <v>345904.11245000002</v>
      </c>
      <c r="AX23" s="17">
        <v>0</v>
      </c>
      <c r="AY23" s="17">
        <v>0</v>
      </c>
      <c r="AZ23" s="17">
        <v>18883.964729999992</v>
      </c>
      <c r="BA23" s="17">
        <v>312460.42999999993</v>
      </c>
      <c r="BB23" s="17">
        <v>0</v>
      </c>
      <c r="BC23" s="17">
        <v>3375246.9747400009</v>
      </c>
      <c r="BD23" s="17">
        <v>881.09249999999997</v>
      </c>
      <c r="BE23" s="17">
        <v>158938.32711999997</v>
      </c>
      <c r="BF23" s="17">
        <v>21803.63</v>
      </c>
      <c r="BG23" s="17">
        <v>0</v>
      </c>
      <c r="BH23" s="17">
        <v>18436105.110479999</v>
      </c>
      <c r="BI23" s="10"/>
      <c r="BJ23" s="18">
        <v>13078509.023569999</v>
      </c>
      <c r="BK23" s="19">
        <f t="shared" si="0"/>
        <v>5357596.0869100001</v>
      </c>
      <c r="BL23" s="12">
        <f t="shared" si="2"/>
        <v>40.964884278892775</v>
      </c>
      <c r="BM23" s="13">
        <f t="shared" si="3"/>
        <v>1855586.42016</v>
      </c>
      <c r="BN23" s="13">
        <f t="shared" si="1"/>
        <v>16580518.69032</v>
      </c>
      <c r="BP23">
        <v>25776855.287220001</v>
      </c>
    </row>
    <row r="24" spans="1:68" s="14" customFormat="1">
      <c r="A24" s="21">
        <v>4</v>
      </c>
      <c r="B24" s="22" t="s">
        <v>29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501.75</v>
      </c>
      <c r="I24" s="23">
        <v>0</v>
      </c>
      <c r="J24" s="23">
        <v>3.4999999999999999E-6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60.243760000000002</v>
      </c>
      <c r="AD24" s="23">
        <v>0</v>
      </c>
      <c r="AE24" s="23">
        <v>0</v>
      </c>
      <c r="AF24" s="23">
        <v>0</v>
      </c>
      <c r="AG24" s="23">
        <v>12.75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10100.369460000002</v>
      </c>
      <c r="AP24" s="23">
        <v>27.521999999999998</v>
      </c>
      <c r="AQ24" s="23">
        <v>0</v>
      </c>
      <c r="AR24" s="23">
        <v>0</v>
      </c>
      <c r="AS24" s="23">
        <v>606.07899999999995</v>
      </c>
      <c r="AT24" s="23">
        <v>5788.7100300000002</v>
      </c>
      <c r="AU24" s="23">
        <v>0</v>
      </c>
      <c r="AV24" s="23">
        <v>0</v>
      </c>
      <c r="AW24" s="23">
        <v>0</v>
      </c>
      <c r="AX24" s="23">
        <v>9974.65</v>
      </c>
      <c r="AY24" s="23">
        <v>0</v>
      </c>
      <c r="AZ24" s="23">
        <v>3.5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129.30000000000001</v>
      </c>
      <c r="BG24" s="23">
        <v>0</v>
      </c>
      <c r="BH24" s="23">
        <v>27204.874253500002</v>
      </c>
      <c r="BI24" s="10"/>
      <c r="BJ24" s="11">
        <v>37580.378059100003</v>
      </c>
      <c r="BK24" s="12">
        <f t="shared" si="0"/>
        <v>-10375.503805600001</v>
      </c>
      <c r="BL24" s="12">
        <f t="shared" si="2"/>
        <v>-27.608832964062202</v>
      </c>
      <c r="BM24" s="13">
        <f t="shared" si="3"/>
        <v>0</v>
      </c>
      <c r="BN24" s="13">
        <f t="shared" si="1"/>
        <v>27204.874253500002</v>
      </c>
      <c r="BP24" s="14">
        <v>23289.582413399999</v>
      </c>
    </row>
    <row r="25" spans="1:68">
      <c r="A25" s="7">
        <v>5</v>
      </c>
      <c r="B25" s="20" t="s">
        <v>30</v>
      </c>
      <c r="C25" s="9">
        <v>4222359.0283400007</v>
      </c>
      <c r="D25" s="9">
        <v>1080132</v>
      </c>
      <c r="E25" s="9">
        <v>2078407.89962</v>
      </c>
      <c r="F25" s="9">
        <v>4036629.4188681846</v>
      </c>
      <c r="G25" s="9">
        <v>2036671.6381341845</v>
      </c>
      <c r="H25" s="9">
        <v>1645070.2974399999</v>
      </c>
      <c r="I25" s="9">
        <v>155380.68932436366</v>
      </c>
      <c r="J25" s="9">
        <v>421379.41974858445</v>
      </c>
      <c r="K25" s="9">
        <v>453110.51637166901</v>
      </c>
      <c r="L25" s="9">
        <v>313861.1704685</v>
      </c>
      <c r="M25" s="9">
        <v>766000.13952909992</v>
      </c>
      <c r="N25" s="9">
        <v>215593.30858808334</v>
      </c>
      <c r="O25" s="9">
        <v>559667.69323440013</v>
      </c>
      <c r="P25" s="9">
        <v>620032.62455409975</v>
      </c>
      <c r="Q25" s="9">
        <v>278058.0528332502</v>
      </c>
      <c r="R25" s="9">
        <v>678676.2688254544</v>
      </c>
      <c r="S25" s="9">
        <v>488119.42</v>
      </c>
      <c r="T25" s="9">
        <v>2054358.4915870002</v>
      </c>
      <c r="U25" s="9">
        <v>730990.53193529998</v>
      </c>
      <c r="V25" s="9">
        <v>534846.54645599984</v>
      </c>
      <c r="W25" s="9">
        <v>1449879.4769000001</v>
      </c>
      <c r="X25" s="9">
        <v>250204.85425310006</v>
      </c>
      <c r="Y25" s="9">
        <v>334613.2</v>
      </c>
      <c r="Z25" s="9">
        <v>230629.47490272726</v>
      </c>
      <c r="AA25" s="9">
        <v>1906630.9300138</v>
      </c>
      <c r="AB25" s="9">
        <v>3925674.1725318008</v>
      </c>
      <c r="AC25" s="9">
        <v>80249.584050000005</v>
      </c>
      <c r="AD25" s="9">
        <v>188281.68127005355</v>
      </c>
      <c r="AE25" s="9">
        <v>1073649.493533731</v>
      </c>
      <c r="AF25" s="9">
        <v>70505.109704100003</v>
      </c>
      <c r="AG25" s="9">
        <v>367285.31607</v>
      </c>
      <c r="AH25" s="9">
        <v>552089.82212130004</v>
      </c>
      <c r="AI25" s="9">
        <v>115588.89925900001</v>
      </c>
      <c r="AJ25" s="9">
        <v>188673.3356895</v>
      </c>
      <c r="AK25" s="9">
        <v>417990.31338990002</v>
      </c>
      <c r="AL25" s="9">
        <v>59757.947371099996</v>
      </c>
      <c r="AM25" s="9">
        <v>143842.94</v>
      </c>
      <c r="AN25" s="9">
        <v>228807.25487999996</v>
      </c>
      <c r="AO25" s="9">
        <v>1556112.2563</v>
      </c>
      <c r="AP25" s="9">
        <v>105236.6101774</v>
      </c>
      <c r="AQ25" s="9">
        <v>17089.482230000001</v>
      </c>
      <c r="AR25" s="9">
        <v>331782.04735040001</v>
      </c>
      <c r="AS25" s="9">
        <v>144066.2472745</v>
      </c>
      <c r="AT25" s="9">
        <v>810088.85613576847</v>
      </c>
      <c r="AU25" s="9">
        <v>818730.43599999999</v>
      </c>
      <c r="AV25" s="9">
        <v>326834</v>
      </c>
      <c r="AW25" s="9">
        <v>166103.57077000011</v>
      </c>
      <c r="AX25" s="9">
        <v>737794.58160000003</v>
      </c>
      <c r="AY25" s="9">
        <v>656312.9893849314</v>
      </c>
      <c r="AZ25" s="9">
        <v>26507.565939999997</v>
      </c>
      <c r="BA25" s="9">
        <v>387126.67800100002</v>
      </c>
      <c r="BB25" s="9">
        <v>513714.52266010002</v>
      </c>
      <c r="BC25" s="9">
        <v>3679289.7351544006</v>
      </c>
      <c r="BD25" s="9">
        <v>17470.98194909091</v>
      </c>
      <c r="BE25" s="9">
        <v>349897.46146000002</v>
      </c>
      <c r="BF25" s="9">
        <v>601578.57999999996</v>
      </c>
      <c r="BG25" s="9">
        <v>104247.36276999999</v>
      </c>
      <c r="BH25" s="9">
        <v>46303682.926955879</v>
      </c>
      <c r="BI25" s="10"/>
      <c r="BJ25" s="18">
        <v>42123340.044404</v>
      </c>
      <c r="BK25" s="19">
        <f t="shared" si="0"/>
        <v>4180342.8825518787</v>
      </c>
      <c r="BL25" s="12">
        <f t="shared" si="2"/>
        <v>9.9240536912438611</v>
      </c>
      <c r="BM25" s="13">
        <f t="shared" si="3"/>
        <v>2824395.3545058537</v>
      </c>
      <c r="BN25" s="13">
        <f t="shared" si="1"/>
        <v>43479287.572450027</v>
      </c>
      <c r="BP25">
        <v>33103536.9519368</v>
      </c>
    </row>
    <row r="26" spans="1:68">
      <c r="A26" s="24"/>
      <c r="B26" s="25" t="s">
        <v>31</v>
      </c>
      <c r="C26" s="17">
        <v>57482.46</v>
      </c>
      <c r="D26" s="17">
        <v>0</v>
      </c>
      <c r="E26" s="17">
        <v>-18681.424940000001</v>
      </c>
      <c r="F26" s="17">
        <v>80223.523889999997</v>
      </c>
      <c r="G26" s="17">
        <v>0</v>
      </c>
      <c r="H26" s="17">
        <v>75546.562460000001</v>
      </c>
      <c r="I26" s="17">
        <v>18526.798310000002</v>
      </c>
      <c r="J26" s="17">
        <v>15477.06345</v>
      </c>
      <c r="K26" s="17">
        <v>0</v>
      </c>
      <c r="L26" s="17">
        <v>3875.62309</v>
      </c>
      <c r="M26" s="17">
        <v>2177.2376899999999</v>
      </c>
      <c r="N26" s="17">
        <v>19813.779760000001</v>
      </c>
      <c r="O26" s="17">
        <v>5934.3376699999999</v>
      </c>
      <c r="P26" s="17">
        <v>8564.2748553999991</v>
      </c>
      <c r="Q26" s="17">
        <v>0</v>
      </c>
      <c r="R26" s="17">
        <v>83622.679999999993</v>
      </c>
      <c r="S26" s="17">
        <v>18385.14</v>
      </c>
      <c r="T26" s="17">
        <v>20771.286149999996</v>
      </c>
      <c r="U26" s="17">
        <v>700.40247999999997</v>
      </c>
      <c r="V26" s="17">
        <v>8961.1050599999999</v>
      </c>
      <c r="W26" s="17">
        <v>66346.593009999997</v>
      </c>
      <c r="X26" s="17">
        <v>14060.14315</v>
      </c>
      <c r="Y26" s="17">
        <v>659.81000000000006</v>
      </c>
      <c r="Z26" s="17">
        <v>634.32600000000002</v>
      </c>
      <c r="AA26" s="17">
        <v>4111.17983</v>
      </c>
      <c r="AB26" s="17">
        <v>119686.89272</v>
      </c>
      <c r="AC26" s="17">
        <v>342.61959999999999</v>
      </c>
      <c r="AD26" s="17">
        <v>922.21425999999997</v>
      </c>
      <c r="AE26" s="17">
        <v>30501.825580000001</v>
      </c>
      <c r="AF26" s="17">
        <v>471.38905</v>
      </c>
      <c r="AG26" s="17">
        <v>4481.4053800000002</v>
      </c>
      <c r="AH26" s="17">
        <v>41888.378129999997</v>
      </c>
      <c r="AI26" s="17">
        <v>1666.6593499999997</v>
      </c>
      <c r="AJ26" s="17">
        <v>400.6995</v>
      </c>
      <c r="AK26" s="17">
        <v>2306.4567999999999</v>
      </c>
      <c r="AL26" s="17">
        <v>78.760000000000005</v>
      </c>
      <c r="AM26" s="17">
        <v>708.15</v>
      </c>
      <c r="AN26" s="17">
        <v>15113.0676</v>
      </c>
      <c r="AO26" s="17">
        <v>3297.5920000000006</v>
      </c>
      <c r="AP26" s="17">
        <v>20965.685579999998</v>
      </c>
      <c r="AQ26" s="17">
        <v>547.39479999999992</v>
      </c>
      <c r="AR26" s="17">
        <v>0</v>
      </c>
      <c r="AS26" s="17">
        <v>25.934999999999999</v>
      </c>
      <c r="AT26" s="17">
        <v>177.66</v>
      </c>
      <c r="AU26" s="17">
        <v>168.78</v>
      </c>
      <c r="AV26" s="17">
        <v>158262</v>
      </c>
      <c r="AW26" s="17">
        <v>9173.2578200000007</v>
      </c>
      <c r="AX26" s="17">
        <v>595.34</v>
      </c>
      <c r="AY26" s="17">
        <v>18413.757739999997</v>
      </c>
      <c r="AZ26" s="17">
        <v>0</v>
      </c>
      <c r="BA26" s="17">
        <v>0.36</v>
      </c>
      <c r="BB26" s="17">
        <v>3155.8714199999999</v>
      </c>
      <c r="BC26" s="17">
        <v>73529.737500000061</v>
      </c>
      <c r="BD26" s="17">
        <v>0</v>
      </c>
      <c r="BE26" s="17">
        <v>1308.24883</v>
      </c>
      <c r="BF26" s="17">
        <v>807.92</v>
      </c>
      <c r="BG26" s="17">
        <v>40.515000000000001</v>
      </c>
      <c r="BH26" s="17">
        <v>996231.47557540017</v>
      </c>
      <c r="BI26" s="10"/>
      <c r="BJ26" s="18">
        <v>673941.85896853998</v>
      </c>
      <c r="BK26" s="19">
        <f t="shared" si="0"/>
        <v>322289.61660686019</v>
      </c>
      <c r="BL26" s="12">
        <f t="shared" si="2"/>
        <v>47.821575751374255</v>
      </c>
      <c r="BM26" s="13">
        <f t="shared" si="3"/>
        <v>659.81000000000006</v>
      </c>
      <c r="BN26" s="13">
        <f t="shared" si="1"/>
        <v>995571.66557540011</v>
      </c>
      <c r="BP26">
        <v>767412.90308840398</v>
      </c>
    </row>
    <row r="27" spans="1:68">
      <c r="A27" s="24"/>
      <c r="B27" s="25" t="s">
        <v>32</v>
      </c>
      <c r="C27" s="17">
        <v>598268.91</v>
      </c>
      <c r="D27" s="17">
        <v>7355</v>
      </c>
      <c r="E27" s="17">
        <v>0</v>
      </c>
      <c r="F27" s="17">
        <v>1049991.93304</v>
      </c>
      <c r="G27" s="17">
        <v>84852.032575000005</v>
      </c>
      <c r="H27" s="17">
        <v>161277.46848000001</v>
      </c>
      <c r="I27" s="17">
        <v>5386.3638300000002</v>
      </c>
      <c r="J27" s="17">
        <v>11657.597800000001</v>
      </c>
      <c r="K27" s="17">
        <v>5561.8243200000006</v>
      </c>
      <c r="L27" s="17">
        <v>0</v>
      </c>
      <c r="M27" s="17">
        <v>18297.725200000001</v>
      </c>
      <c r="N27" s="17">
        <v>3180.6887900000002</v>
      </c>
      <c r="O27" s="17">
        <v>12982.037890000001</v>
      </c>
      <c r="P27" s="17">
        <v>25348.314010000002</v>
      </c>
      <c r="Q27" s="17">
        <v>18576.284749999999</v>
      </c>
      <c r="R27" s="17">
        <v>36611.339999999997</v>
      </c>
      <c r="S27" s="17">
        <v>7350.76</v>
      </c>
      <c r="T27" s="17">
        <v>61176.684999999998</v>
      </c>
      <c r="U27" s="17">
        <v>13275.973</v>
      </c>
      <c r="V27" s="17">
        <v>33402.319309999999</v>
      </c>
      <c r="W27" s="17">
        <v>32979.866150000002</v>
      </c>
      <c r="X27" s="17">
        <v>4312.2030400000003</v>
      </c>
      <c r="Y27" s="17">
        <v>2246.9299999999998</v>
      </c>
      <c r="Z27" s="17">
        <v>13800.31842</v>
      </c>
      <c r="AA27" s="17">
        <v>67060.717300000004</v>
      </c>
      <c r="AB27" s="17">
        <v>1311256.7830000001</v>
      </c>
      <c r="AC27" s="17">
        <v>8871.2080000000005</v>
      </c>
      <c r="AD27" s="17">
        <v>7873.8934400000007</v>
      </c>
      <c r="AE27" s="17">
        <v>163241.76300000001</v>
      </c>
      <c r="AF27" s="17">
        <v>2717.105</v>
      </c>
      <c r="AG27" s="17">
        <v>20490.307270000001</v>
      </c>
      <c r="AH27" s="17">
        <v>12412.171</v>
      </c>
      <c r="AI27" s="17">
        <v>1099.0418400000001</v>
      </c>
      <c r="AJ27" s="17">
        <v>3369.2579999999998</v>
      </c>
      <c r="AK27" s="17">
        <v>19881.001939999998</v>
      </c>
      <c r="AL27" s="17">
        <v>1787.4459999999999</v>
      </c>
      <c r="AM27" s="17">
        <v>0</v>
      </c>
      <c r="AN27" s="17">
        <v>10469.77635</v>
      </c>
      <c r="AO27" s="17">
        <v>7366.6273999999985</v>
      </c>
      <c r="AP27" s="17">
        <v>6123.7079999999996</v>
      </c>
      <c r="AQ27" s="17">
        <v>174.417</v>
      </c>
      <c r="AR27" s="17">
        <v>7782.03557</v>
      </c>
      <c r="AS27" s="17">
        <v>310.69327000000004</v>
      </c>
      <c r="AT27" s="17">
        <v>18623.908400000004</v>
      </c>
      <c r="AU27" s="17">
        <v>5243.99</v>
      </c>
      <c r="AV27" s="17">
        <v>17980</v>
      </c>
      <c r="AW27" s="17">
        <v>0</v>
      </c>
      <c r="AX27" s="17">
        <v>28643.02</v>
      </c>
      <c r="AY27" s="17">
        <v>46920.029200000004</v>
      </c>
      <c r="AZ27" s="17">
        <v>0</v>
      </c>
      <c r="BA27" s="17">
        <v>15053.49</v>
      </c>
      <c r="BB27" s="17">
        <v>22128.498940000001</v>
      </c>
      <c r="BC27" s="17">
        <v>215440.23183</v>
      </c>
      <c r="BD27" s="17">
        <v>21.83</v>
      </c>
      <c r="BE27" s="17">
        <v>4150.0839599999999</v>
      </c>
      <c r="BF27" s="17">
        <v>81.739999999999995</v>
      </c>
      <c r="BG27" s="17">
        <v>4114.7952000000005</v>
      </c>
      <c r="BH27" s="17">
        <v>4238582.1465150025</v>
      </c>
      <c r="BI27" s="10"/>
      <c r="BJ27" s="18">
        <v>4360543.7270642696</v>
      </c>
      <c r="BK27" s="19">
        <f t="shared" si="0"/>
        <v>-121961.58054926712</v>
      </c>
      <c r="BL27" s="12">
        <f t="shared" si="2"/>
        <v>-2.7969351572441998</v>
      </c>
      <c r="BM27" s="13">
        <f t="shared" si="3"/>
        <v>92660.786894999997</v>
      </c>
      <c r="BN27" s="13">
        <f t="shared" si="1"/>
        <v>4145921.3596200026</v>
      </c>
      <c r="BP27">
        <v>3737116.02929</v>
      </c>
    </row>
    <row r="28" spans="1:68">
      <c r="A28" s="24"/>
      <c r="B28" s="25" t="s">
        <v>33</v>
      </c>
      <c r="C28" s="17">
        <v>0</v>
      </c>
      <c r="D28" s="17">
        <v>0</v>
      </c>
      <c r="E28" s="17">
        <v>0</v>
      </c>
      <c r="F28" s="17">
        <v>734.61599999999999</v>
      </c>
      <c r="G28" s="17">
        <v>0</v>
      </c>
      <c r="H28" s="17">
        <v>0</v>
      </c>
      <c r="I28" s="17">
        <v>103.94338999999999</v>
      </c>
      <c r="J28" s="17">
        <v>0</v>
      </c>
      <c r="K28" s="17">
        <v>0</v>
      </c>
      <c r="L28" s="17">
        <v>0</v>
      </c>
      <c r="M28" s="17">
        <v>0</v>
      </c>
      <c r="N28" s="17">
        <v>1147.5012400000001</v>
      </c>
      <c r="O28" s="17">
        <v>15399.867460000001</v>
      </c>
      <c r="P28" s="17">
        <v>0</v>
      </c>
      <c r="Q28" s="17">
        <v>0</v>
      </c>
      <c r="R28" s="17">
        <v>1449.01</v>
      </c>
      <c r="S28" s="17">
        <v>0</v>
      </c>
      <c r="T28" s="17">
        <v>252.54300000000001</v>
      </c>
      <c r="U28" s="17">
        <v>0</v>
      </c>
      <c r="V28" s="17">
        <v>1296.8336899999999</v>
      </c>
      <c r="W28" s="17">
        <v>0</v>
      </c>
      <c r="X28" s="17">
        <v>70.138999999999996</v>
      </c>
      <c r="Y28" s="17">
        <v>0</v>
      </c>
      <c r="Z28" s="17">
        <v>5028.0771199999999</v>
      </c>
      <c r="AA28" s="17">
        <v>1882.4551999999999</v>
      </c>
      <c r="AB28" s="17">
        <v>65.55556</v>
      </c>
      <c r="AC28" s="17">
        <v>0</v>
      </c>
      <c r="AD28" s="17">
        <v>3.5150000000000001</v>
      </c>
      <c r="AE28" s="17">
        <v>0</v>
      </c>
      <c r="AF28" s="17">
        <v>0</v>
      </c>
      <c r="AG28" s="17">
        <v>1244.0266999999999</v>
      </c>
      <c r="AH28" s="17">
        <v>1577.30045</v>
      </c>
      <c r="AI28" s="17">
        <v>0</v>
      </c>
      <c r="AJ28" s="17">
        <v>238.25174999999999</v>
      </c>
      <c r="AK28" s="17">
        <v>0.82499999999999996</v>
      </c>
      <c r="AL28" s="17">
        <v>0</v>
      </c>
      <c r="AM28" s="17">
        <v>0</v>
      </c>
      <c r="AN28" s="17">
        <v>191.94200000000001</v>
      </c>
      <c r="AO28" s="17">
        <v>3391.9849999999997</v>
      </c>
      <c r="AP28" s="17">
        <v>19.534200000000002</v>
      </c>
      <c r="AQ28" s="17">
        <v>0</v>
      </c>
      <c r="AR28" s="17">
        <v>84.431880000000007</v>
      </c>
      <c r="AS28" s="17">
        <v>965.65200000000004</v>
      </c>
      <c r="AT28" s="17">
        <v>563.33799999999997</v>
      </c>
      <c r="AU28" s="17">
        <v>3.88</v>
      </c>
      <c r="AV28" s="17">
        <v>0</v>
      </c>
      <c r="AW28" s="17">
        <v>0</v>
      </c>
      <c r="AX28" s="17">
        <v>2745.77</v>
      </c>
      <c r="AY28" s="17">
        <v>934.2</v>
      </c>
      <c r="AZ28" s="17">
        <v>0</v>
      </c>
      <c r="BA28" s="17">
        <v>0</v>
      </c>
      <c r="BB28" s="17">
        <v>2463.8358039999998</v>
      </c>
      <c r="BC28" s="17">
        <v>0</v>
      </c>
      <c r="BD28" s="17">
        <v>62.41</v>
      </c>
      <c r="BE28" s="17">
        <v>143.62200000000001</v>
      </c>
      <c r="BF28" s="17">
        <v>1435.43</v>
      </c>
      <c r="BG28" s="17">
        <v>728.66700000000003</v>
      </c>
      <c r="BH28" s="17">
        <v>44229.158444000001</v>
      </c>
      <c r="BI28" s="10"/>
      <c r="BJ28" s="18">
        <v>57925.070240000001</v>
      </c>
      <c r="BK28" s="19">
        <f t="shared" si="0"/>
        <v>-13695.911796</v>
      </c>
      <c r="BL28" s="12">
        <f t="shared" si="2"/>
        <v>-23.644186773108693</v>
      </c>
      <c r="BM28" s="13">
        <f t="shared" si="3"/>
        <v>0</v>
      </c>
      <c r="BN28" s="13">
        <f t="shared" si="1"/>
        <v>44229.158444000001</v>
      </c>
      <c r="BP28">
        <v>85174.594140000001</v>
      </c>
    </row>
    <row r="29" spans="1:68">
      <c r="A29" s="24"/>
      <c r="B29" s="25" t="s">
        <v>34</v>
      </c>
      <c r="C29" s="17">
        <v>15575.44</v>
      </c>
      <c r="D29" s="17">
        <v>27447</v>
      </c>
      <c r="E29" s="17">
        <v>13356.394689999999</v>
      </c>
      <c r="F29" s="17">
        <v>21.25</v>
      </c>
      <c r="G29" s="17">
        <v>0</v>
      </c>
      <c r="H29" s="17">
        <v>248.40299999999999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58.441300000000005</v>
      </c>
      <c r="P29" s="17">
        <v>0</v>
      </c>
      <c r="Q29" s="17">
        <v>0</v>
      </c>
      <c r="R29" s="17">
        <v>59.82</v>
      </c>
      <c r="S29" s="17">
        <v>0.43</v>
      </c>
      <c r="T29" s="17">
        <v>942.62400000000002</v>
      </c>
      <c r="U29" s="17">
        <v>0</v>
      </c>
      <c r="V29" s="17">
        <v>0</v>
      </c>
      <c r="W29" s="17">
        <v>10179.90186</v>
      </c>
      <c r="X29" s="17">
        <v>0</v>
      </c>
      <c r="Y29" s="17">
        <v>0</v>
      </c>
      <c r="Z29" s="17">
        <v>5826.5981000000002</v>
      </c>
      <c r="AA29" s="17">
        <v>795.7970600000001</v>
      </c>
      <c r="AB29" s="17">
        <v>54362.884420000002</v>
      </c>
      <c r="AC29" s="17">
        <v>0</v>
      </c>
      <c r="AD29" s="17">
        <v>0</v>
      </c>
      <c r="AE29" s="17">
        <v>1838.558</v>
      </c>
      <c r="AF29" s="17">
        <v>0</v>
      </c>
      <c r="AG29" s="17">
        <v>0</v>
      </c>
      <c r="AH29" s="17">
        <v>141.30439000000001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774.14761999999996</v>
      </c>
      <c r="AS29" s="17">
        <v>765.25476000000003</v>
      </c>
      <c r="AT29" s="17">
        <v>141.46328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1178.54</v>
      </c>
      <c r="BB29" s="17">
        <v>514.31646999999998</v>
      </c>
      <c r="BC29" s="17">
        <v>0</v>
      </c>
      <c r="BD29" s="17">
        <v>0</v>
      </c>
      <c r="BE29" s="17">
        <v>6435.0961699999998</v>
      </c>
      <c r="BF29" s="17">
        <v>0</v>
      </c>
      <c r="BG29" s="17">
        <v>0</v>
      </c>
      <c r="BH29" s="17">
        <v>140663.66512000002</v>
      </c>
      <c r="BI29" s="10"/>
      <c r="BJ29" s="18">
        <v>103816.67879000001</v>
      </c>
      <c r="BK29" s="19">
        <f t="shared" si="0"/>
        <v>36846.986330000014</v>
      </c>
      <c r="BL29" s="12">
        <f t="shared" si="2"/>
        <v>35.492357065798615</v>
      </c>
      <c r="BM29" s="13">
        <f t="shared" si="3"/>
        <v>0</v>
      </c>
      <c r="BN29" s="13">
        <f t="shared" si="1"/>
        <v>140663.66512000002</v>
      </c>
      <c r="BP29">
        <v>97352.792910000004</v>
      </c>
    </row>
    <row r="30" spans="1:68">
      <c r="A30" s="24"/>
      <c r="B30" s="25" t="s">
        <v>35</v>
      </c>
      <c r="C30" s="17">
        <v>44782.12</v>
      </c>
      <c r="D30" s="17">
        <v>15624</v>
      </c>
      <c r="E30" s="17">
        <v>0</v>
      </c>
      <c r="F30" s="17">
        <v>0</v>
      </c>
      <c r="G30" s="17">
        <v>1.7982499999999999</v>
      </c>
      <c r="H30" s="17">
        <v>0</v>
      </c>
      <c r="I30" s="17">
        <v>0</v>
      </c>
      <c r="J30" s="17">
        <v>2612.902</v>
      </c>
      <c r="K30" s="17">
        <v>0</v>
      </c>
      <c r="L30" s="17">
        <v>3123.9790600000001</v>
      </c>
      <c r="M30" s="17">
        <v>0</v>
      </c>
      <c r="N30" s="17">
        <v>0</v>
      </c>
      <c r="O30" s="17">
        <v>1065.3826899999999</v>
      </c>
      <c r="P30" s="17">
        <v>0</v>
      </c>
      <c r="Q30" s="17">
        <v>106.53117</v>
      </c>
      <c r="R30" s="17">
        <v>0</v>
      </c>
      <c r="S30" s="17">
        <v>0</v>
      </c>
      <c r="T30" s="17">
        <v>0</v>
      </c>
      <c r="U30" s="17">
        <v>112.31223</v>
      </c>
      <c r="V30" s="17">
        <v>0</v>
      </c>
      <c r="W30" s="17">
        <v>0</v>
      </c>
      <c r="X30" s="17">
        <v>0</v>
      </c>
      <c r="Y30" s="17">
        <v>0</v>
      </c>
      <c r="Z30" s="17">
        <v>1324.0218</v>
      </c>
      <c r="AA30" s="17">
        <v>0</v>
      </c>
      <c r="AB30" s="17">
        <v>537.524</v>
      </c>
      <c r="AC30" s="17">
        <v>0</v>
      </c>
      <c r="AD30" s="17">
        <v>2291.0417000000002</v>
      </c>
      <c r="AE30" s="17">
        <v>0</v>
      </c>
      <c r="AF30" s="17">
        <v>0</v>
      </c>
      <c r="AG30" s="17">
        <v>2189.4223900000002</v>
      </c>
      <c r="AH30" s="17">
        <v>2057.4744799999999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288.94335999999998</v>
      </c>
      <c r="AO30" s="17">
        <v>1323.53871</v>
      </c>
      <c r="AP30" s="17">
        <v>132.55348999999998</v>
      </c>
      <c r="AQ30" s="17">
        <v>0</v>
      </c>
      <c r="AR30" s="17">
        <v>0</v>
      </c>
      <c r="AS30" s="17">
        <v>837.18524000000002</v>
      </c>
      <c r="AT30" s="17">
        <v>0</v>
      </c>
      <c r="AU30" s="17">
        <v>0</v>
      </c>
      <c r="AV30" s="17">
        <v>0</v>
      </c>
      <c r="AW30" s="17">
        <v>70.581949999999992</v>
      </c>
      <c r="AX30" s="17">
        <v>0</v>
      </c>
      <c r="AY30" s="17">
        <v>5536.7693200000003</v>
      </c>
      <c r="AZ30" s="17">
        <v>155.41266000000002</v>
      </c>
      <c r="BA30" s="17">
        <v>0</v>
      </c>
      <c r="BB30" s="17">
        <v>2407.2562400000002</v>
      </c>
      <c r="BC30" s="17">
        <v>0</v>
      </c>
      <c r="BD30" s="17">
        <v>0</v>
      </c>
      <c r="BE30" s="17">
        <v>0</v>
      </c>
      <c r="BF30" s="17">
        <v>0</v>
      </c>
      <c r="BG30" s="17">
        <v>0</v>
      </c>
      <c r="BH30" s="17">
        <v>86580.750740000047</v>
      </c>
      <c r="BI30" s="10"/>
      <c r="BJ30" s="18">
        <v>68977.1731</v>
      </c>
      <c r="BK30" s="19">
        <f t="shared" si="0"/>
        <v>17603.577640000047</v>
      </c>
      <c r="BL30" s="12">
        <f t="shared" si="2"/>
        <v>25.520874296311291</v>
      </c>
      <c r="BM30" s="13">
        <f t="shared" si="3"/>
        <v>1.7982499999999999</v>
      </c>
      <c r="BN30" s="13">
        <f t="shared" si="1"/>
        <v>86578.95249000004</v>
      </c>
      <c r="BP30">
        <v>48761.142419999996</v>
      </c>
    </row>
    <row r="31" spans="1:68">
      <c r="A31" s="24"/>
      <c r="B31" s="25" t="s">
        <v>36</v>
      </c>
      <c r="C31" s="17">
        <v>0</v>
      </c>
      <c r="D31" s="17">
        <v>52841</v>
      </c>
      <c r="E31" s="17">
        <v>174631.69640000002</v>
      </c>
      <c r="F31" s="17">
        <v>60182.82807939576</v>
      </c>
      <c r="G31" s="17">
        <v>129056.51766</v>
      </c>
      <c r="H31" s="17">
        <v>9007.9248499999994</v>
      </c>
      <c r="I31" s="17">
        <v>2984.5072990909116</v>
      </c>
      <c r="J31" s="17">
        <v>14808.471243320002</v>
      </c>
      <c r="K31" s="17">
        <v>31647.234621668995</v>
      </c>
      <c r="L31" s="17">
        <v>7340.2031049999996</v>
      </c>
      <c r="M31" s="17">
        <v>8285.095152999982</v>
      </c>
      <c r="N31" s="17">
        <v>728.21975395495633</v>
      </c>
      <c r="O31" s="17">
        <v>14112.613842000013</v>
      </c>
      <c r="P31" s="17">
        <v>0</v>
      </c>
      <c r="Q31" s="17">
        <v>5197.1421086048504</v>
      </c>
      <c r="R31" s="17">
        <v>8315.3845454545444</v>
      </c>
      <c r="S31" s="17">
        <v>1140.24</v>
      </c>
      <c r="T31" s="17">
        <v>16528.353507000065</v>
      </c>
      <c r="U31" s="17">
        <v>14539.950909000007</v>
      </c>
      <c r="V31" s="17">
        <v>6866.8883499999993</v>
      </c>
      <c r="W31" s="17">
        <v>6784.0910000000149</v>
      </c>
      <c r="X31" s="17">
        <v>9112.2589630000057</v>
      </c>
      <c r="Y31" s="17">
        <v>16477.71</v>
      </c>
      <c r="Z31" s="17">
        <v>54.532128181818187</v>
      </c>
      <c r="AA31" s="17">
        <v>34149.68237400004</v>
      </c>
      <c r="AB31" s="17">
        <v>14176.999854000147</v>
      </c>
      <c r="AC31" s="17">
        <v>0</v>
      </c>
      <c r="AD31" s="17">
        <v>1327.204851</v>
      </c>
      <c r="AE31" s="17">
        <v>4211.3987054395475</v>
      </c>
      <c r="AF31" s="17">
        <v>3607.3251930000001</v>
      </c>
      <c r="AG31" s="17">
        <v>1476.3776399999999</v>
      </c>
      <c r="AH31" s="17">
        <v>2905.7643490000214</v>
      </c>
      <c r="AI31" s="17">
        <v>0</v>
      </c>
      <c r="AJ31" s="17">
        <v>668.46875499999999</v>
      </c>
      <c r="AK31" s="17">
        <v>2313.9707270000013</v>
      </c>
      <c r="AL31" s="17">
        <v>3577.0886030000001</v>
      </c>
      <c r="AM31" s="17">
        <v>2113.87</v>
      </c>
      <c r="AN31" s="17">
        <v>2147.4283399999999</v>
      </c>
      <c r="AO31" s="17">
        <v>52783.762049999998</v>
      </c>
      <c r="AP31" s="17">
        <v>344.23260200000004</v>
      </c>
      <c r="AQ31" s="17">
        <v>1766.18201</v>
      </c>
      <c r="AR31" s="17">
        <v>6259.9582119999923</v>
      </c>
      <c r="AS31" s="17">
        <v>1045.6426849999939</v>
      </c>
      <c r="AT31" s="17">
        <v>2611.2450169829972</v>
      </c>
      <c r="AU31" s="17">
        <v>0</v>
      </c>
      <c r="AV31" s="17">
        <v>3752</v>
      </c>
      <c r="AW31" s="17">
        <v>3.4374799999999999</v>
      </c>
      <c r="AX31" s="17">
        <v>1046.068</v>
      </c>
      <c r="AY31" s="17">
        <v>34963.932799999995</v>
      </c>
      <c r="AZ31" s="17">
        <v>0</v>
      </c>
      <c r="BA31" s="17">
        <v>0</v>
      </c>
      <c r="BB31" s="17">
        <v>2163.8355530000003</v>
      </c>
      <c r="BC31" s="17">
        <v>55120.047312000119</v>
      </c>
      <c r="BD31" s="17">
        <v>520.50637727272715</v>
      </c>
      <c r="BE31" s="17">
        <v>7715.52</v>
      </c>
      <c r="BF31" s="17">
        <v>208.68</v>
      </c>
      <c r="BG31" s="17">
        <v>723.49199999999996</v>
      </c>
      <c r="BH31" s="17">
        <v>834346.98500836745</v>
      </c>
      <c r="BI31" s="10"/>
      <c r="BJ31" s="18">
        <v>2046457.0774771799</v>
      </c>
      <c r="BK31" s="19">
        <f t="shared" si="0"/>
        <v>-1212110.0924688126</v>
      </c>
      <c r="BL31" s="12">
        <f t="shared" si="2"/>
        <v>-59.2296855775285</v>
      </c>
      <c r="BM31" s="13">
        <f t="shared" si="3"/>
        <v>177181.462281669</v>
      </c>
      <c r="BN31" s="13">
        <f t="shared" si="1"/>
        <v>657165.52272669843</v>
      </c>
      <c r="BP31">
        <v>1109562.36345807</v>
      </c>
    </row>
    <row r="32" spans="1:68">
      <c r="A32" s="24"/>
      <c r="B32" s="25" t="s">
        <v>37</v>
      </c>
      <c r="C32" s="17">
        <v>96307.28</v>
      </c>
      <c r="D32" s="17">
        <v>106520</v>
      </c>
      <c r="E32" s="17">
        <v>118006.549</v>
      </c>
      <c r="F32" s="17">
        <v>0</v>
      </c>
      <c r="G32" s="17">
        <v>50240.631500000003</v>
      </c>
      <c r="H32" s="17">
        <v>51078.815089999996</v>
      </c>
      <c r="I32" s="17">
        <v>6723.0312800000002</v>
      </c>
      <c r="J32" s="17">
        <v>18015.14488</v>
      </c>
      <c r="K32" s="17">
        <v>6090.5449200000003</v>
      </c>
      <c r="L32" s="17">
        <v>30459.980170000003</v>
      </c>
      <c r="M32" s="17">
        <v>22656.784319999999</v>
      </c>
      <c r="N32" s="17">
        <v>15859.774949999999</v>
      </c>
      <c r="O32" s="17">
        <v>40403.587020000006</v>
      </c>
      <c r="P32" s="17">
        <v>29351.08798</v>
      </c>
      <c r="Q32" s="17">
        <v>13043.30661</v>
      </c>
      <c r="R32" s="17">
        <v>39819</v>
      </c>
      <c r="S32" s="17">
        <v>25216.23</v>
      </c>
      <c r="T32" s="17">
        <v>69090.335000000006</v>
      </c>
      <c r="U32" s="17">
        <v>19438.995999999999</v>
      </c>
      <c r="V32" s="17">
        <v>19193.737249999998</v>
      </c>
      <c r="W32" s="17">
        <v>78941.667170000001</v>
      </c>
      <c r="X32" s="17">
        <v>6687.3530000000001</v>
      </c>
      <c r="Y32" s="17">
        <v>2491.69</v>
      </c>
      <c r="Z32" s="17">
        <v>7557.7920000000004</v>
      </c>
      <c r="AA32" s="17">
        <v>67193.871299999999</v>
      </c>
      <c r="AB32" s="17">
        <v>292626.09999999998</v>
      </c>
      <c r="AC32" s="17">
        <v>0</v>
      </c>
      <c r="AD32" s="17">
        <v>35462.778020000005</v>
      </c>
      <c r="AE32" s="17">
        <v>47929.178999999996</v>
      </c>
      <c r="AF32" s="17">
        <v>7037.3270000000002</v>
      </c>
      <c r="AG32" s="17">
        <v>22425.810579999998</v>
      </c>
      <c r="AH32" s="17">
        <v>30716.639520000001</v>
      </c>
      <c r="AI32" s="17">
        <v>4510.2048800000002</v>
      </c>
      <c r="AJ32" s="17">
        <v>8838.2803299999996</v>
      </c>
      <c r="AK32" s="17">
        <v>14612.21571</v>
      </c>
      <c r="AL32" s="17">
        <v>6644.2780000000002</v>
      </c>
      <c r="AM32" s="17">
        <v>15510.97</v>
      </c>
      <c r="AN32" s="17">
        <v>9436.8325499999992</v>
      </c>
      <c r="AO32" s="17">
        <v>43510.240989999991</v>
      </c>
      <c r="AP32" s="17">
        <v>6065.384</v>
      </c>
      <c r="AQ32" s="17">
        <v>5082.4800100000002</v>
      </c>
      <c r="AR32" s="17">
        <v>18943.094009999997</v>
      </c>
      <c r="AS32" s="17">
        <v>18449.935000000001</v>
      </c>
      <c r="AT32" s="17">
        <v>9637.5016699999996</v>
      </c>
      <c r="AU32" s="17">
        <v>15178.99</v>
      </c>
      <c r="AV32" s="17">
        <v>14426</v>
      </c>
      <c r="AW32" s="17">
        <v>13126.45853</v>
      </c>
      <c r="AX32" s="17">
        <v>26900.13</v>
      </c>
      <c r="AY32" s="17">
        <v>18090.93705</v>
      </c>
      <c r="AZ32" s="17">
        <v>2471.9606800000001</v>
      </c>
      <c r="BA32" s="17">
        <v>8822.42</v>
      </c>
      <c r="BB32" s="17">
        <v>11002.3084</v>
      </c>
      <c r="BC32" s="17">
        <v>120596.58843999999</v>
      </c>
      <c r="BD32" s="17">
        <v>814.7316800000001</v>
      </c>
      <c r="BE32" s="17">
        <v>2487.0956499999998</v>
      </c>
      <c r="BF32" s="17">
        <v>1080.3</v>
      </c>
      <c r="BG32" s="17">
        <v>3494.5355</v>
      </c>
      <c r="BH32" s="17">
        <v>1776318.8966399999</v>
      </c>
      <c r="BI32" s="10"/>
      <c r="BJ32" s="18">
        <v>1560424.7783956199</v>
      </c>
      <c r="BK32" s="19">
        <f t="shared" si="0"/>
        <v>215894.11824437999</v>
      </c>
      <c r="BL32" s="12">
        <f t="shared" si="2"/>
        <v>13.835599205644222</v>
      </c>
      <c r="BM32" s="13">
        <f t="shared" si="3"/>
        <v>58822.866420000006</v>
      </c>
      <c r="BN32" s="13">
        <f t="shared" si="1"/>
        <v>1717496.0302199998</v>
      </c>
      <c r="BP32">
        <v>1004364.71539</v>
      </c>
    </row>
    <row r="33" spans="1:70">
      <c r="A33" s="24"/>
      <c r="B33" s="25" t="s">
        <v>38</v>
      </c>
      <c r="C33" s="17">
        <v>49723.9</v>
      </c>
      <c r="D33" s="17">
        <v>50665</v>
      </c>
      <c r="E33" s="17">
        <v>21624.92598</v>
      </c>
      <c r="F33" s="17">
        <v>56866.856719999996</v>
      </c>
      <c r="G33" s="17">
        <v>0</v>
      </c>
      <c r="H33" s="17">
        <v>0</v>
      </c>
      <c r="I33" s="17">
        <v>1214.722</v>
      </c>
      <c r="J33" s="17">
        <v>0</v>
      </c>
      <c r="K33" s="17">
        <v>3101.9152899999999</v>
      </c>
      <c r="L33" s="17">
        <v>0</v>
      </c>
      <c r="M33" s="17">
        <v>0</v>
      </c>
      <c r="N33" s="17">
        <v>1167.67895</v>
      </c>
      <c r="O33" s="17">
        <v>0</v>
      </c>
      <c r="P33" s="17">
        <v>0</v>
      </c>
      <c r="Q33" s="17">
        <v>1668.08887</v>
      </c>
      <c r="R33" s="17">
        <v>0</v>
      </c>
      <c r="S33" s="17">
        <v>25.86</v>
      </c>
      <c r="T33" s="17">
        <v>0</v>
      </c>
      <c r="U33" s="17">
        <v>0</v>
      </c>
      <c r="V33" s="17">
        <v>0</v>
      </c>
      <c r="W33" s="17">
        <v>15120</v>
      </c>
      <c r="X33" s="17">
        <v>0</v>
      </c>
      <c r="Y33" s="17">
        <v>0</v>
      </c>
      <c r="Z33" s="17">
        <v>0</v>
      </c>
      <c r="AA33" s="17">
        <v>16690.871890000002</v>
      </c>
      <c r="AB33" s="17">
        <v>1456.6994999999999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739.36871999999994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1200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221265.88792000001</v>
      </c>
      <c r="BI33" s="10"/>
      <c r="BJ33" s="18">
        <v>200277.75346000001</v>
      </c>
      <c r="BK33" s="19">
        <f t="shared" si="0"/>
        <v>20988.134460000001</v>
      </c>
      <c r="BL33" s="12">
        <f t="shared" si="2"/>
        <v>10.479513624158864</v>
      </c>
      <c r="BM33" s="13">
        <f t="shared" si="3"/>
        <v>3101.9152899999999</v>
      </c>
      <c r="BN33" s="13">
        <f t="shared" si="1"/>
        <v>218163.97263</v>
      </c>
      <c r="BP33">
        <v>403876.09274157899</v>
      </c>
    </row>
    <row r="34" spans="1:70" s="14" customFormat="1">
      <c r="A34" s="24"/>
      <c r="B34" s="25" t="s">
        <v>39</v>
      </c>
      <c r="C34" s="17">
        <v>307313.05499000003</v>
      </c>
      <c r="D34" s="17">
        <v>142671</v>
      </c>
      <c r="E34" s="17">
        <v>500259.53910000005</v>
      </c>
      <c r="F34" s="17">
        <v>164692.42889136856</v>
      </c>
      <c r="G34" s="17">
        <v>348452.59768632537</v>
      </c>
      <c r="H34" s="17">
        <v>24321.397089999999</v>
      </c>
      <c r="I34" s="17">
        <v>12668.510775272733</v>
      </c>
      <c r="J34" s="17">
        <v>39982.872356963999</v>
      </c>
      <c r="K34" s="17">
        <v>86399.392000000007</v>
      </c>
      <c r="L34" s="17">
        <v>20051.163913499997</v>
      </c>
      <c r="M34" s="17">
        <v>6418.9104560999522</v>
      </c>
      <c r="N34" s="17">
        <v>7141.3903636783816</v>
      </c>
      <c r="O34" s="17">
        <v>37901.318072400034</v>
      </c>
      <c r="P34" s="17">
        <v>0</v>
      </c>
      <c r="Q34" s="17">
        <v>6587.1490641862738</v>
      </c>
      <c r="R34" s="17">
        <v>18081.54</v>
      </c>
      <c r="S34" s="17">
        <v>0</v>
      </c>
      <c r="T34" s="17">
        <v>0</v>
      </c>
      <c r="U34" s="17">
        <v>35394.221886300009</v>
      </c>
      <c r="V34" s="17">
        <v>18540.598535999903</v>
      </c>
      <c r="W34" s="17">
        <v>18317.046000000089</v>
      </c>
      <c r="X34" s="17">
        <v>24603.099200100016</v>
      </c>
      <c r="Y34" s="17">
        <v>44489.83</v>
      </c>
      <c r="Z34" s="17">
        <v>163.59638454545455</v>
      </c>
      <c r="AA34" s="17">
        <v>92204.142409800101</v>
      </c>
      <c r="AB34" s="17">
        <v>29556.174967800827</v>
      </c>
      <c r="AC34" s="17">
        <v>0</v>
      </c>
      <c r="AD34" s="17">
        <v>3278.5253037000007</v>
      </c>
      <c r="AE34" s="17">
        <v>11370.774533686779</v>
      </c>
      <c r="AF34" s="17">
        <v>9739.778021099999</v>
      </c>
      <c r="AG34" s="17">
        <v>0</v>
      </c>
      <c r="AH34" s="17">
        <v>7122.754842300058</v>
      </c>
      <c r="AI34" s="17">
        <v>0</v>
      </c>
      <c r="AJ34" s="17">
        <v>413.26263449999999</v>
      </c>
      <c r="AK34" s="17">
        <v>6247.7209629000035</v>
      </c>
      <c r="AL34" s="17">
        <v>9261.2230281000011</v>
      </c>
      <c r="AM34" s="17">
        <v>4070.98</v>
      </c>
      <c r="AN34" s="17">
        <v>3818.7035599999999</v>
      </c>
      <c r="AO34" s="17">
        <v>129367.53784999999</v>
      </c>
      <c r="AP34" s="17">
        <v>929.42802539999991</v>
      </c>
      <c r="AQ34" s="17">
        <v>0</v>
      </c>
      <c r="AR34" s="17">
        <v>14078.881328399977</v>
      </c>
      <c r="AS34" s="17">
        <v>1892.5744094999832</v>
      </c>
      <c r="AT34" s="17">
        <v>7833.7350509653406</v>
      </c>
      <c r="AU34" s="17">
        <v>0</v>
      </c>
      <c r="AV34" s="17">
        <v>10132</v>
      </c>
      <c r="AW34" s="17">
        <v>0</v>
      </c>
      <c r="AX34" s="17">
        <v>2824.3836000000001</v>
      </c>
      <c r="AY34" s="17">
        <v>0</v>
      </c>
      <c r="AZ34" s="17">
        <v>1498.2626484000043</v>
      </c>
      <c r="BA34" s="17">
        <v>4769.1980010000052</v>
      </c>
      <c r="BB34" s="17">
        <v>5842.3559931</v>
      </c>
      <c r="BC34" s="17">
        <v>148824.12774240031</v>
      </c>
      <c r="BD34" s="17">
        <v>542.89013181818132</v>
      </c>
      <c r="BE34" s="17">
        <v>20831.900000000001</v>
      </c>
      <c r="BF34" s="17">
        <v>373.92</v>
      </c>
      <c r="BG34" s="17">
        <v>11255.09686</v>
      </c>
      <c r="BH34" s="17">
        <v>2402530.9886716115</v>
      </c>
      <c r="BI34" s="10"/>
      <c r="BJ34" s="11">
        <v>5312318.2959819501</v>
      </c>
      <c r="BK34" s="12">
        <f t="shared" si="0"/>
        <v>-2909787.3073103386</v>
      </c>
      <c r="BL34" s="12">
        <f t="shared" si="2"/>
        <v>-54.774340413886705</v>
      </c>
      <c r="BM34" s="13">
        <f t="shared" si="3"/>
        <v>479341.81968632538</v>
      </c>
      <c r="BN34" s="13">
        <f t="shared" si="1"/>
        <v>1923189.1689852863</v>
      </c>
      <c r="BP34" s="14">
        <v>2188544.1860981798</v>
      </c>
    </row>
    <row r="35" spans="1:70">
      <c r="A35" s="24"/>
      <c r="B35" s="25" t="s">
        <v>40</v>
      </c>
      <c r="C35" s="17">
        <v>2240495.7400000002</v>
      </c>
      <c r="D35" s="17">
        <v>230935</v>
      </c>
      <c r="E35" s="17">
        <v>999947.43168000004</v>
      </c>
      <c r="F35" s="17">
        <v>1806901.1578674202</v>
      </c>
      <c r="G35" s="17">
        <v>1065311.9114828592</v>
      </c>
      <c r="H35" s="17">
        <v>199352.47201</v>
      </c>
      <c r="I35" s="17">
        <v>47210.200129999997</v>
      </c>
      <c r="J35" s="17">
        <v>133634.78208</v>
      </c>
      <c r="K35" s="17">
        <v>267566.39357000001</v>
      </c>
      <c r="L35" s="17">
        <v>166170.17660999999</v>
      </c>
      <c r="M35" s="17">
        <v>237444.65588000001</v>
      </c>
      <c r="N35" s="17">
        <v>84088.791270450005</v>
      </c>
      <c r="O35" s="17">
        <v>195245.60535999999</v>
      </c>
      <c r="P35" s="17">
        <v>435575.34892999975</v>
      </c>
      <c r="Q35" s="17">
        <v>44076.135049999997</v>
      </c>
      <c r="R35" s="17">
        <v>248441.95</v>
      </c>
      <c r="S35" s="17">
        <v>223149.99999999997</v>
      </c>
      <c r="T35" s="17">
        <v>1100289.4587300001</v>
      </c>
      <c r="U35" s="17">
        <v>370642.37922999996</v>
      </c>
      <c r="V35" s="17">
        <v>173850.99439000001</v>
      </c>
      <c r="W35" s="17">
        <v>333607.57543999999</v>
      </c>
      <c r="X35" s="17">
        <v>54196.250030000003</v>
      </c>
      <c r="Y35" s="17">
        <v>230227.06</v>
      </c>
      <c r="Z35" s="17">
        <v>114154.93136</v>
      </c>
      <c r="AA35" s="17">
        <v>501433.96130999998</v>
      </c>
      <c r="AB35" s="17">
        <v>1535576.56843</v>
      </c>
      <c r="AC35" s="17">
        <v>21982.254159999997</v>
      </c>
      <c r="AD35" s="17">
        <v>65885.920960000003</v>
      </c>
      <c r="AE35" s="17">
        <v>245846.40139460453</v>
      </c>
      <c r="AF35" s="17">
        <v>9089.5119300000006</v>
      </c>
      <c r="AG35" s="17">
        <v>73517.895399999994</v>
      </c>
      <c r="AH35" s="17">
        <v>225442.90721999999</v>
      </c>
      <c r="AI35" s="17">
        <v>22565.485999999997</v>
      </c>
      <c r="AJ35" s="17">
        <v>88576.116739999998</v>
      </c>
      <c r="AK35" s="17">
        <v>101426.23139</v>
      </c>
      <c r="AL35" s="17">
        <v>17364.00979</v>
      </c>
      <c r="AM35" s="17">
        <v>55294.6</v>
      </c>
      <c r="AN35" s="17">
        <v>68138.324909999996</v>
      </c>
      <c r="AO35" s="17">
        <v>737966.95991999982</v>
      </c>
      <c r="AP35" s="17">
        <v>36166.764760000005</v>
      </c>
      <c r="AQ35" s="17">
        <v>5013.0781500000003</v>
      </c>
      <c r="AR35" s="17">
        <v>215115.34193000002</v>
      </c>
      <c r="AS35" s="17">
        <v>74763.153450000013</v>
      </c>
      <c r="AT35" s="17">
        <v>373443.60111782013</v>
      </c>
      <c r="AU35" s="17">
        <v>327690.62</v>
      </c>
      <c r="AV35" s="17">
        <v>65470</v>
      </c>
      <c r="AW35" s="17">
        <v>37993.061529999999</v>
      </c>
      <c r="AX35" s="17">
        <v>220088.85</v>
      </c>
      <c r="AY35" s="17">
        <v>459326.64464000001</v>
      </c>
      <c r="AZ35" s="17">
        <v>8402.4191500000015</v>
      </c>
      <c r="BA35" s="17">
        <v>160775.62</v>
      </c>
      <c r="BB35" s="17">
        <v>204047.00881999999</v>
      </c>
      <c r="BC35" s="17">
        <v>950294.10579000006</v>
      </c>
      <c r="BD35" s="17">
        <v>2825.4668900000001</v>
      </c>
      <c r="BE35" s="17">
        <v>72656.339659999998</v>
      </c>
      <c r="BF35" s="17">
        <v>481852.31</v>
      </c>
      <c r="BG35" s="17">
        <v>33349.574560000001</v>
      </c>
      <c r="BH35" s="17">
        <v>18501897.511103153</v>
      </c>
      <c r="BI35" s="10"/>
      <c r="BJ35" s="18">
        <v>11707879.956755299</v>
      </c>
      <c r="BK35" s="19">
        <f t="shared" si="0"/>
        <v>6794017.5543478541</v>
      </c>
      <c r="BL35" s="12">
        <f t="shared" si="2"/>
        <v>58.029443242008917</v>
      </c>
      <c r="BM35" s="13">
        <f t="shared" si="3"/>
        <v>1563105.3650528593</v>
      </c>
      <c r="BN35" s="13">
        <f t="shared" si="1"/>
        <v>16938792.146050293</v>
      </c>
      <c r="BP35">
        <v>9833395.0148855206</v>
      </c>
    </row>
    <row r="36" spans="1:70">
      <c r="A36" s="24"/>
      <c r="B36" s="25" t="s">
        <v>41</v>
      </c>
      <c r="C36" s="17">
        <v>496663.93335000006</v>
      </c>
      <c r="D36" s="17">
        <v>295871</v>
      </c>
      <c r="E36" s="17">
        <v>81053.770489999995</v>
      </c>
      <c r="F36" s="17">
        <v>388903.77926999994</v>
      </c>
      <c r="G36" s="17">
        <v>61931.075700000001</v>
      </c>
      <c r="H36" s="17">
        <v>255329.12613000002</v>
      </c>
      <c r="I36" s="17">
        <v>55326.034000000014</v>
      </c>
      <c r="J36" s="17">
        <v>103118.81333000038</v>
      </c>
      <c r="K36" s="17">
        <v>9085.1927299999988</v>
      </c>
      <c r="L36" s="17">
        <v>59931.416960000002</v>
      </c>
      <c r="M36" s="17">
        <v>143168.44092999992</v>
      </c>
      <c r="N36" s="17">
        <v>76731.81349</v>
      </c>
      <c r="O36" s="17">
        <v>187399.16525000008</v>
      </c>
      <c r="P36" s="17">
        <v>96433.782658299984</v>
      </c>
      <c r="Q36" s="17">
        <v>58646.897399999994</v>
      </c>
      <c r="R36" s="17">
        <v>110666.54427999991</v>
      </c>
      <c r="S36" s="17">
        <v>143884.88</v>
      </c>
      <c r="T36" s="17">
        <v>601262.25368000008</v>
      </c>
      <c r="U36" s="17">
        <v>154795.56187000001</v>
      </c>
      <c r="V36" s="17">
        <v>82483.79737999996</v>
      </c>
      <c r="W36" s="17">
        <v>190536.16168000005</v>
      </c>
      <c r="X36" s="17">
        <v>44909.104189999998</v>
      </c>
      <c r="Y36" s="17">
        <v>12437.49</v>
      </c>
      <c r="Z36" s="17">
        <v>37333.34042</v>
      </c>
      <c r="AA36" s="17">
        <v>358066.61418000003</v>
      </c>
      <c r="AB36" s="17">
        <v>452688.78071000008</v>
      </c>
      <c r="AC36" s="17">
        <v>31155.017840000004</v>
      </c>
      <c r="AD36" s="17">
        <v>30107.467230000031</v>
      </c>
      <c r="AE36" s="17">
        <v>212998.802</v>
      </c>
      <c r="AF36" s="17">
        <v>14572.98919</v>
      </c>
      <c r="AG36" s="17">
        <v>102357.06861</v>
      </c>
      <c r="AH36" s="17">
        <v>173348.28998999999</v>
      </c>
      <c r="AI36" s="17">
        <v>31451.697590000007</v>
      </c>
      <c r="AJ36" s="17">
        <v>43547.156260000018</v>
      </c>
      <c r="AK36" s="17">
        <v>74341.184710000001</v>
      </c>
      <c r="AL36" s="17">
        <v>12047.302650000001</v>
      </c>
      <c r="AM36" s="17">
        <v>37586.340000000004</v>
      </c>
      <c r="AN36" s="17">
        <v>98080.771409999987</v>
      </c>
      <c r="AO36" s="17">
        <v>124792.73900000012</v>
      </c>
      <c r="AP36" s="17">
        <v>24140.252370000002</v>
      </c>
      <c r="AQ36" s="17">
        <v>2391.2050099999997</v>
      </c>
      <c r="AR36" s="17">
        <v>38497.815999999999</v>
      </c>
      <c r="AS36" s="17">
        <v>28190.34907</v>
      </c>
      <c r="AT36" s="17">
        <v>173082.70846000002</v>
      </c>
      <c r="AU36" s="17">
        <v>90875.995999999985</v>
      </c>
      <c r="AV36" s="17">
        <v>55718</v>
      </c>
      <c r="AW36" s="17">
        <v>38567.026680000105</v>
      </c>
      <c r="AX36" s="17">
        <v>142621.29999999999</v>
      </c>
      <c r="AY36" s="17">
        <v>57844.839664931438</v>
      </c>
      <c r="AZ36" s="17">
        <v>6858.6429000000007</v>
      </c>
      <c r="BA36" s="17">
        <v>92019.260000000009</v>
      </c>
      <c r="BB36" s="17">
        <v>161077.45423</v>
      </c>
      <c r="BC36" s="17">
        <v>270375.44644999993</v>
      </c>
      <c r="BD36" s="17">
        <v>6555.0640400000011</v>
      </c>
      <c r="BE36" s="17">
        <v>47485.921229999978</v>
      </c>
      <c r="BF36" s="17">
        <v>99455.420000000013</v>
      </c>
      <c r="BG36" s="17">
        <v>40453.505649999999</v>
      </c>
      <c r="BH36" s="17">
        <v>6921255.8043132303</v>
      </c>
      <c r="BI36" s="10"/>
      <c r="BJ36" s="18">
        <v>4726983.9512065696</v>
      </c>
      <c r="BK36" s="19">
        <f t="shared" si="0"/>
        <v>2194271.8531066608</v>
      </c>
      <c r="BL36" s="12">
        <f t="shared" si="2"/>
        <v>46.420124877863607</v>
      </c>
      <c r="BM36" s="13">
        <f t="shared" si="3"/>
        <v>83453.758430000002</v>
      </c>
      <c r="BN36" s="13">
        <f t="shared" si="1"/>
        <v>6837802.0458832299</v>
      </c>
      <c r="BP36">
        <v>3644346.2837404199</v>
      </c>
    </row>
    <row r="37" spans="1:70">
      <c r="A37" s="24"/>
      <c r="B37" s="25" t="s">
        <v>42</v>
      </c>
      <c r="C37" s="17">
        <v>315746.19</v>
      </c>
      <c r="D37" s="17">
        <v>150203</v>
      </c>
      <c r="E37" s="17">
        <v>188209.01721999998</v>
      </c>
      <c r="F37" s="17">
        <v>428111.04511000001</v>
      </c>
      <c r="G37" s="17">
        <v>296825.07327999995</v>
      </c>
      <c r="H37" s="17">
        <v>868908.12832999998</v>
      </c>
      <c r="I37" s="17">
        <v>5236.5783099999999</v>
      </c>
      <c r="J37" s="17">
        <v>82071.772608300016</v>
      </c>
      <c r="K37" s="17">
        <v>43658.018920000002</v>
      </c>
      <c r="L37" s="17">
        <v>22908.627560000004</v>
      </c>
      <c r="M37" s="17">
        <v>327551.28990000003</v>
      </c>
      <c r="N37" s="17">
        <v>5733.6700199999996</v>
      </c>
      <c r="O37" s="17">
        <v>49165.336679999993</v>
      </c>
      <c r="P37" s="17">
        <v>24759.816120399995</v>
      </c>
      <c r="Q37" s="17">
        <v>130156.5178104591</v>
      </c>
      <c r="R37" s="17">
        <v>131609</v>
      </c>
      <c r="S37" s="17">
        <v>68965.88</v>
      </c>
      <c r="T37" s="17">
        <v>184044.95251999999</v>
      </c>
      <c r="U37" s="17">
        <v>122090.73433000001</v>
      </c>
      <c r="V37" s="17">
        <v>190250.27249000006</v>
      </c>
      <c r="W37" s="17">
        <v>697066.57459000009</v>
      </c>
      <c r="X37" s="17">
        <v>92254.303679999997</v>
      </c>
      <c r="Y37" s="17">
        <v>25582.679999999997</v>
      </c>
      <c r="Z37" s="17">
        <v>44751.941170000006</v>
      </c>
      <c r="AA37" s="17">
        <v>763041.63715999993</v>
      </c>
      <c r="AB37" s="17">
        <v>113683.20937000001</v>
      </c>
      <c r="AC37" s="17">
        <v>17898.484450000004</v>
      </c>
      <c r="AD37" s="17">
        <v>41129.120505353509</v>
      </c>
      <c r="AE37" s="17">
        <v>355710.79131999996</v>
      </c>
      <c r="AF37" s="17">
        <v>23269.68432</v>
      </c>
      <c r="AG37" s="17">
        <v>139103.00210000001</v>
      </c>
      <c r="AH37" s="17">
        <v>54476.837749999999</v>
      </c>
      <c r="AI37" s="17">
        <v>54295.809599000007</v>
      </c>
      <c r="AJ37" s="17">
        <v>42621.841720000004</v>
      </c>
      <c r="AK37" s="17">
        <v>196860.70614999998</v>
      </c>
      <c r="AL37" s="17">
        <v>8997.8392999999996</v>
      </c>
      <c r="AM37" s="17">
        <v>28558.03</v>
      </c>
      <c r="AN37" s="17">
        <v>21121.464799999998</v>
      </c>
      <c r="AO37" s="17">
        <v>451571.90465999994</v>
      </c>
      <c r="AP37" s="17">
        <v>10349.067149999999</v>
      </c>
      <c r="AQ37" s="17">
        <v>2114.7252499999995</v>
      </c>
      <c r="AR37" s="17">
        <v>30246.340799999998</v>
      </c>
      <c r="AS37" s="17">
        <v>16819.87239</v>
      </c>
      <c r="AT37" s="17">
        <v>223973.69514</v>
      </c>
      <c r="AU37" s="17">
        <v>378368.18000000005</v>
      </c>
      <c r="AV37" s="17">
        <v>1094</v>
      </c>
      <c r="AW37" s="17">
        <v>67169.746780000001</v>
      </c>
      <c r="AX37" s="17">
        <v>312329.72000000003</v>
      </c>
      <c r="AY37" s="17">
        <v>14281.878970000002</v>
      </c>
      <c r="AZ37" s="17">
        <v>7120.8679015999924</v>
      </c>
      <c r="BA37" s="17">
        <v>104507.79</v>
      </c>
      <c r="BB37" s="17">
        <v>98911.780790000019</v>
      </c>
      <c r="BC37" s="17">
        <v>1845109.4500900002</v>
      </c>
      <c r="BD37" s="17">
        <v>6128.0828300000003</v>
      </c>
      <c r="BE37" s="17">
        <v>186683.63396000001</v>
      </c>
      <c r="BF37" s="17">
        <v>16282.86</v>
      </c>
      <c r="BG37" s="17">
        <v>10087.181</v>
      </c>
      <c r="BH37" s="17">
        <v>10139779.656905113</v>
      </c>
      <c r="BI37" s="10"/>
      <c r="BJ37" s="18">
        <v>11303793.7229646</v>
      </c>
      <c r="BK37" s="19">
        <f t="shared" si="0"/>
        <v>-1164014.0660594869</v>
      </c>
      <c r="BL37" s="12">
        <f t="shared" si="2"/>
        <v>-10.297552260660023</v>
      </c>
      <c r="BM37" s="13">
        <f t="shared" si="3"/>
        <v>366065.77219999995</v>
      </c>
      <c r="BN37" s="13">
        <f t="shared" si="1"/>
        <v>9773713.8847051132</v>
      </c>
      <c r="BP37">
        <v>10183630.8337746</v>
      </c>
    </row>
    <row r="38" spans="1:70">
      <c r="A38" s="26">
        <v>6</v>
      </c>
      <c r="B38" s="27" t="s">
        <v>43</v>
      </c>
      <c r="C38" s="9">
        <v>0</v>
      </c>
      <c r="D38" s="9">
        <v>0</v>
      </c>
      <c r="E38" s="9">
        <v>0</v>
      </c>
      <c r="F38" s="9">
        <v>0</v>
      </c>
      <c r="G38" s="9">
        <v>310.61399999999998</v>
      </c>
      <c r="H38" s="9">
        <v>0</v>
      </c>
      <c r="I38" s="9">
        <v>-1.21801</v>
      </c>
      <c r="J38" s="9">
        <v>0</v>
      </c>
      <c r="K38" s="9">
        <v>0</v>
      </c>
      <c r="L38" s="9">
        <v>0</v>
      </c>
      <c r="M38" s="9">
        <v>137.85693999999785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3367224.24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606995.17169999995</v>
      </c>
      <c r="AA38" s="9">
        <v>0</v>
      </c>
      <c r="AB38" s="9">
        <v>0</v>
      </c>
      <c r="AC38" s="9">
        <v>0</v>
      </c>
      <c r="AD38" s="9">
        <v>0</v>
      </c>
      <c r="AE38" s="9">
        <v>0.72697000000000001</v>
      </c>
      <c r="AF38" s="9">
        <v>0</v>
      </c>
      <c r="AG38" s="9">
        <v>0</v>
      </c>
      <c r="AH38" s="9">
        <v>0</v>
      </c>
      <c r="AI38" s="9">
        <v>905290.65620000008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763960.08</v>
      </c>
      <c r="AZ38" s="9">
        <v>0</v>
      </c>
      <c r="BA38" s="9">
        <v>-49.38</v>
      </c>
      <c r="BB38" s="9">
        <v>0</v>
      </c>
      <c r="BC38" s="9">
        <v>9923827.0554599985</v>
      </c>
      <c r="BD38" s="9">
        <v>63.914000000000001</v>
      </c>
      <c r="BE38" s="9">
        <v>0</v>
      </c>
      <c r="BF38" s="9">
        <v>0</v>
      </c>
      <c r="BG38" s="9">
        <v>0</v>
      </c>
      <c r="BH38" s="9">
        <v>15567759.717259999</v>
      </c>
      <c r="BI38" s="10"/>
      <c r="BJ38" s="18">
        <v>22174091.932785898</v>
      </c>
      <c r="BK38" s="19">
        <f t="shared" si="0"/>
        <v>-6606332.2155258991</v>
      </c>
      <c r="BL38" s="12">
        <f t="shared" si="2"/>
        <v>-29.793022575855694</v>
      </c>
      <c r="BM38" s="13">
        <f t="shared" si="3"/>
        <v>310.61399999999998</v>
      </c>
      <c r="BN38" s="13">
        <f t="shared" si="1"/>
        <v>15567449.103259999</v>
      </c>
      <c r="BP38">
        <v>16474289.555846401</v>
      </c>
    </row>
    <row r="39" spans="1:70">
      <c r="A39" s="7">
        <v>7</v>
      </c>
      <c r="B39" s="20" t="s">
        <v>44</v>
      </c>
      <c r="C39" s="9">
        <v>0</v>
      </c>
      <c r="D39" s="9">
        <v>332899</v>
      </c>
      <c r="E39" s="9">
        <v>1069885.1568100012</v>
      </c>
      <c r="F39" s="9">
        <v>347110.42079319223</v>
      </c>
      <c r="G39" s="9">
        <v>813056.0612680926</v>
      </c>
      <c r="H39" s="9">
        <v>112664.57724</v>
      </c>
      <c r="I39" s="9">
        <v>29559.84947563638</v>
      </c>
      <c r="J39" s="9">
        <v>93293.368832916007</v>
      </c>
      <c r="K39" s="9">
        <v>197020.89059502096</v>
      </c>
      <c r="L39" s="9">
        <v>46243.2795615</v>
      </c>
      <c r="M39" s="9">
        <v>14977.457730899889</v>
      </c>
      <c r="N39" s="9">
        <v>16663.244181916223</v>
      </c>
      <c r="O39" s="9">
        <v>88436.408835600072</v>
      </c>
      <c r="P39" s="9">
        <v>0</v>
      </c>
      <c r="Q39" s="9">
        <v>15370.003547287555</v>
      </c>
      <c r="R39" s="9">
        <v>36711.005454545455</v>
      </c>
      <c r="S39" s="9">
        <v>0</v>
      </c>
      <c r="T39" s="9">
        <v>104128.62709410042</v>
      </c>
      <c r="U39" s="9">
        <v>82586.517734700057</v>
      </c>
      <c r="V39" s="9">
        <v>43261.396583999769</v>
      </c>
      <c r="W39" s="9">
        <v>160171.34999999963</v>
      </c>
      <c r="X39" s="9">
        <v>57407.231466900048</v>
      </c>
      <c r="Y39" s="9">
        <v>103809.60000000005</v>
      </c>
      <c r="Z39" s="9">
        <v>381.82489727272724</v>
      </c>
      <c r="AA39" s="9">
        <v>215142.99895620026</v>
      </c>
      <c r="AB39" s="9">
        <v>68964.408258201933</v>
      </c>
      <c r="AC39" s="9">
        <v>0</v>
      </c>
      <c r="AD39" s="9">
        <v>7649.7033753000005</v>
      </c>
      <c r="AE39" s="9">
        <v>26531.807245269149</v>
      </c>
      <c r="AF39" s="9">
        <v>22726.148715899999</v>
      </c>
      <c r="AG39" s="9">
        <v>0</v>
      </c>
      <c r="AH39" s="9">
        <v>16619.761298700134</v>
      </c>
      <c r="AI39" s="9">
        <v>12105.630370000004</v>
      </c>
      <c r="AJ39" s="9">
        <v>964.27948050000009</v>
      </c>
      <c r="AK39" s="9">
        <v>33224.896790100524</v>
      </c>
      <c r="AL39" s="9">
        <v>21609.520398900004</v>
      </c>
      <c r="AM39" s="9">
        <v>9498.9599999999991</v>
      </c>
      <c r="AN39" s="9">
        <v>8910.3082999999697</v>
      </c>
      <c r="AO39" s="9">
        <v>300030.00701999856</v>
      </c>
      <c r="AP39" s="9">
        <v>2168.6653925999999</v>
      </c>
      <c r="AQ39" s="9">
        <v>7582.58626</v>
      </c>
      <c r="AR39" s="9">
        <v>32850.723099599949</v>
      </c>
      <c r="AS39" s="9">
        <v>4416.0069554999609</v>
      </c>
      <c r="AT39" s="9">
        <v>18278.715129099131</v>
      </c>
      <c r="AU39" s="9">
        <v>0</v>
      </c>
      <c r="AV39" s="9">
        <v>23640</v>
      </c>
      <c r="AW39" s="9">
        <v>19417.192459999998</v>
      </c>
      <c r="AX39" s="9">
        <v>6590.2284000000018</v>
      </c>
      <c r="AY39" s="9">
        <v>139086.58294439997</v>
      </c>
      <c r="AZ39" s="9">
        <v>5549.1209200000158</v>
      </c>
      <c r="BA39" s="9">
        <v>11128.128669000012</v>
      </c>
      <c r="BB39" s="9">
        <v>13632.163983899998</v>
      </c>
      <c r="BC39" s="9">
        <v>347256.29806560068</v>
      </c>
      <c r="BD39" s="9">
        <v>1266.7436409090897</v>
      </c>
      <c r="BE39" s="9">
        <v>48607.75</v>
      </c>
      <c r="BF39" s="9">
        <v>0</v>
      </c>
      <c r="BG39" s="9">
        <v>0</v>
      </c>
      <c r="BH39" s="9">
        <v>5191086.6082332591</v>
      </c>
      <c r="BI39" s="10"/>
      <c r="BJ39" s="18">
        <v>12377799.630263999</v>
      </c>
      <c r="BK39" s="19">
        <f t="shared" si="0"/>
        <v>-7186713.02203074</v>
      </c>
      <c r="BL39" s="12">
        <f t="shared" si="2"/>
        <v>-58.061313292380859</v>
      </c>
      <c r="BM39" s="13">
        <f t="shared" si="3"/>
        <v>1113886.5518631137</v>
      </c>
      <c r="BN39" s="13">
        <f t="shared" si="1"/>
        <v>4077200.0563701456</v>
      </c>
      <c r="BP39">
        <v>5259501.8499376103</v>
      </c>
      <c r="BR39" s="1">
        <f>BH39-BH79</f>
        <v>4137472.7550066491</v>
      </c>
    </row>
    <row r="40" spans="1:70">
      <c r="A40" s="28"/>
      <c r="B40" s="29" t="s">
        <v>45</v>
      </c>
      <c r="C40" s="30">
        <v>31573341.678339999</v>
      </c>
      <c r="D40" s="30">
        <v>22062812</v>
      </c>
      <c r="E40" s="30">
        <v>44112860.612109989</v>
      </c>
      <c r="F40" s="30">
        <v>23162248.372821376</v>
      </c>
      <c r="G40" s="30">
        <v>50084044.031429991</v>
      </c>
      <c r="H40" s="30">
        <v>11249329.09942</v>
      </c>
      <c r="I40" s="30">
        <v>2684553.1050899997</v>
      </c>
      <c r="J40" s="30">
        <v>7234422.1376150008</v>
      </c>
      <c r="K40" s="30">
        <v>9500681.261636693</v>
      </c>
      <c r="L40" s="30">
        <v>4133400.3979139999</v>
      </c>
      <c r="M40" s="30">
        <v>9192982.9715700001</v>
      </c>
      <c r="N40" s="30">
        <v>2414246.8499699994</v>
      </c>
      <c r="O40" s="30">
        <v>10852611.503910001</v>
      </c>
      <c r="P40" s="30">
        <v>6725779.7066748999</v>
      </c>
      <c r="Q40" s="30">
        <v>4882316.6479325676</v>
      </c>
      <c r="R40" s="30">
        <v>9630408.0642799996</v>
      </c>
      <c r="S40" s="30">
        <v>9103529.1855200008</v>
      </c>
      <c r="T40" s="30">
        <v>21500062.566921104</v>
      </c>
      <c r="U40" s="30">
        <v>8949210.6460700016</v>
      </c>
      <c r="V40" s="30">
        <v>4697573.6164199999</v>
      </c>
      <c r="W40" s="30">
        <v>15487859.023039998</v>
      </c>
      <c r="X40" s="30">
        <v>3156123.9925000002</v>
      </c>
      <c r="Y40" s="30">
        <v>7226578.3799999999</v>
      </c>
      <c r="Z40" s="30">
        <v>2114612.2225699998</v>
      </c>
      <c r="AA40" s="30">
        <v>18508267.019800004</v>
      </c>
      <c r="AB40" s="30">
        <v>15032646.561320001</v>
      </c>
      <c r="AC40" s="30">
        <v>885461.38245999999</v>
      </c>
      <c r="AD40" s="30">
        <v>3751686.9378499999</v>
      </c>
      <c r="AE40" s="30">
        <v>5719902.086569</v>
      </c>
      <c r="AF40" s="30">
        <v>1583168.8745200001</v>
      </c>
      <c r="AG40" s="30">
        <v>5198256.402209999</v>
      </c>
      <c r="AH40" s="30">
        <v>9787247.2170100007</v>
      </c>
      <c r="AI40" s="30">
        <v>2276875.9787390004</v>
      </c>
      <c r="AJ40" s="30">
        <v>2551903.7466899999</v>
      </c>
      <c r="AK40" s="30">
        <v>4922789.4060300002</v>
      </c>
      <c r="AL40" s="30">
        <v>2368142.6704699998</v>
      </c>
      <c r="AM40" s="30">
        <v>4048666</v>
      </c>
      <c r="AN40" s="30">
        <v>5378201.6550699994</v>
      </c>
      <c r="AO40" s="30">
        <v>20710810.68211</v>
      </c>
      <c r="AP40" s="30">
        <v>1028696.46631</v>
      </c>
      <c r="AQ40" s="30">
        <v>430192.86721999996</v>
      </c>
      <c r="AR40" s="30">
        <v>4676153.4179599993</v>
      </c>
      <c r="AS40" s="30">
        <v>1597938.1412200001</v>
      </c>
      <c r="AT40" s="30">
        <v>4372141.3939248677</v>
      </c>
      <c r="AU40" s="30">
        <v>5433514.676</v>
      </c>
      <c r="AV40" s="30">
        <v>2241065</v>
      </c>
      <c r="AW40" s="30">
        <v>1979557.5860900001</v>
      </c>
      <c r="AX40" s="30">
        <v>5783819.8200000003</v>
      </c>
      <c r="AY40" s="30">
        <v>5294277.0238193311</v>
      </c>
      <c r="AZ40" s="30">
        <v>543040.58722999995</v>
      </c>
      <c r="BA40" s="30">
        <v>2698085.5066700005</v>
      </c>
      <c r="BB40" s="30">
        <v>6885265.8077532994</v>
      </c>
      <c r="BC40" s="30">
        <v>35539059.862890005</v>
      </c>
      <c r="BD40" s="30">
        <v>199397.43858999998</v>
      </c>
      <c r="BE40" s="30">
        <v>1534862.6872899998</v>
      </c>
      <c r="BF40" s="30">
        <v>1009319.45</v>
      </c>
      <c r="BG40" s="30">
        <v>2040443.7828499998</v>
      </c>
      <c r="BH40" s="31">
        <v>507742446.21042109</v>
      </c>
      <c r="BI40" s="10"/>
      <c r="BJ40" s="32">
        <v>519651112.04138398</v>
      </c>
      <c r="BK40" s="19">
        <f t="shared" si="0"/>
        <v>-11908665.830962896</v>
      </c>
      <c r="BL40" s="12">
        <f t="shared" si="2"/>
        <v>-2.2916656108328533</v>
      </c>
      <c r="BM40" s="13">
        <f t="shared" si="3"/>
        <v>66811303.673066683</v>
      </c>
      <c r="BN40" s="12">
        <f t="shared" si="1"/>
        <v>440931142.53735441</v>
      </c>
      <c r="BP40">
        <v>392182346.74768698</v>
      </c>
    </row>
    <row r="41" spans="1:70">
      <c r="A41" s="7">
        <v>1</v>
      </c>
      <c r="B41" s="20" t="s">
        <v>46</v>
      </c>
      <c r="C41" s="9">
        <v>38067.660000000003</v>
      </c>
      <c r="D41" s="9">
        <v>2424</v>
      </c>
      <c r="E41" s="9">
        <v>3013.4259999999999</v>
      </c>
      <c r="F41" s="9">
        <v>4445.6846599999999</v>
      </c>
      <c r="G41" s="9">
        <v>0</v>
      </c>
      <c r="H41" s="9">
        <v>14598.379209999999</v>
      </c>
      <c r="I41" s="9">
        <v>7492.4537599999994</v>
      </c>
      <c r="J41" s="9">
        <v>4358.2250000000004</v>
      </c>
      <c r="K41" s="9">
        <v>0</v>
      </c>
      <c r="L41" s="9">
        <v>8392.0657499999998</v>
      </c>
      <c r="M41" s="9">
        <v>8879.2240000000002</v>
      </c>
      <c r="N41" s="9">
        <v>1586.8610000000001</v>
      </c>
      <c r="O41" s="9">
        <v>2983.0552200000002</v>
      </c>
      <c r="P41" s="9">
        <v>8308.7473499999996</v>
      </c>
      <c r="Q41" s="9">
        <v>323.125</v>
      </c>
      <c r="R41" s="9">
        <v>10167.6</v>
      </c>
      <c r="S41" s="9">
        <v>1734.29</v>
      </c>
      <c r="T41" s="9">
        <v>6635.0424499999999</v>
      </c>
      <c r="U41" s="9">
        <v>23.565000000000001</v>
      </c>
      <c r="V41" s="9">
        <v>3226.902</v>
      </c>
      <c r="W41" s="9">
        <v>11603.84851</v>
      </c>
      <c r="X41" s="9">
        <v>64.245000000000005</v>
      </c>
      <c r="Y41" s="9">
        <v>0</v>
      </c>
      <c r="Z41" s="9">
        <v>4124.607</v>
      </c>
      <c r="AA41" s="9">
        <v>38274.266609999999</v>
      </c>
      <c r="AB41" s="9">
        <v>47403.839780000002</v>
      </c>
      <c r="AC41" s="9">
        <v>2957.8703500000001</v>
      </c>
      <c r="AD41" s="9">
        <v>83436.411939999991</v>
      </c>
      <c r="AE41" s="9">
        <v>3199.7918500000001</v>
      </c>
      <c r="AF41" s="9">
        <v>15124.036</v>
      </c>
      <c r="AG41" s="9">
        <v>5745.72</v>
      </c>
      <c r="AH41" s="9">
        <v>3951.3577999999998</v>
      </c>
      <c r="AI41" s="9">
        <v>627.53</v>
      </c>
      <c r="AJ41" s="9">
        <v>172.5</v>
      </c>
      <c r="AK41" s="9">
        <v>6125.0135</v>
      </c>
      <c r="AL41" s="9">
        <v>2818.01584</v>
      </c>
      <c r="AM41" s="9">
        <v>9298.6</v>
      </c>
      <c r="AN41" s="9">
        <v>2492.11</v>
      </c>
      <c r="AO41" s="9">
        <v>10629.473</v>
      </c>
      <c r="AP41" s="9">
        <v>2881.0050000000001</v>
      </c>
      <c r="AQ41" s="9">
        <v>34.14725</v>
      </c>
      <c r="AR41" s="9">
        <v>3856.357</v>
      </c>
      <c r="AS41" s="9">
        <v>186.28200000000001</v>
      </c>
      <c r="AT41" s="9">
        <v>3299.24647</v>
      </c>
      <c r="AU41" s="9">
        <v>15129.38</v>
      </c>
      <c r="AV41" s="9">
        <v>5</v>
      </c>
      <c r="AW41" s="9">
        <v>3948.029</v>
      </c>
      <c r="AX41" s="9">
        <v>9470.2900000000009</v>
      </c>
      <c r="AY41" s="9">
        <v>5945.2067999999999</v>
      </c>
      <c r="AZ41" s="9">
        <v>44.784999999999997</v>
      </c>
      <c r="BA41" s="9">
        <v>2276.86</v>
      </c>
      <c r="BB41" s="9">
        <v>22807.253000000001</v>
      </c>
      <c r="BC41" s="9">
        <v>47579.269160000003</v>
      </c>
      <c r="BD41" s="9">
        <v>191.52500000000001</v>
      </c>
      <c r="BE41" s="9">
        <v>0</v>
      </c>
      <c r="BF41" s="9">
        <v>435</v>
      </c>
      <c r="BG41" s="9">
        <v>1416.348</v>
      </c>
      <c r="BH41" s="9">
        <v>494215.52725999994</v>
      </c>
      <c r="BJ41" s="18">
        <v>371407.27201999997</v>
      </c>
      <c r="BK41" s="19">
        <f t="shared" si="0"/>
        <v>122808.25523999997</v>
      </c>
      <c r="BL41" s="12">
        <f t="shared" si="2"/>
        <v>33.065657161765763</v>
      </c>
      <c r="BM41" s="13">
        <f t="shared" si="3"/>
        <v>0</v>
      </c>
      <c r="BN41" s="13">
        <f t="shared" si="1"/>
        <v>494215.52725999994</v>
      </c>
      <c r="BP41">
        <v>411684.11210999999</v>
      </c>
    </row>
    <row r="42" spans="1:70">
      <c r="A42" s="7">
        <v>2</v>
      </c>
      <c r="B42" s="20" t="s">
        <v>47</v>
      </c>
      <c r="C42" s="9">
        <v>529854.28</v>
      </c>
      <c r="D42" s="9">
        <v>336856</v>
      </c>
      <c r="E42" s="9">
        <v>3729971.8111700001</v>
      </c>
      <c r="F42" s="9">
        <v>119055.35604999997</v>
      </c>
      <c r="G42" s="9">
        <v>3003096.6461399994</v>
      </c>
      <c r="H42" s="9">
        <v>46000</v>
      </c>
      <c r="I42" s="9">
        <v>168929.95601000005</v>
      </c>
      <c r="J42" s="9">
        <v>342705.63624000002</v>
      </c>
      <c r="K42" s="9">
        <v>1306283.8149600001</v>
      </c>
      <c r="L42" s="9">
        <v>17372.759999999998</v>
      </c>
      <c r="M42" s="9">
        <v>597868.0256099999</v>
      </c>
      <c r="N42" s="9">
        <v>14757.939989999999</v>
      </c>
      <c r="O42" s="9">
        <v>54132.678599999999</v>
      </c>
      <c r="P42" s="9">
        <v>58960.514679999993</v>
      </c>
      <c r="Q42" s="9">
        <v>278158.35720000009</v>
      </c>
      <c r="R42" s="9">
        <v>397066.89999999997</v>
      </c>
      <c r="S42" s="9">
        <v>218640.53999999998</v>
      </c>
      <c r="T42" s="9">
        <v>169165.80670999998</v>
      </c>
      <c r="U42" s="9">
        <v>39980.334009999999</v>
      </c>
      <c r="V42" s="9">
        <v>316043.44891999994</v>
      </c>
      <c r="W42" s="9">
        <v>142483.75941</v>
      </c>
      <c r="X42" s="9">
        <v>16000</v>
      </c>
      <c r="Y42" s="9">
        <v>39926.03</v>
      </c>
      <c r="Z42" s="9">
        <v>116208.29488000002</v>
      </c>
      <c r="AA42" s="9">
        <v>661671.27533999982</v>
      </c>
      <c r="AB42" s="9">
        <v>254326.19743999996</v>
      </c>
      <c r="AC42" s="9">
        <v>57977.872290000007</v>
      </c>
      <c r="AD42" s="9">
        <v>91238.792730000001</v>
      </c>
      <c r="AE42" s="9">
        <v>45933.61765</v>
      </c>
      <c r="AF42" s="9">
        <v>14465.409860000003</v>
      </c>
      <c r="AG42" s="9">
        <v>207847.18495</v>
      </c>
      <c r="AH42" s="9">
        <v>70167.453489999985</v>
      </c>
      <c r="AI42" s="9">
        <v>22635.022499999999</v>
      </c>
      <c r="AJ42" s="9">
        <v>16254.552899999999</v>
      </c>
      <c r="AK42" s="9">
        <v>23740.216790000002</v>
      </c>
      <c r="AL42" s="9">
        <v>10800</v>
      </c>
      <c r="AM42" s="9">
        <v>72497.52</v>
      </c>
      <c r="AN42" s="9">
        <v>26533.333340000001</v>
      </c>
      <c r="AO42" s="9">
        <v>921878.44634000026</v>
      </c>
      <c r="AP42" s="9">
        <v>60584.780339999998</v>
      </c>
      <c r="AQ42" s="9">
        <v>1999.98</v>
      </c>
      <c r="AR42" s="9">
        <v>25199.743699999999</v>
      </c>
      <c r="AS42" s="9">
        <v>206570.78026</v>
      </c>
      <c r="AT42" s="9">
        <v>120662.06899000003</v>
      </c>
      <c r="AU42" s="9">
        <v>558791.78</v>
      </c>
      <c r="AV42" s="9">
        <v>132996</v>
      </c>
      <c r="AW42" s="9">
        <v>123237.71130999998</v>
      </c>
      <c r="AX42" s="9">
        <v>26529.94</v>
      </c>
      <c r="AY42" s="9">
        <v>15017.208470000001</v>
      </c>
      <c r="AZ42" s="9">
        <v>4193.0488699999996</v>
      </c>
      <c r="BA42" s="9">
        <v>19834.28</v>
      </c>
      <c r="BB42" s="9">
        <v>133890.42936000001</v>
      </c>
      <c r="BC42" s="9">
        <v>1010035.2490299998</v>
      </c>
      <c r="BD42" s="9">
        <v>924.9</v>
      </c>
      <c r="BE42" s="9">
        <v>123662.89052999999</v>
      </c>
      <c r="BF42" s="9">
        <v>0</v>
      </c>
      <c r="BG42" s="9">
        <v>127512.96615000001</v>
      </c>
      <c r="BH42" s="9">
        <v>17249129.543209996</v>
      </c>
      <c r="BJ42" s="18">
        <v>10770062.18362</v>
      </c>
      <c r="BK42" s="19">
        <f t="shared" si="0"/>
        <v>6479067.3595899958</v>
      </c>
      <c r="BL42" s="12">
        <f t="shared" si="2"/>
        <v>60.158123965559795</v>
      </c>
      <c r="BM42" s="13">
        <f t="shared" si="3"/>
        <v>4349306.4910999993</v>
      </c>
      <c r="BN42" s="13">
        <f t="shared" si="1"/>
        <v>12899823.052109998</v>
      </c>
      <c r="BP42">
        <v>11690809.31535</v>
      </c>
    </row>
    <row r="43" spans="1:70">
      <c r="A43" s="15"/>
      <c r="B43" s="16" t="s">
        <v>48</v>
      </c>
      <c r="C43" s="17">
        <v>433404.15</v>
      </c>
      <c r="D43" s="17">
        <v>0</v>
      </c>
      <c r="E43" s="17">
        <v>956486.67</v>
      </c>
      <c r="F43" s="17">
        <v>69039.299409999992</v>
      </c>
      <c r="G43" s="17">
        <v>208994.04175999999</v>
      </c>
      <c r="H43" s="17">
        <v>46000</v>
      </c>
      <c r="I43" s="17">
        <v>11500</v>
      </c>
      <c r="J43" s="17">
        <v>2950</v>
      </c>
      <c r="K43" s="17">
        <v>137818.47467</v>
      </c>
      <c r="L43" s="17">
        <v>17372.759999999998</v>
      </c>
      <c r="M43" s="17">
        <v>204.12375</v>
      </c>
      <c r="N43" s="17">
        <v>14757.939989999999</v>
      </c>
      <c r="O43" s="17">
        <v>232.77779999999998</v>
      </c>
      <c r="P43" s="17">
        <v>30983</v>
      </c>
      <c r="Q43" s="17">
        <v>23000</v>
      </c>
      <c r="R43" s="17">
        <v>151.41999999999999</v>
      </c>
      <c r="S43" s="17">
        <v>27000</v>
      </c>
      <c r="T43" s="17">
        <v>0</v>
      </c>
      <c r="U43" s="17">
        <v>39980.334009999999</v>
      </c>
      <c r="V43" s="17">
        <v>5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324.03498999999999</v>
      </c>
      <c r="AC43" s="17">
        <v>32.858129999999996</v>
      </c>
      <c r="AD43" s="17">
        <v>66090</v>
      </c>
      <c r="AE43" s="17">
        <v>0</v>
      </c>
      <c r="AF43" s="17">
        <v>0</v>
      </c>
      <c r="AG43" s="17">
        <v>26194.331399999999</v>
      </c>
      <c r="AH43" s="17">
        <v>2.51885</v>
      </c>
      <c r="AI43" s="17">
        <v>75.874089999999995</v>
      </c>
      <c r="AJ43" s="17">
        <v>12300</v>
      </c>
      <c r="AK43" s="17">
        <v>24.316790000000001</v>
      </c>
      <c r="AL43" s="17">
        <v>0</v>
      </c>
      <c r="AM43" s="17">
        <v>0</v>
      </c>
      <c r="AN43" s="17">
        <v>33.33334</v>
      </c>
      <c r="AO43" s="17">
        <v>0</v>
      </c>
      <c r="AP43" s="17">
        <v>5000</v>
      </c>
      <c r="AQ43" s="17">
        <v>0</v>
      </c>
      <c r="AR43" s="17">
        <v>29.49099</v>
      </c>
      <c r="AS43" s="17">
        <v>0</v>
      </c>
      <c r="AT43" s="17">
        <v>17764.900000000001</v>
      </c>
      <c r="AU43" s="17">
        <v>23000</v>
      </c>
      <c r="AV43" s="17">
        <v>0</v>
      </c>
      <c r="AW43" s="17">
        <v>2050</v>
      </c>
      <c r="AX43" s="17">
        <v>26529.94</v>
      </c>
      <c r="AY43" s="17">
        <v>0</v>
      </c>
      <c r="AZ43" s="17">
        <v>0</v>
      </c>
      <c r="BA43" s="17">
        <v>0</v>
      </c>
      <c r="BB43" s="17">
        <v>36079.575219999999</v>
      </c>
      <c r="BC43" s="17">
        <v>100000</v>
      </c>
      <c r="BD43" s="17">
        <v>0</v>
      </c>
      <c r="BE43" s="17">
        <v>0</v>
      </c>
      <c r="BF43" s="17">
        <v>0</v>
      </c>
      <c r="BG43" s="17">
        <v>1.75E-3</v>
      </c>
      <c r="BH43" s="17">
        <v>2335411.1669399999</v>
      </c>
      <c r="BJ43" s="18">
        <v>1763144.1999299999</v>
      </c>
      <c r="BK43" s="19">
        <f t="shared" si="0"/>
        <v>572266.96701000002</v>
      </c>
      <c r="BL43" s="12">
        <f t="shared" si="2"/>
        <v>32.457184558853449</v>
      </c>
      <c r="BM43" s="13">
        <f t="shared" si="3"/>
        <v>346812.51642999996</v>
      </c>
      <c r="BN43" s="13">
        <f t="shared" si="1"/>
        <v>1988598.6505100001</v>
      </c>
      <c r="BP43">
        <v>1436533.17136</v>
      </c>
    </row>
    <row r="44" spans="1:70">
      <c r="A44" s="15"/>
      <c r="B44" s="16" t="s">
        <v>49</v>
      </c>
      <c r="C44" s="17">
        <v>96450.13</v>
      </c>
      <c r="D44" s="17">
        <v>88900</v>
      </c>
      <c r="E44" s="17">
        <v>2127971.5259199999</v>
      </c>
      <c r="F44" s="17">
        <v>48692.407319999991</v>
      </c>
      <c r="G44" s="17">
        <v>2788615.3211899996</v>
      </c>
      <c r="H44" s="17">
        <v>0</v>
      </c>
      <c r="I44" s="17">
        <v>151775.02350000004</v>
      </c>
      <c r="J44" s="17">
        <v>211315.06215000001</v>
      </c>
      <c r="K44" s="17">
        <v>893026.69548000011</v>
      </c>
      <c r="L44" s="17">
        <v>0</v>
      </c>
      <c r="M44" s="17">
        <v>523717.05610999983</v>
      </c>
      <c r="N44" s="17">
        <v>0</v>
      </c>
      <c r="O44" s="17">
        <v>53899.900799999996</v>
      </c>
      <c r="P44" s="17">
        <v>0</v>
      </c>
      <c r="Q44" s="17">
        <v>190911.86541000009</v>
      </c>
      <c r="R44" s="17">
        <v>396915.48</v>
      </c>
      <c r="S44" s="17">
        <v>191640.53999999998</v>
      </c>
      <c r="T44" s="17">
        <v>164441.94016999999</v>
      </c>
      <c r="U44" s="17">
        <v>0</v>
      </c>
      <c r="V44" s="17">
        <v>280857.41122999991</v>
      </c>
      <c r="W44" s="17">
        <v>129486.67989</v>
      </c>
      <c r="X44" s="17">
        <v>16000</v>
      </c>
      <c r="Y44" s="17">
        <v>39926.03</v>
      </c>
      <c r="Z44" s="17">
        <v>102111.35430000001</v>
      </c>
      <c r="AA44" s="17">
        <v>624091.47910999996</v>
      </c>
      <c r="AB44" s="17">
        <v>173723.81850999998</v>
      </c>
      <c r="AC44" s="17">
        <v>32002.499370000005</v>
      </c>
      <c r="AD44" s="17">
        <v>14432.500499999995</v>
      </c>
      <c r="AE44" s="17">
        <v>39547.447050000002</v>
      </c>
      <c r="AF44" s="17">
        <v>13233.051310000003</v>
      </c>
      <c r="AG44" s="17">
        <v>95934.836509999994</v>
      </c>
      <c r="AH44" s="17">
        <v>70164.934639999992</v>
      </c>
      <c r="AI44" s="17">
        <v>6200</v>
      </c>
      <c r="AJ44" s="17">
        <v>3880.5056599999998</v>
      </c>
      <c r="AK44" s="17">
        <v>23715.9</v>
      </c>
      <c r="AL44" s="17">
        <v>10800</v>
      </c>
      <c r="AM44" s="17">
        <v>68634.44</v>
      </c>
      <c r="AN44" s="17">
        <v>26500</v>
      </c>
      <c r="AO44" s="17">
        <v>892521.95629000023</v>
      </c>
      <c r="AP44" s="17">
        <v>23055.889149999999</v>
      </c>
      <c r="AQ44" s="17">
        <v>1999.98</v>
      </c>
      <c r="AR44" s="17">
        <v>24955.337810000001</v>
      </c>
      <c r="AS44" s="17">
        <v>133800.31661999997</v>
      </c>
      <c r="AT44" s="17">
        <v>68613.252260000023</v>
      </c>
      <c r="AU44" s="17">
        <v>240175.56</v>
      </c>
      <c r="AV44" s="17">
        <v>104363</v>
      </c>
      <c r="AW44" s="17">
        <v>112005.96378999999</v>
      </c>
      <c r="AX44" s="17">
        <v>0</v>
      </c>
      <c r="AY44" s="17">
        <v>15017.208470000001</v>
      </c>
      <c r="AZ44" s="17">
        <v>4139.2944399999997</v>
      </c>
      <c r="BA44" s="17">
        <v>19834.28</v>
      </c>
      <c r="BB44" s="17">
        <v>81758.587650000001</v>
      </c>
      <c r="BC44" s="17">
        <v>689115.78600999992</v>
      </c>
      <c r="BD44" s="17">
        <v>924.9</v>
      </c>
      <c r="BE44" s="17">
        <v>123474.87266999998</v>
      </c>
      <c r="BF44" s="17">
        <v>0</v>
      </c>
      <c r="BG44" s="17">
        <v>127512.96440000001</v>
      </c>
      <c r="BH44" s="17">
        <v>12362784.985689998</v>
      </c>
      <c r="BJ44" s="18">
        <v>7509081.3011400001</v>
      </c>
      <c r="BK44" s="19">
        <f t="shared" si="0"/>
        <v>4853703.6845499976</v>
      </c>
      <c r="BL44" s="12">
        <f t="shared" si="2"/>
        <v>64.637783104214449</v>
      </c>
      <c r="BM44" s="13">
        <f t="shared" si="3"/>
        <v>3721568.0466699996</v>
      </c>
      <c r="BN44" s="13">
        <f t="shared" si="1"/>
        <v>8641216.9390199985</v>
      </c>
      <c r="BP44">
        <v>8428630.0332800001</v>
      </c>
    </row>
    <row r="45" spans="1:70">
      <c r="A45" s="15"/>
      <c r="B45" s="16" t="s">
        <v>50</v>
      </c>
      <c r="C45" s="17">
        <v>0</v>
      </c>
      <c r="D45" s="17">
        <v>180772</v>
      </c>
      <c r="E45" s="17">
        <v>430935.91769999999</v>
      </c>
      <c r="F45" s="17">
        <v>1323.6493199999998</v>
      </c>
      <c r="G45" s="17">
        <v>5412.80645</v>
      </c>
      <c r="H45" s="17">
        <v>0</v>
      </c>
      <c r="I45" s="17">
        <v>5654.9325100000005</v>
      </c>
      <c r="J45" s="17">
        <v>64076.116289999998</v>
      </c>
      <c r="K45" s="17">
        <v>275239.18117</v>
      </c>
      <c r="L45" s="17">
        <v>0</v>
      </c>
      <c r="M45" s="17">
        <v>66128.631080000006</v>
      </c>
      <c r="N45" s="17">
        <v>0</v>
      </c>
      <c r="O45" s="17">
        <v>0</v>
      </c>
      <c r="P45" s="17">
        <v>27887.314679999999</v>
      </c>
      <c r="Q45" s="17">
        <v>43517.502140000004</v>
      </c>
      <c r="R45" s="17">
        <v>0</v>
      </c>
      <c r="S45" s="17">
        <v>0</v>
      </c>
      <c r="T45" s="17">
        <v>4082.2952500000001</v>
      </c>
      <c r="U45" s="17">
        <v>0</v>
      </c>
      <c r="V45" s="17">
        <v>33963.201310000004</v>
      </c>
      <c r="W45" s="17">
        <v>12928.51756</v>
      </c>
      <c r="X45" s="17">
        <v>0</v>
      </c>
      <c r="Y45" s="17">
        <v>0</v>
      </c>
      <c r="Z45" s="17">
        <v>12186.910260000001</v>
      </c>
      <c r="AA45" s="17">
        <v>35486.310950000006</v>
      </c>
      <c r="AB45" s="17">
        <v>56356.472150000001</v>
      </c>
      <c r="AC45" s="17">
        <v>24549.056419999997</v>
      </c>
      <c r="AD45" s="17">
        <v>8586.7451000000001</v>
      </c>
      <c r="AE45" s="17">
        <v>2413.44668</v>
      </c>
      <c r="AF45" s="17">
        <v>1225.9501400000001</v>
      </c>
      <c r="AG45" s="17">
        <v>82041.873400000011</v>
      </c>
      <c r="AH45" s="17">
        <v>0</v>
      </c>
      <c r="AI45" s="17">
        <v>16034.53175</v>
      </c>
      <c r="AJ45" s="17">
        <v>5</v>
      </c>
      <c r="AK45" s="17">
        <v>0</v>
      </c>
      <c r="AL45" s="17">
        <v>0</v>
      </c>
      <c r="AM45" s="17">
        <v>3861.58</v>
      </c>
      <c r="AN45" s="17">
        <v>0</v>
      </c>
      <c r="AO45" s="17">
        <v>29269.928209999998</v>
      </c>
      <c r="AP45" s="17">
        <v>20118.142989999997</v>
      </c>
      <c r="AQ45" s="17">
        <v>0</v>
      </c>
      <c r="AR45" s="17">
        <v>27</v>
      </c>
      <c r="AS45" s="17">
        <v>58310.750480000002</v>
      </c>
      <c r="AT45" s="17">
        <v>34283.916730000004</v>
      </c>
      <c r="AU45" s="17">
        <v>289789.53000000003</v>
      </c>
      <c r="AV45" s="17">
        <v>26030</v>
      </c>
      <c r="AW45" s="17">
        <v>9159.8626100000001</v>
      </c>
      <c r="AX45" s="17">
        <v>0</v>
      </c>
      <c r="AY45" s="17">
        <v>0</v>
      </c>
      <c r="AZ45" s="17">
        <v>50.535530000000001</v>
      </c>
      <c r="BA45" s="17">
        <v>0</v>
      </c>
      <c r="BB45" s="17">
        <v>13040.340199999999</v>
      </c>
      <c r="BC45" s="17">
        <v>169262.48812999998</v>
      </c>
      <c r="BD45" s="17">
        <v>0</v>
      </c>
      <c r="BE45" s="17">
        <v>0</v>
      </c>
      <c r="BF45" s="17">
        <v>0</v>
      </c>
      <c r="BG45" s="17">
        <v>0</v>
      </c>
      <c r="BH45" s="17">
        <v>2044012.4371900002</v>
      </c>
      <c r="BJ45" s="18">
        <v>1303531.2836</v>
      </c>
      <c r="BK45" s="19">
        <f t="shared" si="0"/>
        <v>740481.15359000023</v>
      </c>
      <c r="BL45" s="12">
        <f t="shared" si="2"/>
        <v>56.805783099044014</v>
      </c>
      <c r="BM45" s="13">
        <f t="shared" si="3"/>
        <v>280651.98761999997</v>
      </c>
      <c r="BN45" s="13">
        <f t="shared" si="1"/>
        <v>1763360.4495700002</v>
      </c>
      <c r="BP45">
        <v>1357424.51413</v>
      </c>
      <c r="BR45" s="1">
        <f>BH41+BH42+BH48</f>
        <v>26963355.858223997</v>
      </c>
    </row>
    <row r="46" spans="1:70">
      <c r="A46" s="15"/>
      <c r="B46" s="16" t="s">
        <v>51</v>
      </c>
      <c r="C46" s="17">
        <v>0</v>
      </c>
      <c r="D46" s="17">
        <v>65865</v>
      </c>
      <c r="E46" s="17">
        <v>214577.69755000001</v>
      </c>
      <c r="F46" s="17">
        <v>0</v>
      </c>
      <c r="G46" s="17">
        <v>74.476740000000007</v>
      </c>
      <c r="H46" s="17">
        <v>0</v>
      </c>
      <c r="I46" s="17">
        <v>0</v>
      </c>
      <c r="J46" s="17">
        <v>64051.357840000004</v>
      </c>
      <c r="K46" s="17">
        <v>199.46364000000003</v>
      </c>
      <c r="L46" s="17">
        <v>0</v>
      </c>
      <c r="M46" s="17">
        <v>7818.2146700000012</v>
      </c>
      <c r="N46" s="17">
        <v>0</v>
      </c>
      <c r="O46" s="17">
        <v>0</v>
      </c>
      <c r="P46" s="17">
        <v>79.2</v>
      </c>
      <c r="Q46" s="17">
        <v>20728.989650000003</v>
      </c>
      <c r="R46" s="17">
        <v>0</v>
      </c>
      <c r="S46" s="17">
        <v>0</v>
      </c>
      <c r="T46" s="17">
        <v>557.98086999999998</v>
      </c>
      <c r="U46" s="17">
        <v>0</v>
      </c>
      <c r="V46" s="17">
        <v>1215.5134499999999</v>
      </c>
      <c r="W46" s="17">
        <v>68.561960000000013</v>
      </c>
      <c r="X46" s="17">
        <v>0</v>
      </c>
      <c r="Y46" s="17">
        <v>0</v>
      </c>
      <c r="Z46" s="17">
        <v>1910.0303200000001</v>
      </c>
      <c r="AA46" s="17">
        <v>1829.3433</v>
      </c>
      <c r="AB46" s="17">
        <v>23921.871789999997</v>
      </c>
      <c r="AC46" s="17">
        <v>1357.5642600000001</v>
      </c>
      <c r="AD46" s="17">
        <v>0</v>
      </c>
      <c r="AE46" s="17">
        <v>3972.7239199999999</v>
      </c>
      <c r="AF46" s="17">
        <v>3.0150000000000001</v>
      </c>
      <c r="AG46" s="17">
        <v>3630.9323199999999</v>
      </c>
      <c r="AH46" s="17">
        <v>0</v>
      </c>
      <c r="AI46" s="17">
        <v>324.61666000000002</v>
      </c>
      <c r="AJ46" s="17">
        <v>68.966210000000004</v>
      </c>
      <c r="AK46" s="17">
        <v>0</v>
      </c>
      <c r="AL46" s="17">
        <v>0</v>
      </c>
      <c r="AM46" s="17">
        <v>1.5</v>
      </c>
      <c r="AN46" s="17">
        <v>0</v>
      </c>
      <c r="AO46" s="17">
        <v>86.561839999999989</v>
      </c>
      <c r="AP46" s="17">
        <v>12410.7482</v>
      </c>
      <c r="AQ46" s="17">
        <v>0</v>
      </c>
      <c r="AR46" s="17">
        <v>187.91489999999999</v>
      </c>
      <c r="AS46" s="17">
        <v>1373.0758600000001</v>
      </c>
      <c r="AT46" s="17">
        <v>0</v>
      </c>
      <c r="AU46" s="17">
        <v>5826.69</v>
      </c>
      <c r="AV46" s="17">
        <v>2603</v>
      </c>
      <c r="AW46" s="17">
        <v>15.762840000000001</v>
      </c>
      <c r="AX46" s="17">
        <v>0</v>
      </c>
      <c r="AY46" s="17">
        <v>0</v>
      </c>
      <c r="AZ46" s="17">
        <v>3.2188999999999997</v>
      </c>
      <c r="BA46" s="17">
        <v>0</v>
      </c>
      <c r="BB46" s="17">
        <v>2917.4841699999997</v>
      </c>
      <c r="BC46" s="17">
        <v>51656.973869999994</v>
      </c>
      <c r="BD46" s="17">
        <v>0</v>
      </c>
      <c r="BE46" s="17">
        <v>0</v>
      </c>
      <c r="BF46" s="17">
        <v>0</v>
      </c>
      <c r="BG46" s="17">
        <v>0</v>
      </c>
      <c r="BH46" s="17">
        <v>489338.4507300001</v>
      </c>
      <c r="BJ46" s="18">
        <v>190581.42441000001</v>
      </c>
      <c r="BK46" s="19">
        <f t="shared" si="0"/>
        <v>298757.02632000006</v>
      </c>
      <c r="BL46" s="12">
        <f t="shared" si="2"/>
        <v>156.76083188321684</v>
      </c>
      <c r="BM46" s="13">
        <f t="shared" si="3"/>
        <v>273.94038</v>
      </c>
      <c r="BN46" s="13">
        <f t="shared" si="1"/>
        <v>489064.51035000011</v>
      </c>
      <c r="BP46">
        <v>451869.34486000001</v>
      </c>
    </row>
    <row r="47" spans="1:70">
      <c r="A47" s="15"/>
      <c r="B47" s="16" t="s">
        <v>52</v>
      </c>
      <c r="C47" s="17">
        <v>0</v>
      </c>
      <c r="D47" s="17">
        <v>1319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313.09996000000001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11</v>
      </c>
      <c r="Q47" s="17">
        <v>0</v>
      </c>
      <c r="R47" s="17">
        <v>0</v>
      </c>
      <c r="S47" s="17">
        <v>0</v>
      </c>
      <c r="T47" s="17">
        <v>83.590419999999995</v>
      </c>
      <c r="U47" s="17">
        <v>0</v>
      </c>
      <c r="V47" s="17">
        <v>2.3229299999999999</v>
      </c>
      <c r="W47" s="17">
        <v>0</v>
      </c>
      <c r="X47" s="17">
        <v>0</v>
      </c>
      <c r="Y47" s="17">
        <v>0</v>
      </c>
      <c r="Z47" s="17">
        <v>0</v>
      </c>
      <c r="AA47" s="17">
        <v>264.14197999999999</v>
      </c>
      <c r="AB47" s="17">
        <v>0</v>
      </c>
      <c r="AC47" s="17">
        <v>35.894109999999998</v>
      </c>
      <c r="AD47" s="17">
        <v>2129.5471299999999</v>
      </c>
      <c r="AE47" s="17">
        <v>0</v>
      </c>
      <c r="AF47" s="17">
        <v>3.3934099999999998</v>
      </c>
      <c r="AG47" s="17">
        <v>45.211320000000001</v>
      </c>
      <c r="AH47" s="17">
        <v>0</v>
      </c>
      <c r="AI47" s="17">
        <v>0</v>
      </c>
      <c r="AJ47" s="17">
        <v>8.1030000000000005E-2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13086.6373</v>
      </c>
      <c r="AT47" s="17">
        <v>0</v>
      </c>
      <c r="AU47" s="17">
        <v>0</v>
      </c>
      <c r="AV47" s="17">
        <v>0</v>
      </c>
      <c r="AW47" s="17">
        <v>6.1220699999999999</v>
      </c>
      <c r="AX47" s="17">
        <v>0</v>
      </c>
      <c r="AY47" s="17">
        <v>0</v>
      </c>
      <c r="AZ47" s="17">
        <v>0</v>
      </c>
      <c r="BA47" s="17">
        <v>0</v>
      </c>
      <c r="BB47" s="17">
        <v>94.442119999999989</v>
      </c>
      <c r="BC47" s="17">
        <v>1.0200000000000001E-3</v>
      </c>
      <c r="BD47" s="17">
        <v>0</v>
      </c>
      <c r="BE47" s="17">
        <v>188.01785999999998</v>
      </c>
      <c r="BF47" s="17">
        <v>0</v>
      </c>
      <c r="BG47" s="17">
        <v>0</v>
      </c>
      <c r="BH47" s="17">
        <v>17582.502660000002</v>
      </c>
      <c r="BJ47" s="18">
        <v>3723.9745400000002</v>
      </c>
      <c r="BK47" s="19">
        <f t="shared" si="0"/>
        <v>13858.528120000003</v>
      </c>
      <c r="BL47" s="19">
        <f t="shared" si="2"/>
        <v>372.14347120643856</v>
      </c>
      <c r="BM47" s="13">
        <f t="shared" si="3"/>
        <v>0</v>
      </c>
      <c r="BN47" s="13">
        <f t="shared" si="1"/>
        <v>17582.502660000002</v>
      </c>
      <c r="BP47">
        <v>16352.25172</v>
      </c>
      <c r="BR47" s="1">
        <f>BH49+BH54</f>
        <v>9342322.1211900003</v>
      </c>
    </row>
    <row r="48" spans="1:70" s="35" customFormat="1">
      <c r="A48" s="7">
        <v>3</v>
      </c>
      <c r="B48" s="20" t="s">
        <v>53</v>
      </c>
      <c r="C48" s="9">
        <v>1187914.21</v>
      </c>
      <c r="D48" s="9">
        <v>424778</v>
      </c>
      <c r="E48" s="9">
        <v>0</v>
      </c>
      <c r="F48" s="9">
        <v>718000.54931999999</v>
      </c>
      <c r="G48" s="9">
        <v>554705.95323999994</v>
      </c>
      <c r="H48" s="9">
        <v>197183.76866999999</v>
      </c>
      <c r="I48" s="9">
        <v>25716.477689999996</v>
      </c>
      <c r="J48" s="9">
        <v>0</v>
      </c>
      <c r="K48" s="9">
        <v>0</v>
      </c>
      <c r="L48" s="9">
        <v>107780.95023399999</v>
      </c>
      <c r="M48" s="9">
        <v>0</v>
      </c>
      <c r="N48" s="9">
        <v>142694.14810999998</v>
      </c>
      <c r="O48" s="9">
        <v>280381.75487</v>
      </c>
      <c r="P48" s="9">
        <v>134500.39574999997</v>
      </c>
      <c r="Q48" s="9">
        <v>0</v>
      </c>
      <c r="R48" s="9">
        <v>88889.85</v>
      </c>
      <c r="S48" s="9">
        <v>117705.81</v>
      </c>
      <c r="T48" s="9">
        <v>441368.97113999998</v>
      </c>
      <c r="U48" s="9">
        <v>1090479.1108000001</v>
      </c>
      <c r="V48" s="9">
        <v>0</v>
      </c>
      <c r="W48" s="9">
        <v>328843.02103000006</v>
      </c>
      <c r="X48" s="9">
        <v>108325.76211</v>
      </c>
      <c r="Y48" s="9">
        <v>138214.23000000001</v>
      </c>
      <c r="Z48" s="9">
        <v>527.78580999999997</v>
      </c>
      <c r="AA48" s="9">
        <v>0</v>
      </c>
      <c r="AB48" s="9">
        <v>0</v>
      </c>
      <c r="AC48" s="9">
        <v>2514.4177300000001</v>
      </c>
      <c r="AD48" s="9">
        <v>51915.839140000004</v>
      </c>
      <c r="AE48" s="9">
        <v>58980.394950000002</v>
      </c>
      <c r="AF48" s="9">
        <v>44012.389569999999</v>
      </c>
      <c r="AG48" s="9">
        <v>0</v>
      </c>
      <c r="AH48" s="9">
        <v>342944.38004999992</v>
      </c>
      <c r="AI48" s="9">
        <v>23696.472260000002</v>
      </c>
      <c r="AJ48" s="9">
        <v>119575.69307999998</v>
      </c>
      <c r="AK48" s="9">
        <v>163361.05308000001</v>
      </c>
      <c r="AL48" s="9">
        <v>210208.47689999998</v>
      </c>
      <c r="AM48" s="9">
        <v>101692.26999999999</v>
      </c>
      <c r="AN48" s="9">
        <v>118647.46116000001</v>
      </c>
      <c r="AO48" s="9">
        <v>125784.81262000003</v>
      </c>
      <c r="AP48" s="9">
        <v>0</v>
      </c>
      <c r="AQ48" s="9">
        <v>12127.104679999999</v>
      </c>
      <c r="AR48" s="9">
        <v>77653.705140000005</v>
      </c>
      <c r="AS48" s="9">
        <v>8621.3938399999988</v>
      </c>
      <c r="AT48" s="9">
        <v>236525.05669</v>
      </c>
      <c r="AU48" s="9">
        <v>0</v>
      </c>
      <c r="AV48" s="9">
        <v>0</v>
      </c>
      <c r="AW48" s="9">
        <v>0</v>
      </c>
      <c r="AX48" s="9">
        <v>153225.60999999999</v>
      </c>
      <c r="AY48" s="9">
        <v>1096292.34137</v>
      </c>
      <c r="AZ48" s="9">
        <v>15440.291290000001</v>
      </c>
      <c r="BA48" s="9">
        <v>155562.25</v>
      </c>
      <c r="BB48" s="9">
        <v>0</v>
      </c>
      <c r="BC48" s="9">
        <v>0</v>
      </c>
      <c r="BD48" s="9">
        <v>6666.9654300000002</v>
      </c>
      <c r="BE48" s="9">
        <v>0</v>
      </c>
      <c r="BF48" s="9">
        <v>6551.6600000000008</v>
      </c>
      <c r="BG48" s="9">
        <v>0</v>
      </c>
      <c r="BH48" s="9">
        <v>9220010.7877540011</v>
      </c>
      <c r="BI48"/>
      <c r="BJ48" s="33">
        <v>9178151.4993120003</v>
      </c>
      <c r="BK48" s="34">
        <f t="shared" si="0"/>
        <v>41859.288442000747</v>
      </c>
      <c r="BL48" s="19">
        <f t="shared" si="2"/>
        <v>0.45607537035250012</v>
      </c>
      <c r="BM48" s="13">
        <f t="shared" si="3"/>
        <v>692920.18323999993</v>
      </c>
      <c r="BN48" s="13">
        <f t="shared" si="1"/>
        <v>8527090.6045140009</v>
      </c>
      <c r="BP48" s="35">
        <v>10419351.124964001</v>
      </c>
    </row>
    <row r="49" spans="1:68">
      <c r="A49" s="7">
        <v>4</v>
      </c>
      <c r="B49" s="36" t="s">
        <v>54</v>
      </c>
      <c r="C49" s="9">
        <v>290000</v>
      </c>
      <c r="D49" s="9">
        <v>0</v>
      </c>
      <c r="E49" s="9">
        <v>501628</v>
      </c>
      <c r="F49" s="9">
        <v>267750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1.99</v>
      </c>
      <c r="BG49" s="9">
        <v>0</v>
      </c>
      <c r="BH49" s="9">
        <v>1059379.99</v>
      </c>
      <c r="BJ49" s="18">
        <v>761600</v>
      </c>
      <c r="BK49" s="19">
        <f t="shared" si="0"/>
        <v>297779.99</v>
      </c>
      <c r="BL49" s="19">
        <f t="shared" si="2"/>
        <v>39.099263392857139</v>
      </c>
      <c r="BM49" s="13">
        <f t="shared" si="3"/>
        <v>0</v>
      </c>
      <c r="BN49" s="13">
        <f t="shared" si="1"/>
        <v>1059379.99</v>
      </c>
      <c r="BP49">
        <v>604850</v>
      </c>
    </row>
    <row r="50" spans="1:68">
      <c r="A50" s="15"/>
      <c r="B50" s="16" t="s">
        <v>55</v>
      </c>
      <c r="C50" s="17">
        <v>290000</v>
      </c>
      <c r="D50" s="17">
        <v>0</v>
      </c>
      <c r="E50" s="17">
        <v>501628</v>
      </c>
      <c r="F50" s="17">
        <v>267750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1059378</v>
      </c>
      <c r="BJ50" s="18">
        <v>759600</v>
      </c>
      <c r="BK50" s="19">
        <f t="shared" si="0"/>
        <v>299778</v>
      </c>
      <c r="BL50" s="19">
        <f t="shared" si="2"/>
        <v>39.465244865718802</v>
      </c>
      <c r="BM50" s="13">
        <f t="shared" si="3"/>
        <v>0</v>
      </c>
      <c r="BN50" s="13">
        <f t="shared" si="1"/>
        <v>1059378</v>
      </c>
      <c r="BP50">
        <v>602850</v>
      </c>
    </row>
    <row r="51" spans="1:68">
      <c r="A51" s="15"/>
      <c r="B51" s="16" t="s">
        <v>56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7">
        <v>0</v>
      </c>
      <c r="BF51" s="17">
        <v>0</v>
      </c>
      <c r="BG51" s="17">
        <v>0</v>
      </c>
      <c r="BH51" s="17">
        <v>0</v>
      </c>
      <c r="BJ51" s="18">
        <v>0</v>
      </c>
      <c r="BK51" s="19">
        <f t="shared" si="0"/>
        <v>0</v>
      </c>
      <c r="BL51" s="19" t="e">
        <f t="shared" si="2"/>
        <v>#DIV/0!</v>
      </c>
      <c r="BM51" s="13">
        <f t="shared" si="3"/>
        <v>0</v>
      </c>
      <c r="BN51" s="13">
        <f t="shared" si="1"/>
        <v>0</v>
      </c>
      <c r="BP51">
        <v>0</v>
      </c>
    </row>
    <row r="52" spans="1:68">
      <c r="A52" s="15"/>
      <c r="B52" s="16" t="s">
        <v>57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7">
        <v>0</v>
      </c>
      <c r="BB52" s="17">
        <v>0</v>
      </c>
      <c r="BC52" s="17">
        <v>0</v>
      </c>
      <c r="BD52" s="17">
        <v>0</v>
      </c>
      <c r="BE52" s="17">
        <v>0</v>
      </c>
      <c r="BF52" s="17">
        <v>0</v>
      </c>
      <c r="BG52" s="17">
        <v>0</v>
      </c>
      <c r="BH52" s="17">
        <v>0</v>
      </c>
      <c r="BJ52" s="18">
        <v>0</v>
      </c>
      <c r="BK52" s="19">
        <f t="shared" si="0"/>
        <v>0</v>
      </c>
      <c r="BL52" s="19" t="e">
        <f t="shared" si="2"/>
        <v>#DIV/0!</v>
      </c>
      <c r="BM52" s="13">
        <f t="shared" si="3"/>
        <v>0</v>
      </c>
      <c r="BN52" s="13">
        <f t="shared" si="1"/>
        <v>0</v>
      </c>
      <c r="BP52">
        <v>0</v>
      </c>
    </row>
    <row r="53" spans="1:68">
      <c r="A53" s="15"/>
      <c r="B53" s="16" t="s">
        <v>58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0</v>
      </c>
      <c r="BB53" s="17">
        <v>0</v>
      </c>
      <c r="BC53" s="17">
        <v>0</v>
      </c>
      <c r="BD53" s="17">
        <v>0</v>
      </c>
      <c r="BE53" s="17">
        <v>0</v>
      </c>
      <c r="BF53" s="17">
        <v>1.99</v>
      </c>
      <c r="BG53" s="17">
        <v>0</v>
      </c>
      <c r="BH53" s="17">
        <v>1.99</v>
      </c>
      <c r="BJ53" s="18">
        <v>2000</v>
      </c>
      <c r="BK53" s="19">
        <f t="shared" si="0"/>
        <v>-1998.01</v>
      </c>
      <c r="BL53" s="19">
        <f t="shared" si="2"/>
        <v>-99.900500000000008</v>
      </c>
      <c r="BM53" s="13">
        <f t="shared" si="3"/>
        <v>0</v>
      </c>
      <c r="BN53" s="13">
        <f t="shared" si="1"/>
        <v>1.99</v>
      </c>
      <c r="BP53">
        <v>2000</v>
      </c>
    </row>
    <row r="54" spans="1:68">
      <c r="A54" s="7">
        <v>5</v>
      </c>
      <c r="B54" s="36" t="s">
        <v>59</v>
      </c>
      <c r="C54" s="9">
        <v>1240323.75</v>
      </c>
      <c r="D54" s="9">
        <v>154225</v>
      </c>
      <c r="E54" s="9">
        <v>5450510</v>
      </c>
      <c r="F54" s="9">
        <v>2000</v>
      </c>
      <c r="G54" s="9">
        <v>203001.72266</v>
      </c>
      <c r="H54" s="9">
        <v>274261.23307000002</v>
      </c>
      <c r="I54" s="9">
        <v>1000</v>
      </c>
      <c r="J54" s="9">
        <v>1010</v>
      </c>
      <c r="K54" s="9">
        <v>102000</v>
      </c>
      <c r="L54" s="9">
        <v>2000</v>
      </c>
      <c r="M54" s="9">
        <v>37061.313460000005</v>
      </c>
      <c r="N54" s="9">
        <v>0</v>
      </c>
      <c r="O54" s="9">
        <v>42000</v>
      </c>
      <c r="P54" s="9">
        <v>3500</v>
      </c>
      <c r="Q54" s="9">
        <v>0</v>
      </c>
      <c r="R54" s="9">
        <v>2010</v>
      </c>
      <c r="S54" s="9">
        <v>92000</v>
      </c>
      <c r="T54" s="9">
        <v>2000</v>
      </c>
      <c r="U54" s="9">
        <v>1000</v>
      </c>
      <c r="V54" s="9">
        <v>161000</v>
      </c>
      <c r="W54" s="9">
        <v>51347.512000000002</v>
      </c>
      <c r="X54" s="9">
        <v>500</v>
      </c>
      <c r="Y54" s="9">
        <v>2000</v>
      </c>
      <c r="Z54" s="9">
        <v>101000</v>
      </c>
      <c r="AA54" s="9">
        <v>5000</v>
      </c>
      <c r="AB54" s="9">
        <v>2025</v>
      </c>
      <c r="AC54" s="9">
        <v>9000</v>
      </c>
      <c r="AD54" s="9">
        <v>41000</v>
      </c>
      <c r="AE54" s="9">
        <v>2000</v>
      </c>
      <c r="AF54" s="9">
        <v>1000</v>
      </c>
      <c r="AG54" s="9">
        <v>1000</v>
      </c>
      <c r="AH54" s="9">
        <v>10</v>
      </c>
      <c r="AI54" s="9">
        <v>9500</v>
      </c>
      <c r="AJ54" s="9">
        <v>0</v>
      </c>
      <c r="AK54" s="9">
        <v>1000</v>
      </c>
      <c r="AL54" s="9">
        <v>1500</v>
      </c>
      <c r="AM54" s="9">
        <v>0</v>
      </c>
      <c r="AN54" s="9">
        <v>0</v>
      </c>
      <c r="AO54" s="9">
        <v>11500</v>
      </c>
      <c r="AP54" s="9">
        <v>52250</v>
      </c>
      <c r="AQ54" s="9">
        <v>0</v>
      </c>
      <c r="AR54" s="9">
        <v>43350</v>
      </c>
      <c r="AS54" s="9">
        <v>0</v>
      </c>
      <c r="AT54" s="9">
        <v>1000</v>
      </c>
      <c r="AU54" s="9">
        <v>0</v>
      </c>
      <c r="AV54" s="9">
        <v>5000</v>
      </c>
      <c r="AW54" s="9">
        <v>0</v>
      </c>
      <c r="AX54" s="9">
        <v>0</v>
      </c>
      <c r="AY54" s="9">
        <v>0</v>
      </c>
      <c r="AZ54" s="9">
        <v>0</v>
      </c>
      <c r="BA54" s="9">
        <v>56.599999999999994</v>
      </c>
      <c r="BB54" s="9">
        <v>1000</v>
      </c>
      <c r="BC54" s="9">
        <v>170000</v>
      </c>
      <c r="BD54" s="9">
        <v>0</v>
      </c>
      <c r="BE54" s="9">
        <v>0</v>
      </c>
      <c r="BF54" s="9">
        <v>0</v>
      </c>
      <c r="BG54" s="9">
        <v>0</v>
      </c>
      <c r="BH54" s="9">
        <v>8282942.1311900001</v>
      </c>
      <c r="BJ54" s="18">
        <v>5333899.6978599997</v>
      </c>
      <c r="BK54" s="19">
        <f t="shared" si="0"/>
        <v>2949042.4333300004</v>
      </c>
      <c r="BL54" s="19">
        <f t="shared" si="2"/>
        <v>55.288674335461877</v>
      </c>
      <c r="BM54" s="13">
        <f t="shared" si="3"/>
        <v>307001.72265999997</v>
      </c>
      <c r="BN54" s="13">
        <f t="shared" si="1"/>
        <v>7975940.4085300006</v>
      </c>
      <c r="BP54">
        <v>16774642.96551</v>
      </c>
    </row>
    <row r="55" spans="1:68">
      <c r="A55" s="15"/>
      <c r="B55" s="16" t="s">
        <v>60</v>
      </c>
      <c r="C55" s="17">
        <v>3510</v>
      </c>
      <c r="D55" s="17">
        <v>2010</v>
      </c>
      <c r="E55" s="17">
        <v>2010</v>
      </c>
      <c r="F55" s="17">
        <v>2000</v>
      </c>
      <c r="G55" s="17">
        <v>71401.722659999999</v>
      </c>
      <c r="H55" s="17">
        <v>0</v>
      </c>
      <c r="I55" s="17">
        <v>1000</v>
      </c>
      <c r="J55" s="17">
        <v>1010</v>
      </c>
      <c r="K55" s="17">
        <v>2000</v>
      </c>
      <c r="L55" s="17">
        <v>2000</v>
      </c>
      <c r="M55" s="17">
        <v>-14438.686539999999</v>
      </c>
      <c r="N55" s="17">
        <v>0</v>
      </c>
      <c r="O55" s="17">
        <v>0</v>
      </c>
      <c r="P55" s="17">
        <v>3500</v>
      </c>
      <c r="Q55" s="17">
        <v>0</v>
      </c>
      <c r="R55" s="17">
        <v>10</v>
      </c>
      <c r="S55" s="17">
        <v>2000</v>
      </c>
      <c r="T55" s="17">
        <v>2000</v>
      </c>
      <c r="U55" s="17">
        <v>1000</v>
      </c>
      <c r="V55" s="17">
        <v>1000</v>
      </c>
      <c r="W55" s="17">
        <v>2000</v>
      </c>
      <c r="X55" s="17">
        <v>500</v>
      </c>
      <c r="Y55" s="17">
        <v>0</v>
      </c>
      <c r="Z55" s="17">
        <v>0</v>
      </c>
      <c r="AA55" s="17">
        <v>0</v>
      </c>
      <c r="AB55" s="17">
        <v>2025</v>
      </c>
      <c r="AC55" s="17">
        <v>0</v>
      </c>
      <c r="AD55" s="17">
        <v>0</v>
      </c>
      <c r="AE55" s="17">
        <v>0</v>
      </c>
      <c r="AF55" s="17">
        <v>1000</v>
      </c>
      <c r="AG55" s="17">
        <v>0</v>
      </c>
      <c r="AH55" s="17">
        <v>0</v>
      </c>
      <c r="AI55" s="17">
        <v>0</v>
      </c>
      <c r="AJ55" s="17">
        <v>0</v>
      </c>
      <c r="AK55" s="17">
        <v>1000</v>
      </c>
      <c r="AL55" s="17">
        <v>0</v>
      </c>
      <c r="AM55" s="17">
        <v>0</v>
      </c>
      <c r="AN55" s="17">
        <v>0</v>
      </c>
      <c r="AO55" s="17">
        <v>11500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56.599999999999994</v>
      </c>
      <c r="BB55" s="17">
        <v>1000</v>
      </c>
      <c r="BC55" s="17">
        <v>0</v>
      </c>
      <c r="BD55" s="17">
        <v>0</v>
      </c>
      <c r="BE55" s="17">
        <v>0</v>
      </c>
      <c r="BF55" s="17">
        <v>0</v>
      </c>
      <c r="BG55" s="17">
        <v>0</v>
      </c>
      <c r="BH55" s="17">
        <v>101094.63612000001</v>
      </c>
      <c r="BJ55" s="18">
        <v>93528.651700000002</v>
      </c>
      <c r="BK55" s="19">
        <f t="shared" si="0"/>
        <v>7565.984420000008</v>
      </c>
      <c r="BL55" s="19">
        <f t="shared" si="2"/>
        <v>8.0894830434084053</v>
      </c>
      <c r="BM55" s="13">
        <f t="shared" si="3"/>
        <v>73401.722659999999</v>
      </c>
      <c r="BN55" s="13">
        <f t="shared" si="1"/>
        <v>27692.913460000011</v>
      </c>
      <c r="BP55">
        <v>131975.72012000001</v>
      </c>
    </row>
    <row r="56" spans="1:68">
      <c r="A56" s="15"/>
      <c r="B56" s="16" t="s">
        <v>61</v>
      </c>
      <c r="C56" s="17">
        <v>1236813.75</v>
      </c>
      <c r="D56" s="17">
        <v>152215</v>
      </c>
      <c r="E56" s="17">
        <v>5448500</v>
      </c>
      <c r="F56" s="17">
        <v>0</v>
      </c>
      <c r="G56" s="17">
        <v>131600</v>
      </c>
      <c r="H56" s="17">
        <v>274261.23307000002</v>
      </c>
      <c r="I56" s="17">
        <v>0</v>
      </c>
      <c r="J56" s="17">
        <v>0</v>
      </c>
      <c r="K56" s="17">
        <v>100000</v>
      </c>
      <c r="L56" s="17">
        <v>0</v>
      </c>
      <c r="M56" s="17">
        <v>51500</v>
      </c>
      <c r="N56" s="17">
        <v>0</v>
      </c>
      <c r="O56" s="17">
        <v>42000</v>
      </c>
      <c r="P56" s="17">
        <v>0</v>
      </c>
      <c r="Q56" s="17">
        <v>0</v>
      </c>
      <c r="R56" s="17">
        <v>2000</v>
      </c>
      <c r="S56" s="17">
        <v>90000</v>
      </c>
      <c r="T56" s="17">
        <v>0</v>
      </c>
      <c r="U56" s="17">
        <v>0</v>
      </c>
      <c r="V56" s="17">
        <v>160000</v>
      </c>
      <c r="W56" s="17">
        <v>49347.512000000002</v>
      </c>
      <c r="X56" s="17">
        <v>0</v>
      </c>
      <c r="Y56" s="17">
        <v>2000</v>
      </c>
      <c r="Z56" s="17">
        <v>101000</v>
      </c>
      <c r="AA56" s="17">
        <v>5000</v>
      </c>
      <c r="AB56" s="17">
        <v>0</v>
      </c>
      <c r="AC56" s="17">
        <v>9000</v>
      </c>
      <c r="AD56" s="17">
        <v>41000</v>
      </c>
      <c r="AE56" s="17">
        <v>2000</v>
      </c>
      <c r="AF56" s="17">
        <v>0</v>
      </c>
      <c r="AG56" s="17">
        <v>1000</v>
      </c>
      <c r="AH56" s="17">
        <v>10</v>
      </c>
      <c r="AI56" s="17">
        <v>9500</v>
      </c>
      <c r="AJ56" s="17">
        <v>0</v>
      </c>
      <c r="AK56" s="17">
        <v>0</v>
      </c>
      <c r="AL56" s="17">
        <v>1500</v>
      </c>
      <c r="AM56" s="17">
        <v>0</v>
      </c>
      <c r="AN56" s="17">
        <v>0</v>
      </c>
      <c r="AO56" s="17">
        <v>0</v>
      </c>
      <c r="AP56" s="17">
        <v>52250</v>
      </c>
      <c r="AQ56" s="17">
        <v>0</v>
      </c>
      <c r="AR56" s="17">
        <v>43350</v>
      </c>
      <c r="AS56" s="17">
        <v>0</v>
      </c>
      <c r="AT56" s="17">
        <v>1000</v>
      </c>
      <c r="AU56" s="17">
        <v>0</v>
      </c>
      <c r="AV56" s="17">
        <v>5000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0</v>
      </c>
      <c r="BC56" s="17">
        <v>170000</v>
      </c>
      <c r="BD56" s="17">
        <v>0</v>
      </c>
      <c r="BE56" s="17">
        <v>0</v>
      </c>
      <c r="BF56" s="17">
        <v>0</v>
      </c>
      <c r="BG56" s="17">
        <v>0</v>
      </c>
      <c r="BH56" s="17">
        <v>8181847.4950700002</v>
      </c>
      <c r="BJ56" s="18">
        <v>5240371.0461600004</v>
      </c>
      <c r="BK56" s="19">
        <f t="shared" si="0"/>
        <v>2941476.4489099998</v>
      </c>
      <c r="BL56" s="19">
        <f t="shared" si="2"/>
        <v>56.131072074856846</v>
      </c>
      <c r="BM56" s="13">
        <f t="shared" si="3"/>
        <v>233600</v>
      </c>
      <c r="BN56" s="13">
        <f t="shared" si="1"/>
        <v>7948247.4950700002</v>
      </c>
      <c r="BP56">
        <v>16642667.24539</v>
      </c>
    </row>
    <row r="57" spans="1:68" s="14" customFormat="1">
      <c r="A57" s="7">
        <v>6</v>
      </c>
      <c r="B57" s="36" t="s">
        <v>62</v>
      </c>
      <c r="C57" s="9">
        <v>25749144.940000001</v>
      </c>
      <c r="D57" s="9">
        <v>19984617</v>
      </c>
      <c r="E57" s="9">
        <v>32905023.333770003</v>
      </c>
      <c r="F57" s="9">
        <v>19627517.845709994</v>
      </c>
      <c r="G57" s="9">
        <v>45432190.14976</v>
      </c>
      <c r="H57" s="9">
        <v>10186533.545670001</v>
      </c>
      <c r="I57" s="9">
        <v>2364311.5412600003</v>
      </c>
      <c r="J57" s="9">
        <v>6637315.1792399995</v>
      </c>
      <c r="K57" s="9">
        <v>7923782.2059399998</v>
      </c>
      <c r="L57" s="9">
        <v>3866530.15</v>
      </c>
      <c r="M57" s="9">
        <v>8044745.5265000025</v>
      </c>
      <c r="N57" s="9">
        <v>2089344.3215699999</v>
      </c>
      <c r="O57" s="9">
        <v>10081141.566610001</v>
      </c>
      <c r="P57" s="9">
        <v>6070152.7665914996</v>
      </c>
      <c r="Q57" s="9">
        <v>4426456.6540600006</v>
      </c>
      <c r="R57" s="9">
        <v>8820880.1400000006</v>
      </c>
      <c r="S57" s="9">
        <v>5032511.66</v>
      </c>
      <c r="T57" s="9">
        <v>19971196.208799999</v>
      </c>
      <c r="U57" s="9">
        <v>7479520.1791599998</v>
      </c>
      <c r="V57" s="9">
        <v>4039438.0722200004</v>
      </c>
      <c r="W57" s="9">
        <v>14028582.252739999</v>
      </c>
      <c r="X57" s="9">
        <v>2904982.4057</v>
      </c>
      <c r="Y57" s="9">
        <v>6951964.0899999999</v>
      </c>
      <c r="Z57" s="9">
        <v>1218510.42</v>
      </c>
      <c r="AA57" s="9">
        <v>17075927.906500004</v>
      </c>
      <c r="AB57" s="9">
        <v>12619574.550000001</v>
      </c>
      <c r="AC57" s="9">
        <v>752672.87401000003</v>
      </c>
      <c r="AD57" s="9">
        <v>3345014.4330899999</v>
      </c>
      <c r="AE57" s="9">
        <v>5190726.2146800002</v>
      </c>
      <c r="AF57" s="9">
        <v>1461663.04425</v>
      </c>
      <c r="AG57" s="9">
        <v>4583983.6535200002</v>
      </c>
      <c r="AH57" s="9">
        <v>9052762.4786300007</v>
      </c>
      <c r="AI57" s="9">
        <v>1228220.6169400001</v>
      </c>
      <c r="AJ57" s="9">
        <v>2319473.7196</v>
      </c>
      <c r="AK57" s="9">
        <v>4441696.3955299994</v>
      </c>
      <c r="AL57" s="9">
        <v>2068434.8394800001</v>
      </c>
      <c r="AM57" s="9">
        <v>3760591.72</v>
      </c>
      <c r="AN57" s="9">
        <v>5085740.9495200003</v>
      </c>
      <c r="AO57" s="9">
        <v>18456645.294130001</v>
      </c>
      <c r="AP57" s="9">
        <v>871707.97904999997</v>
      </c>
      <c r="AQ57" s="9">
        <v>404977.03700000001</v>
      </c>
      <c r="AR57" s="9">
        <v>4440709.8039999995</v>
      </c>
      <c r="AS57" s="9">
        <v>1319901.4750000001</v>
      </c>
      <c r="AT57" s="9">
        <v>3779806.0449999999</v>
      </c>
      <c r="AU57" s="9">
        <v>4570436.68</v>
      </c>
      <c r="AV57" s="9">
        <v>1993827</v>
      </c>
      <c r="AW57" s="9">
        <v>1733871.3090299999</v>
      </c>
      <c r="AX57" s="9">
        <v>5330275.49</v>
      </c>
      <c r="AY57" s="9">
        <v>4047364.9160000002</v>
      </c>
      <c r="AZ57" s="9">
        <v>508022.69500000001</v>
      </c>
      <c r="BA57" s="9">
        <v>2381618.81</v>
      </c>
      <c r="BB57" s="9">
        <v>6358232.4437199999</v>
      </c>
      <c r="BC57" s="9">
        <v>23433450.59424001</v>
      </c>
      <c r="BD57" s="9">
        <v>178598.28450000001</v>
      </c>
      <c r="BE57" s="9">
        <v>1305121.726</v>
      </c>
      <c r="BF57" s="9">
        <v>514728.64</v>
      </c>
      <c r="BG57" s="9">
        <v>1785273.39515</v>
      </c>
      <c r="BH57" s="9">
        <v>432237445.16887158</v>
      </c>
      <c r="BI57"/>
      <c r="BJ57" s="11">
        <v>449685757.34123498</v>
      </c>
      <c r="BK57" s="12">
        <f t="shared" si="0"/>
        <v>-17448312.1723634</v>
      </c>
      <c r="BL57" s="19">
        <f t="shared" si="2"/>
        <v>-3.8801122533936736</v>
      </c>
      <c r="BM57" s="13">
        <f t="shared" si="3"/>
        <v>60307936.445700005</v>
      </c>
      <c r="BN57" s="13">
        <f t="shared" si="1"/>
        <v>371929508.72317159</v>
      </c>
      <c r="BP57" s="14">
        <v>322154336.82648998</v>
      </c>
    </row>
    <row r="58" spans="1:68">
      <c r="A58" s="15"/>
      <c r="B58" s="16" t="s">
        <v>63</v>
      </c>
      <c r="C58" s="17">
        <v>0</v>
      </c>
      <c r="D58" s="17">
        <v>0</v>
      </c>
      <c r="E58" s="17">
        <v>0</v>
      </c>
      <c r="F58" s="17">
        <v>0</v>
      </c>
      <c r="G58" s="17">
        <v>45432190.14976</v>
      </c>
      <c r="H58" s="17">
        <v>0</v>
      </c>
      <c r="I58" s="17">
        <v>0</v>
      </c>
      <c r="J58" s="17">
        <v>0</v>
      </c>
      <c r="K58" s="17">
        <v>7923782.2059399998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6951964.0899999999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60307936.445700005</v>
      </c>
      <c r="BJ58" s="18">
        <v>57939190.252080001</v>
      </c>
      <c r="BK58" s="19">
        <f t="shared" si="0"/>
        <v>2368746.1936200038</v>
      </c>
      <c r="BL58" s="19">
        <f t="shared" si="2"/>
        <v>4.088331547807516</v>
      </c>
      <c r="BM58" s="13">
        <f t="shared" si="3"/>
        <v>60307936.445700005</v>
      </c>
      <c r="BN58" s="13">
        <f>BH57-BM58</f>
        <v>371929508.72317159</v>
      </c>
      <c r="BP58">
        <v>40681384.841030002</v>
      </c>
    </row>
    <row r="59" spans="1:68">
      <c r="A59" s="15"/>
      <c r="B59" s="16" t="s">
        <v>64</v>
      </c>
      <c r="C59" s="17">
        <v>25749144.940000001</v>
      </c>
      <c r="D59" s="17">
        <v>19984617</v>
      </c>
      <c r="E59" s="17">
        <v>32905023.333770003</v>
      </c>
      <c r="F59" s="17">
        <v>19627517.845709994</v>
      </c>
      <c r="G59" s="17">
        <v>0</v>
      </c>
      <c r="H59" s="17">
        <v>10186533.545670001</v>
      </c>
      <c r="I59" s="17">
        <v>2364311.5412600003</v>
      </c>
      <c r="J59" s="17">
        <v>6637315.1792399995</v>
      </c>
      <c r="K59" s="17">
        <v>0</v>
      </c>
      <c r="L59" s="17">
        <v>3866530.15</v>
      </c>
      <c r="M59" s="17">
        <v>8044745.5265000025</v>
      </c>
      <c r="N59" s="17">
        <v>2089344.3215699999</v>
      </c>
      <c r="O59" s="17">
        <v>10081141.566610001</v>
      </c>
      <c r="P59" s="17">
        <v>6070152.7665914996</v>
      </c>
      <c r="Q59" s="17">
        <v>4426456.6540600006</v>
      </c>
      <c r="R59" s="17">
        <v>8820880.1400000006</v>
      </c>
      <c r="S59" s="17">
        <v>5032511.66</v>
      </c>
      <c r="T59" s="17">
        <v>19971196.208799999</v>
      </c>
      <c r="U59" s="17">
        <v>7479520.1791599998</v>
      </c>
      <c r="V59" s="17">
        <v>4039438.0722200004</v>
      </c>
      <c r="W59" s="17">
        <v>14028582.252739999</v>
      </c>
      <c r="X59" s="17">
        <v>2904982.4057</v>
      </c>
      <c r="Y59" s="17">
        <v>0</v>
      </c>
      <c r="Z59" s="17">
        <v>1218510.42</v>
      </c>
      <c r="AA59" s="17">
        <v>17075927.906500004</v>
      </c>
      <c r="AB59" s="17">
        <v>12619574.550000001</v>
      </c>
      <c r="AC59" s="17">
        <v>752672.87401000003</v>
      </c>
      <c r="AD59" s="17">
        <v>3345014.4330899999</v>
      </c>
      <c r="AE59" s="17">
        <v>5190726.2146800002</v>
      </c>
      <c r="AF59" s="17">
        <v>1461663.04425</v>
      </c>
      <c r="AG59" s="17">
        <v>4583983.6535200002</v>
      </c>
      <c r="AH59" s="17">
        <v>9052762.4786300007</v>
      </c>
      <c r="AI59" s="17">
        <v>1228220.6169400001</v>
      </c>
      <c r="AJ59" s="17">
        <v>2319473.7196</v>
      </c>
      <c r="AK59" s="17">
        <v>4441696.3955299994</v>
      </c>
      <c r="AL59" s="17">
        <v>2068434.8394800001</v>
      </c>
      <c r="AM59" s="17">
        <v>3760591.72</v>
      </c>
      <c r="AN59" s="17">
        <v>5085740.9495200003</v>
      </c>
      <c r="AO59" s="17">
        <v>18456645.294130001</v>
      </c>
      <c r="AP59" s="17">
        <v>871707.97904999997</v>
      </c>
      <c r="AQ59" s="17">
        <v>404977.03700000001</v>
      </c>
      <c r="AR59" s="17">
        <v>4440709.8039999995</v>
      </c>
      <c r="AS59" s="17">
        <v>1319901.4750000001</v>
      </c>
      <c r="AT59" s="17">
        <v>3779806.0449999999</v>
      </c>
      <c r="AU59" s="17">
        <v>4570436.68</v>
      </c>
      <c r="AV59" s="17">
        <v>1993827</v>
      </c>
      <c r="AW59" s="17">
        <v>1733871.3090299999</v>
      </c>
      <c r="AX59" s="17">
        <v>5330275.49</v>
      </c>
      <c r="AY59" s="17">
        <v>4047364.9160000002</v>
      </c>
      <c r="AZ59" s="17">
        <v>508022.69500000001</v>
      </c>
      <c r="BA59" s="17">
        <v>2381618.81</v>
      </c>
      <c r="BB59" s="17">
        <v>6358232.4437199999</v>
      </c>
      <c r="BC59" s="17">
        <v>23433450.59424001</v>
      </c>
      <c r="BD59" s="17">
        <v>178598.28450000001</v>
      </c>
      <c r="BE59" s="17">
        <v>1305121.726</v>
      </c>
      <c r="BF59" s="17">
        <v>514728.64</v>
      </c>
      <c r="BG59" s="17">
        <v>1785273.39515</v>
      </c>
      <c r="BH59" s="17">
        <v>371929508.72317159</v>
      </c>
      <c r="BJ59" s="18">
        <v>391746567.08915502</v>
      </c>
      <c r="BK59" s="19">
        <f t="shared" si="0"/>
        <v>-19817058.365983427</v>
      </c>
      <c r="BL59" s="19">
        <f t="shared" si="2"/>
        <v>-5.0586425078929649</v>
      </c>
      <c r="BM59" s="13">
        <f t="shared" si="3"/>
        <v>0</v>
      </c>
      <c r="BN59" s="13">
        <f t="shared" ref="BN59:BN80" si="4">BH59-BM59</f>
        <v>371929508.72317159</v>
      </c>
      <c r="BP59">
        <v>281472951.98545998</v>
      </c>
    </row>
    <row r="60" spans="1:68" s="14" customFormat="1">
      <c r="A60" s="7">
        <v>7</v>
      </c>
      <c r="B60" s="36" t="s">
        <v>65</v>
      </c>
      <c r="C60" s="9">
        <v>261163.66733000003</v>
      </c>
      <c r="D60" s="9">
        <v>144796</v>
      </c>
      <c r="E60" s="9">
        <v>299114.57219999994</v>
      </c>
      <c r="F60" s="9">
        <v>51862.163869999997</v>
      </c>
      <c r="G60" s="9">
        <v>264540.58528</v>
      </c>
      <c r="H60" s="9">
        <v>62848.599580000002</v>
      </c>
      <c r="I60" s="9">
        <v>7343.9186799999998</v>
      </c>
      <c r="J60" s="9">
        <v>39419.701730000001</v>
      </c>
      <c r="K60" s="9">
        <v>21676.58829</v>
      </c>
      <c r="L60" s="9">
        <v>14744.751285</v>
      </c>
      <c r="M60" s="9">
        <v>126880.60453000001</v>
      </c>
      <c r="N60" s="9">
        <v>9790.941780000001</v>
      </c>
      <c r="O60" s="9">
        <v>49925.075929999999</v>
      </c>
      <c r="P60" s="9">
        <v>59620.703329999997</v>
      </c>
      <c r="Q60" s="9">
        <v>16896.75747</v>
      </c>
      <c r="R60" s="9">
        <v>87137.13</v>
      </c>
      <c r="S60" s="9">
        <v>57034.9</v>
      </c>
      <c r="T60" s="9">
        <v>166561.18223999999</v>
      </c>
      <c r="U60" s="9">
        <v>35407.789830000002</v>
      </c>
      <c r="V60" s="9">
        <v>29927.106359999994</v>
      </c>
      <c r="W60" s="9">
        <v>269203.42838</v>
      </c>
      <c r="X60" s="9">
        <v>33585.182919999999</v>
      </c>
      <c r="Y60" s="9">
        <v>5463.9699999999993</v>
      </c>
      <c r="Z60" s="9">
        <v>7202.2057100000002</v>
      </c>
      <c r="AA60" s="9">
        <v>137123.17009999999</v>
      </c>
      <c r="AB60" s="9">
        <v>33586.430240000002</v>
      </c>
      <c r="AC60" s="9">
        <v>13909.687600000001</v>
      </c>
      <c r="AD60" s="9">
        <v>51729.85254</v>
      </c>
      <c r="AE60" s="9">
        <v>11384.298460000002</v>
      </c>
      <c r="AF60" s="9">
        <v>6755.2578899999999</v>
      </c>
      <c r="AG60" s="9">
        <v>16994.351029999998</v>
      </c>
      <c r="AH60" s="9">
        <v>58195.083879999991</v>
      </c>
      <c r="AI60" s="9">
        <v>21316.950579999997</v>
      </c>
      <c r="AJ60" s="9">
        <v>10328.52247</v>
      </c>
      <c r="AK60" s="9">
        <v>86110.62589000001</v>
      </c>
      <c r="AL60" s="9">
        <v>28332.263479999998</v>
      </c>
      <c r="AM60" s="9">
        <v>38364.439999999995</v>
      </c>
      <c r="AN60" s="9">
        <v>21214.582000000002</v>
      </c>
      <c r="AO60" s="9">
        <v>200655.15624000001</v>
      </c>
      <c r="AP60" s="9">
        <v>6227.6591200000003</v>
      </c>
      <c r="AQ60" s="9">
        <v>2731.4981299999999</v>
      </c>
      <c r="AR60" s="9">
        <v>16564.939020000002</v>
      </c>
      <c r="AS60" s="9">
        <v>8712.7907699999996</v>
      </c>
      <c r="AT60" s="9">
        <v>10037.59218</v>
      </c>
      <c r="AU60" s="9">
        <v>54635.549999999996</v>
      </c>
      <c r="AV60" s="9">
        <v>9640</v>
      </c>
      <c r="AW60" s="9">
        <v>14022.693749999999</v>
      </c>
      <c r="AX60" s="9">
        <v>37177.97</v>
      </c>
      <c r="AY60" s="9">
        <v>6356.1154099999994</v>
      </c>
      <c r="AZ60" s="9">
        <v>2690.7330999999999</v>
      </c>
      <c r="BA60" s="9">
        <v>7430.25</v>
      </c>
      <c r="BB60" s="9">
        <v>83485.606257199994</v>
      </c>
      <c r="BC60" s="9">
        <v>108969.34970000001</v>
      </c>
      <c r="BD60" s="9">
        <v>1118.3952999999999</v>
      </c>
      <c r="BE60" s="9">
        <v>5585.1200200000003</v>
      </c>
      <c r="BF60" s="9">
        <v>4909.7</v>
      </c>
      <c r="BG60" s="9">
        <v>19735.526089999999</v>
      </c>
      <c r="BH60" s="9">
        <v>3258179.6879721996</v>
      </c>
      <c r="BI60"/>
      <c r="BJ60" s="11">
        <v>3073095.7500523599</v>
      </c>
      <c r="BK60" s="12">
        <f t="shared" si="0"/>
        <v>185083.93791983975</v>
      </c>
      <c r="BL60" s="19">
        <f t="shared" si="2"/>
        <v>6.0227195301899155</v>
      </c>
      <c r="BM60" s="13">
        <f t="shared" si="3"/>
        <v>291681.14356999996</v>
      </c>
      <c r="BN60" s="13">
        <f t="shared" si="4"/>
        <v>2966498.5444021998</v>
      </c>
      <c r="BP60" s="14">
        <v>2351221.7097837301</v>
      </c>
    </row>
    <row r="61" spans="1:68">
      <c r="A61" s="15"/>
      <c r="B61" s="16" t="s">
        <v>66</v>
      </c>
      <c r="C61" s="17">
        <v>40981.330999999998</v>
      </c>
      <c r="D61" s="17">
        <v>0</v>
      </c>
      <c r="E61" s="17">
        <v>63789.523999999998</v>
      </c>
      <c r="F61" s="17">
        <v>0</v>
      </c>
      <c r="G61" s="17">
        <v>171385.63831000001</v>
      </c>
      <c r="H61" s="17">
        <v>10197.200000000001</v>
      </c>
      <c r="I61" s="17">
        <v>0</v>
      </c>
      <c r="J61" s="17">
        <v>15779.5</v>
      </c>
      <c r="K61" s="17">
        <v>0</v>
      </c>
      <c r="L61" s="17">
        <v>0</v>
      </c>
      <c r="M61" s="17">
        <v>61235.078000000001</v>
      </c>
      <c r="N61" s="17">
        <v>0</v>
      </c>
      <c r="O61" s="17">
        <v>11025</v>
      </c>
      <c r="P61" s="17">
        <v>6994.1176500000001</v>
      </c>
      <c r="Q61" s="17">
        <v>0</v>
      </c>
      <c r="R61" s="17">
        <v>18150.599999999999</v>
      </c>
      <c r="S61" s="17">
        <v>0</v>
      </c>
      <c r="T61" s="17">
        <v>106242.125</v>
      </c>
      <c r="U61" s="17">
        <v>11445.644</v>
      </c>
      <c r="V61" s="17">
        <v>8574.375</v>
      </c>
      <c r="W61" s="17">
        <v>0</v>
      </c>
      <c r="X61" s="17">
        <v>0</v>
      </c>
      <c r="Y61" s="17">
        <v>0</v>
      </c>
      <c r="Z61" s="17">
        <v>0</v>
      </c>
      <c r="AA61" s="17">
        <v>25103.8734</v>
      </c>
      <c r="AB61" s="17">
        <v>4596.0377099999996</v>
      </c>
      <c r="AC61" s="17">
        <v>6435.1396799999993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41659.800000000003</v>
      </c>
      <c r="AL61" s="17">
        <v>16931</v>
      </c>
      <c r="AM61" s="17">
        <v>0</v>
      </c>
      <c r="AN61" s="17">
        <v>0</v>
      </c>
      <c r="AO61" s="17">
        <v>21118.75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12647.5</v>
      </c>
      <c r="AV61" s="17">
        <v>0</v>
      </c>
      <c r="AW61" s="17">
        <v>0</v>
      </c>
      <c r="AX61" s="17">
        <v>0</v>
      </c>
      <c r="AY61" s="17">
        <v>0</v>
      </c>
      <c r="AZ61" s="17">
        <v>0</v>
      </c>
      <c r="BA61" s="17">
        <v>0</v>
      </c>
      <c r="BB61" s="17">
        <v>57873.396000000001</v>
      </c>
      <c r="BC61" s="17">
        <v>30756.030989999999</v>
      </c>
      <c r="BD61" s="17">
        <v>0</v>
      </c>
      <c r="BE61" s="17">
        <v>0</v>
      </c>
      <c r="BF61" s="17">
        <v>0</v>
      </c>
      <c r="BG61" s="17">
        <v>0</v>
      </c>
      <c r="BH61" s="17">
        <v>742921.66073999996</v>
      </c>
      <c r="BJ61" s="18">
        <v>723068.72776000004</v>
      </c>
      <c r="BK61" s="19">
        <f t="shared" si="0"/>
        <v>19852.932979999925</v>
      </c>
      <c r="BL61" s="19">
        <f t="shared" si="2"/>
        <v>2.7456495099023952</v>
      </c>
      <c r="BM61" s="13">
        <f t="shared" si="3"/>
        <v>171385.63831000001</v>
      </c>
      <c r="BN61" s="13">
        <f t="shared" si="4"/>
        <v>571536.0224299999</v>
      </c>
      <c r="BP61">
        <v>356447.12676000001</v>
      </c>
    </row>
    <row r="62" spans="1:68">
      <c r="A62" s="15"/>
      <c r="B62" s="16" t="s">
        <v>67</v>
      </c>
      <c r="C62" s="17">
        <v>87490.726330000005</v>
      </c>
      <c r="D62" s="17">
        <v>0</v>
      </c>
      <c r="E62" s="17">
        <v>101755.6473</v>
      </c>
      <c r="F62" s="17">
        <v>0</v>
      </c>
      <c r="G62" s="17">
        <v>16606.06508</v>
      </c>
      <c r="H62" s="17">
        <v>25020.923559999999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8739.2999099999997</v>
      </c>
      <c r="P62" s="17">
        <v>7025.1548199999997</v>
      </c>
      <c r="Q62" s="17">
        <v>0</v>
      </c>
      <c r="R62" s="17">
        <v>0</v>
      </c>
      <c r="S62" s="17">
        <v>0</v>
      </c>
      <c r="T62" s="17">
        <v>595.94250999999997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1622.1158400000002</v>
      </c>
      <c r="AC62" s="17">
        <v>3575.5106900000001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802.04</v>
      </c>
      <c r="AV62" s="17">
        <v>0</v>
      </c>
      <c r="AW62" s="17">
        <v>0</v>
      </c>
      <c r="AX62" s="17">
        <v>0</v>
      </c>
      <c r="AY62" s="17">
        <v>0</v>
      </c>
      <c r="AZ62" s="17">
        <v>0</v>
      </c>
      <c r="BA62" s="17">
        <v>0</v>
      </c>
      <c r="BB62" s="17">
        <v>3049.83088</v>
      </c>
      <c r="BC62" s="17">
        <v>16915.632490000004</v>
      </c>
      <c r="BD62" s="17">
        <v>0</v>
      </c>
      <c r="BE62" s="17">
        <v>0</v>
      </c>
      <c r="BF62" s="17">
        <v>0</v>
      </c>
      <c r="BG62" s="17">
        <v>0</v>
      </c>
      <c r="BH62" s="17">
        <v>273198.88941</v>
      </c>
      <c r="BJ62" s="18">
        <v>268813.87239999999</v>
      </c>
      <c r="BK62" s="19">
        <f t="shared" si="0"/>
        <v>4385.0170100000105</v>
      </c>
      <c r="BL62" s="19">
        <f t="shared" si="2"/>
        <v>1.6312465464858987</v>
      </c>
      <c r="BM62" s="13">
        <f t="shared" si="3"/>
        <v>16606.06508</v>
      </c>
      <c r="BN62" s="13">
        <f t="shared" si="4"/>
        <v>256592.82433</v>
      </c>
      <c r="BP62">
        <v>209148.26923000001</v>
      </c>
    </row>
    <row r="63" spans="1:68">
      <c r="A63" s="15"/>
      <c r="B63" s="16" t="s">
        <v>68</v>
      </c>
      <c r="C63" s="17">
        <v>29682.36</v>
      </c>
      <c r="D63" s="17">
        <v>18399</v>
      </c>
      <c r="E63" s="17">
        <v>38857.089359999998</v>
      </c>
      <c r="F63" s="17">
        <v>9074.7210799999993</v>
      </c>
      <c r="G63" s="17">
        <v>3194.94578</v>
      </c>
      <c r="H63" s="17">
        <v>18445.877039999999</v>
      </c>
      <c r="I63" s="17">
        <v>2573.5053600000001</v>
      </c>
      <c r="J63" s="17">
        <v>7137.7742199999993</v>
      </c>
      <c r="K63" s="17">
        <v>1673.5165100000002</v>
      </c>
      <c r="L63" s="17">
        <v>3770.3788679999998</v>
      </c>
      <c r="M63" s="17">
        <v>11696.76959</v>
      </c>
      <c r="N63" s="17">
        <v>3750.1234899999999</v>
      </c>
      <c r="O63" s="17">
        <v>9059.1687500000007</v>
      </c>
      <c r="P63" s="17">
        <v>11690.961140000003</v>
      </c>
      <c r="Q63" s="17">
        <v>5242.6296199999997</v>
      </c>
      <c r="R63" s="17">
        <v>12640.52</v>
      </c>
      <c r="S63" s="17">
        <v>13917.45</v>
      </c>
      <c r="T63" s="17">
        <v>10547.39185</v>
      </c>
      <c r="U63" s="17">
        <v>5300.4699199999995</v>
      </c>
      <c r="V63" s="17">
        <v>3420.1525600000004</v>
      </c>
      <c r="W63" s="17">
        <v>38834.216280000001</v>
      </c>
      <c r="X63" s="17">
        <v>6718.9347300000009</v>
      </c>
      <c r="Y63" s="17">
        <v>136.97</v>
      </c>
      <c r="Z63" s="17">
        <v>1290.28117</v>
      </c>
      <c r="AA63" s="17">
        <v>27364.220930000003</v>
      </c>
      <c r="AB63" s="17">
        <v>7775.9971500000001</v>
      </c>
      <c r="AC63" s="17">
        <v>874.24093000000005</v>
      </c>
      <c r="AD63" s="17">
        <v>7175.8447500000002</v>
      </c>
      <c r="AE63" s="17">
        <v>2617.9704700000002</v>
      </c>
      <c r="AF63" s="17">
        <v>782.07511</v>
      </c>
      <c r="AG63" s="17">
        <v>5047.9516399999993</v>
      </c>
      <c r="AH63" s="17">
        <v>17637.61966</v>
      </c>
      <c r="AI63" s="17">
        <v>4109.2311099999997</v>
      </c>
      <c r="AJ63" s="17">
        <v>3706.0629299999996</v>
      </c>
      <c r="AK63" s="17">
        <v>12068.44197</v>
      </c>
      <c r="AL63" s="17">
        <v>3638.8340199999998</v>
      </c>
      <c r="AM63" s="17">
        <v>19859.55</v>
      </c>
      <c r="AN63" s="17">
        <v>7207.4592300000004</v>
      </c>
      <c r="AO63" s="17">
        <v>42873.833100000003</v>
      </c>
      <c r="AP63" s="17">
        <v>2267.0582200000003</v>
      </c>
      <c r="AQ63" s="17">
        <v>733.10413000000005</v>
      </c>
      <c r="AR63" s="17">
        <v>4240.8934300000001</v>
      </c>
      <c r="AS63" s="17">
        <v>2306.9112500000001</v>
      </c>
      <c r="AT63" s="17">
        <v>1584.0182500000001</v>
      </c>
      <c r="AU63" s="17">
        <v>7200.42</v>
      </c>
      <c r="AV63" s="17">
        <v>1262</v>
      </c>
      <c r="AW63" s="17">
        <v>2938.0866099999998</v>
      </c>
      <c r="AX63" s="17">
        <v>14443.89</v>
      </c>
      <c r="AY63" s="17">
        <v>882.31126000000006</v>
      </c>
      <c r="AZ63" s="17">
        <v>548.69146000000001</v>
      </c>
      <c r="BA63" s="17">
        <v>1924.25</v>
      </c>
      <c r="BB63" s="17">
        <v>3754.2107894000001</v>
      </c>
      <c r="BC63" s="17">
        <v>8760.9704099999963</v>
      </c>
      <c r="BD63" s="17">
        <v>244.11456000000001</v>
      </c>
      <c r="BE63" s="17">
        <v>556.86628000000007</v>
      </c>
      <c r="BF63" s="17">
        <v>1185.1400000000001</v>
      </c>
      <c r="BG63" s="17">
        <v>5122.8720499999999</v>
      </c>
      <c r="BH63" s="17">
        <v>489750.34901739995</v>
      </c>
      <c r="BJ63" s="18">
        <v>489013.44953730702</v>
      </c>
      <c r="BK63" s="19">
        <f t="shared" si="0"/>
        <v>736.89948009292129</v>
      </c>
      <c r="BL63" s="19">
        <f t="shared" si="2"/>
        <v>0.1506910455714783</v>
      </c>
      <c r="BM63" s="13">
        <f t="shared" si="3"/>
        <v>5005.4322900000006</v>
      </c>
      <c r="BN63" s="13">
        <f t="shared" si="4"/>
        <v>484744.91672739992</v>
      </c>
      <c r="BP63">
        <v>431392.30109800003</v>
      </c>
    </row>
    <row r="64" spans="1:68">
      <c r="A64" s="15"/>
      <c r="B64" s="16" t="s">
        <v>69</v>
      </c>
      <c r="C64" s="17">
        <v>9829.2000000000007</v>
      </c>
      <c r="D64" s="17">
        <v>65558</v>
      </c>
      <c r="E64" s="17">
        <v>27170.899300000001</v>
      </c>
      <c r="F64" s="17">
        <v>13405.33747</v>
      </c>
      <c r="G64" s="17">
        <v>22080.835780000001</v>
      </c>
      <c r="H64" s="17">
        <v>2949.86832</v>
      </c>
      <c r="I64" s="17">
        <v>2680.9488500000002</v>
      </c>
      <c r="J64" s="17">
        <v>865.58961999999997</v>
      </c>
      <c r="K64" s="17">
        <v>12463.13269</v>
      </c>
      <c r="L64" s="17">
        <v>4172.32179</v>
      </c>
      <c r="M64" s="17">
        <v>12520.734829999999</v>
      </c>
      <c r="N64" s="17">
        <v>693.5634399999999</v>
      </c>
      <c r="O64" s="17">
        <v>5421.7633599999999</v>
      </c>
      <c r="P64" s="17">
        <v>10163.797549999996</v>
      </c>
      <c r="Q64" s="17">
        <v>3686.9851399999998</v>
      </c>
      <c r="R64" s="17">
        <v>14780.94</v>
      </c>
      <c r="S64" s="17">
        <v>4091.4</v>
      </c>
      <c r="T64" s="17">
        <v>14459.501340000001</v>
      </c>
      <c r="U64" s="17">
        <v>2247.4267500000001</v>
      </c>
      <c r="V64" s="17">
        <v>2300.1158399999999</v>
      </c>
      <c r="W64" s="17">
        <v>15982.6</v>
      </c>
      <c r="X64" s="17">
        <v>7115</v>
      </c>
      <c r="Y64" s="17">
        <v>3973.31</v>
      </c>
      <c r="Z64" s="17">
        <v>2382.4731400000001</v>
      </c>
      <c r="AA64" s="17">
        <v>19352.84361</v>
      </c>
      <c r="AB64" s="17">
        <v>3988.6358700000001</v>
      </c>
      <c r="AC64" s="17">
        <v>1116.94361</v>
      </c>
      <c r="AD64" s="17">
        <v>7921.2329900000004</v>
      </c>
      <c r="AE64" s="17">
        <v>696.80667000000005</v>
      </c>
      <c r="AF64" s="17">
        <v>1452.4085</v>
      </c>
      <c r="AG64" s="17">
        <v>1855.72604</v>
      </c>
      <c r="AH64" s="17">
        <v>12755.98518</v>
      </c>
      <c r="AI64" s="17">
        <v>5061.1000000000004</v>
      </c>
      <c r="AJ64" s="17">
        <v>179.25197</v>
      </c>
      <c r="AK64" s="17">
        <v>5490.5150000000003</v>
      </c>
      <c r="AL64" s="17">
        <v>816.94906000000003</v>
      </c>
      <c r="AM64" s="17">
        <v>5813.9</v>
      </c>
      <c r="AN64" s="17">
        <v>3067.3357400000004</v>
      </c>
      <c r="AO64" s="17">
        <v>12026.489119999998</v>
      </c>
      <c r="AP64" s="17">
        <v>187.01233999999999</v>
      </c>
      <c r="AQ64" s="17">
        <v>0</v>
      </c>
      <c r="AR64" s="17">
        <v>4940.1002199999994</v>
      </c>
      <c r="AS64" s="17">
        <v>1792.03</v>
      </c>
      <c r="AT64" s="17">
        <v>2878.8903999999998</v>
      </c>
      <c r="AU64" s="17">
        <v>3910.32</v>
      </c>
      <c r="AV64" s="17">
        <v>3710</v>
      </c>
      <c r="AW64" s="17">
        <v>1911.63014</v>
      </c>
      <c r="AX64" s="17">
        <v>1862.04</v>
      </c>
      <c r="AY64" s="17">
        <v>2210.75173</v>
      </c>
      <c r="AZ64" s="17">
        <v>226.12160999999998</v>
      </c>
      <c r="BA64" s="17">
        <v>1993.24</v>
      </c>
      <c r="BB64" s="17">
        <v>4035.4182000000001</v>
      </c>
      <c r="BC64" s="17">
        <v>18842.501219999998</v>
      </c>
      <c r="BD64" s="17">
        <v>282.16534000000001</v>
      </c>
      <c r="BE64" s="17">
        <v>2921.7659399999998</v>
      </c>
      <c r="BF64" s="17">
        <v>135.44999999999999</v>
      </c>
      <c r="BG64" s="17">
        <v>4856.8903899999996</v>
      </c>
      <c r="BH64" s="17">
        <v>399288.19610000012</v>
      </c>
      <c r="BJ64" s="18">
        <v>409401.53918506898</v>
      </c>
      <c r="BK64" s="19">
        <f t="shared" si="0"/>
        <v>-10113.34308506886</v>
      </c>
      <c r="BL64" s="19">
        <f t="shared" si="2"/>
        <v>-2.4702748077596133</v>
      </c>
      <c r="BM64" s="13">
        <f t="shared" si="3"/>
        <v>38517.278469999997</v>
      </c>
      <c r="BN64" s="13">
        <f t="shared" si="4"/>
        <v>360770.9176300001</v>
      </c>
      <c r="BP64">
        <v>385451.08213499998</v>
      </c>
    </row>
    <row r="65" spans="1:71">
      <c r="A65" s="15"/>
      <c r="B65" s="16" t="s">
        <v>70</v>
      </c>
      <c r="C65" s="17">
        <v>47584.13</v>
      </c>
      <c r="D65" s="17">
        <v>44803</v>
      </c>
      <c r="E65" s="17">
        <v>64099.332090000004</v>
      </c>
      <c r="F65" s="17">
        <v>21452.267119999997</v>
      </c>
      <c r="G65" s="17">
        <v>6772.7728200000001</v>
      </c>
      <c r="H65" s="17">
        <v>5265.3593700000001</v>
      </c>
      <c r="I65" s="17">
        <v>1751.0824700000001</v>
      </c>
      <c r="J65" s="17">
        <v>7394.2106599999997</v>
      </c>
      <c r="K65" s="17">
        <v>4768.9910099999997</v>
      </c>
      <c r="L65" s="17">
        <v>3577.0162869999999</v>
      </c>
      <c r="M65" s="17">
        <v>20935.549300000002</v>
      </c>
      <c r="N65" s="17">
        <v>4564.8566900000005</v>
      </c>
      <c r="O65" s="17">
        <v>11582.3941</v>
      </c>
      <c r="P65" s="17">
        <v>16434.056260000001</v>
      </c>
      <c r="Q65" s="17">
        <v>4904.1091200000001</v>
      </c>
      <c r="R65" s="17">
        <v>30308.799999999999</v>
      </c>
      <c r="S65" s="17">
        <v>25024.27</v>
      </c>
      <c r="T65" s="17">
        <v>20341.387539999996</v>
      </c>
      <c r="U65" s="17">
        <v>13859.34762</v>
      </c>
      <c r="V65" s="17">
        <v>14374.208999999997</v>
      </c>
      <c r="W65" s="17">
        <v>72990.647040000011</v>
      </c>
      <c r="X65" s="17">
        <v>9380.6773100000009</v>
      </c>
      <c r="Y65" s="17">
        <v>337.86</v>
      </c>
      <c r="Z65" s="17">
        <v>2305.84033</v>
      </c>
      <c r="AA65" s="17">
        <v>48756.379979999998</v>
      </c>
      <c r="AB65" s="17">
        <v>7235.13364</v>
      </c>
      <c r="AC65" s="17">
        <v>584.90349000000003</v>
      </c>
      <c r="AD65" s="17">
        <v>23339.723300000001</v>
      </c>
      <c r="AE65" s="17">
        <v>7102.4967299999998</v>
      </c>
      <c r="AF65" s="17">
        <v>2002.9143600000002</v>
      </c>
      <c r="AG65" s="17">
        <v>5910.7079299999996</v>
      </c>
      <c r="AH65" s="17">
        <v>14922.75764</v>
      </c>
      <c r="AI65" s="17">
        <v>5574.5178800000003</v>
      </c>
      <c r="AJ65" s="17">
        <v>4939.7447199999997</v>
      </c>
      <c r="AK65" s="17">
        <v>12261.786119999999</v>
      </c>
      <c r="AL65" s="17">
        <v>3395.0508300000001</v>
      </c>
      <c r="AM65" s="17">
        <v>11895.86</v>
      </c>
      <c r="AN65" s="17">
        <v>4377.8062399999999</v>
      </c>
      <c r="AO65" s="17">
        <v>109958.02110000001</v>
      </c>
      <c r="AP65" s="17">
        <v>2150.6267400000002</v>
      </c>
      <c r="AQ65" s="17">
        <v>876.61599999999999</v>
      </c>
      <c r="AR65" s="17">
        <v>4240.5304800000004</v>
      </c>
      <c r="AS65" s="17">
        <v>2797.2547100000002</v>
      </c>
      <c r="AT65" s="17">
        <v>4659.9509200000002</v>
      </c>
      <c r="AU65" s="17">
        <v>14679.84</v>
      </c>
      <c r="AV65" s="17">
        <v>3492</v>
      </c>
      <c r="AW65" s="17">
        <v>7142.7138099999993</v>
      </c>
      <c r="AX65" s="17">
        <v>16225.1</v>
      </c>
      <c r="AY65" s="17">
        <v>3203.7234199999998</v>
      </c>
      <c r="AZ65" s="17">
        <v>1167.6894199999999</v>
      </c>
      <c r="BA65" s="17">
        <v>3368.13</v>
      </c>
      <c r="BB65" s="17">
        <v>5979.1444449999999</v>
      </c>
      <c r="BC65" s="17">
        <v>9453.0164899999909</v>
      </c>
      <c r="BD65" s="17">
        <v>395.08584999999999</v>
      </c>
      <c r="BE65" s="17">
        <v>1155.2701900000004</v>
      </c>
      <c r="BF65" s="17">
        <v>2097.52</v>
      </c>
      <c r="BG65" s="17">
        <v>5299.6710800000001</v>
      </c>
      <c r="BH65" s="17">
        <v>805453.85365199973</v>
      </c>
      <c r="BJ65" s="18">
        <v>800067.73338905105</v>
      </c>
      <c r="BK65" s="19">
        <f t="shared" si="0"/>
        <v>5386.1202629486797</v>
      </c>
      <c r="BL65" s="19">
        <f t="shared" si="2"/>
        <v>0.67320803454144007</v>
      </c>
      <c r="BM65" s="13">
        <f t="shared" si="3"/>
        <v>11879.62383</v>
      </c>
      <c r="BN65" s="13">
        <f t="shared" si="4"/>
        <v>793574.22982199967</v>
      </c>
      <c r="BP65">
        <v>656151.23913833301</v>
      </c>
    </row>
    <row r="66" spans="1:71">
      <c r="A66" s="15"/>
      <c r="B66" s="16" t="s">
        <v>71</v>
      </c>
      <c r="C66" s="17">
        <v>45595.92</v>
      </c>
      <c r="D66" s="17">
        <v>16036</v>
      </c>
      <c r="E66" s="17">
        <v>3442.0801499999998</v>
      </c>
      <c r="F66" s="17">
        <v>7929.8382000000001</v>
      </c>
      <c r="G66" s="17">
        <v>44500.327510000003</v>
      </c>
      <c r="H66" s="17">
        <v>969.37129000000004</v>
      </c>
      <c r="I66" s="17">
        <v>338.38200000000001</v>
      </c>
      <c r="J66" s="17">
        <v>8242.6272300000001</v>
      </c>
      <c r="K66" s="17">
        <v>2770.9480800000001</v>
      </c>
      <c r="L66" s="17">
        <v>3225.0343399999997</v>
      </c>
      <c r="M66" s="17">
        <v>20492.472810000003</v>
      </c>
      <c r="N66" s="17">
        <v>782.39816000000008</v>
      </c>
      <c r="O66" s="17">
        <v>4097.4498100000001</v>
      </c>
      <c r="P66" s="17">
        <v>7312.6159100000004</v>
      </c>
      <c r="Q66" s="17">
        <v>3063.03359</v>
      </c>
      <c r="R66" s="17">
        <v>11256.27</v>
      </c>
      <c r="S66" s="17">
        <v>14001.78</v>
      </c>
      <c r="T66" s="17">
        <v>14374.833999999999</v>
      </c>
      <c r="U66" s="17">
        <v>2554.9015399999998</v>
      </c>
      <c r="V66" s="17">
        <v>1258.2539599999996</v>
      </c>
      <c r="W66" s="17">
        <v>141395.96505999999</v>
      </c>
      <c r="X66" s="17">
        <v>10370.570879999999</v>
      </c>
      <c r="Y66" s="17">
        <v>1015.83</v>
      </c>
      <c r="Z66" s="17">
        <v>1223.6110699999999</v>
      </c>
      <c r="AA66" s="17">
        <v>16545.852180000002</v>
      </c>
      <c r="AB66" s="17">
        <v>8368.5100299999995</v>
      </c>
      <c r="AC66" s="17">
        <v>1322.9492</v>
      </c>
      <c r="AD66" s="17">
        <v>13293.051499999992</v>
      </c>
      <c r="AE66" s="17">
        <v>967.02458999999999</v>
      </c>
      <c r="AF66" s="17">
        <v>2517.8599199999999</v>
      </c>
      <c r="AG66" s="17">
        <v>4179.9654200000004</v>
      </c>
      <c r="AH66" s="17">
        <v>12878.721399999999</v>
      </c>
      <c r="AI66" s="17">
        <v>6572.1015900000002</v>
      </c>
      <c r="AJ66" s="17">
        <v>1503.4628499999999</v>
      </c>
      <c r="AK66" s="17">
        <v>14630.0828</v>
      </c>
      <c r="AL66" s="17">
        <v>3550.4295700000002</v>
      </c>
      <c r="AM66" s="17">
        <v>795.13</v>
      </c>
      <c r="AN66" s="17">
        <v>6561.9807899999996</v>
      </c>
      <c r="AO66" s="17">
        <v>14678.062919999998</v>
      </c>
      <c r="AP66" s="17">
        <v>1622.96182</v>
      </c>
      <c r="AQ66" s="17">
        <v>1121.778</v>
      </c>
      <c r="AR66" s="17">
        <v>3143.41489</v>
      </c>
      <c r="AS66" s="17">
        <v>1816.5948100000001</v>
      </c>
      <c r="AT66" s="17">
        <v>914.73261000000002</v>
      </c>
      <c r="AU66" s="17">
        <v>15395.43</v>
      </c>
      <c r="AV66" s="17">
        <v>1176</v>
      </c>
      <c r="AW66" s="17">
        <v>2030.2631900000001</v>
      </c>
      <c r="AX66" s="17">
        <v>4646.9399999999996</v>
      </c>
      <c r="AY66" s="17">
        <v>59.329000000000001</v>
      </c>
      <c r="AZ66" s="17">
        <v>748.23061000000007</v>
      </c>
      <c r="BA66" s="17">
        <v>144.63000000000002</v>
      </c>
      <c r="BB66" s="17">
        <v>8793.6059428000008</v>
      </c>
      <c r="BC66" s="17">
        <v>24241.198100000005</v>
      </c>
      <c r="BD66" s="17">
        <v>197.02954999999997</v>
      </c>
      <c r="BE66" s="17">
        <v>951.21760999999969</v>
      </c>
      <c r="BF66" s="17">
        <v>1491.59</v>
      </c>
      <c r="BG66" s="17">
        <v>4456.0925699999989</v>
      </c>
      <c r="BH66" s="17">
        <v>547566.7390528</v>
      </c>
      <c r="BJ66" s="18">
        <v>382730.42778093403</v>
      </c>
      <c r="BK66" s="19">
        <f t="shared" si="0"/>
        <v>164836.31127186597</v>
      </c>
      <c r="BL66" s="19">
        <f t="shared" si="2"/>
        <v>43.068514888556088</v>
      </c>
      <c r="BM66" s="13">
        <f t="shared" si="3"/>
        <v>48287.105590000006</v>
      </c>
      <c r="BN66" s="13">
        <f t="shared" si="4"/>
        <v>499279.6334628</v>
      </c>
      <c r="BP66">
        <v>312631.69142240001</v>
      </c>
    </row>
    <row r="67" spans="1:71" s="14" customFormat="1">
      <c r="A67" s="7">
        <v>8</v>
      </c>
      <c r="B67" s="36" t="s">
        <v>72</v>
      </c>
      <c r="C67" s="9">
        <v>2087695.6596300001</v>
      </c>
      <c r="D67" s="9">
        <v>1015116</v>
      </c>
      <c r="E67" s="9">
        <v>1223599.46897</v>
      </c>
      <c r="F67" s="9">
        <v>2371616.7752200002</v>
      </c>
      <c r="G67" s="9">
        <v>626508.97435000003</v>
      </c>
      <c r="H67" s="9">
        <v>411405.90279999998</v>
      </c>
      <c r="I67" s="9">
        <v>109758.75894</v>
      </c>
      <c r="J67" s="9">
        <v>209613.3954099004</v>
      </c>
      <c r="K67" s="9">
        <v>146938.65244999999</v>
      </c>
      <c r="L67" s="9">
        <v>116579.72542</v>
      </c>
      <c r="M67" s="9">
        <v>377548.27746999991</v>
      </c>
      <c r="N67" s="9">
        <v>156072.63751999999</v>
      </c>
      <c r="O67" s="9">
        <v>342047.37269000005</v>
      </c>
      <c r="P67" s="9">
        <v>327734.30522889999</v>
      </c>
      <c r="Q67" s="9">
        <v>160481.760593913</v>
      </c>
      <c r="R67" s="9">
        <v>224256.44</v>
      </c>
      <c r="S67" s="9">
        <v>177328.78000000003</v>
      </c>
      <c r="T67" s="9">
        <v>743135.35714109964</v>
      </c>
      <c r="U67" s="9">
        <v>302799.66727000003</v>
      </c>
      <c r="V67" s="9">
        <v>147938.08691999997</v>
      </c>
      <c r="W67" s="9">
        <v>538363.61547000008</v>
      </c>
      <c r="X67" s="9">
        <v>92666.39678000001</v>
      </c>
      <c r="Y67" s="9">
        <v>89010.06</v>
      </c>
      <c r="Z67" s="9">
        <v>60043.73704</v>
      </c>
      <c r="AA67" s="9">
        <v>590270.40124999988</v>
      </c>
      <c r="AB67" s="9">
        <v>2074087.1347100001</v>
      </c>
      <c r="AC67" s="9">
        <v>44800.371000000006</v>
      </c>
      <c r="AD67" s="9">
        <v>87351.608070000031</v>
      </c>
      <c r="AE67" s="9">
        <v>407677.76804999996</v>
      </c>
      <c r="AF67" s="9">
        <v>40148.736949999999</v>
      </c>
      <c r="AG67" s="9">
        <v>356693.27337000001</v>
      </c>
      <c r="AH67" s="9">
        <v>257880.70437999998</v>
      </c>
      <c r="AI67" s="9">
        <v>53765.410780000006</v>
      </c>
      <c r="AJ67" s="9">
        <v>86098.758740000005</v>
      </c>
      <c r="AK67" s="9">
        <v>182109.22003</v>
      </c>
      <c r="AL67" s="9">
        <v>46049.075770000003</v>
      </c>
      <c r="AM67" s="9">
        <v>66221.45</v>
      </c>
      <c r="AN67" s="9">
        <v>123573.21905</v>
      </c>
      <c r="AO67" s="9">
        <v>983717.49978000019</v>
      </c>
      <c r="AP67" s="9">
        <v>35045.042800000003</v>
      </c>
      <c r="AQ67" s="9">
        <v>8123.0999999999995</v>
      </c>
      <c r="AR67" s="9">
        <v>68818.868199999983</v>
      </c>
      <c r="AS67" s="9">
        <v>53945.419319999994</v>
      </c>
      <c r="AT67" s="9">
        <v>220811.38459000003</v>
      </c>
      <c r="AU67" s="9">
        <v>122068.526</v>
      </c>
      <c r="AV67" s="9">
        <v>99597</v>
      </c>
      <c r="AW67" s="9">
        <v>74070.449805499986</v>
      </c>
      <c r="AX67" s="9">
        <v>226722.97</v>
      </c>
      <c r="AY67" s="9">
        <v>123301.23167733145</v>
      </c>
      <c r="AZ67" s="9">
        <v>12323.28897</v>
      </c>
      <c r="BA67" s="9">
        <v>131306.46000000002</v>
      </c>
      <c r="BB67" s="9">
        <v>285850.07541699993</v>
      </c>
      <c r="BC67" s="9">
        <v>845198.34529999981</v>
      </c>
      <c r="BD67" s="9">
        <v>11897.36836</v>
      </c>
      <c r="BE67" s="9">
        <v>100492.95134999997</v>
      </c>
      <c r="BF67" s="9">
        <v>107500.38000000002</v>
      </c>
      <c r="BG67" s="9">
        <v>89107.498980000004</v>
      </c>
      <c r="BH67" s="9">
        <v>20074884.800013639</v>
      </c>
      <c r="BI67"/>
      <c r="BJ67" s="11">
        <v>18136786.196785402</v>
      </c>
      <c r="BK67" s="12">
        <f t="shared" si="0"/>
        <v>1938098.6032282375</v>
      </c>
      <c r="BL67" s="19">
        <f t="shared" si="2"/>
        <v>10.686008988581174</v>
      </c>
      <c r="BM67" s="13">
        <f t="shared" si="3"/>
        <v>862457.68680000002</v>
      </c>
      <c r="BN67" s="13">
        <f t="shared" si="4"/>
        <v>19212427.11321364</v>
      </c>
      <c r="BP67" s="14">
        <v>11382084.3784148</v>
      </c>
    </row>
    <row r="68" spans="1:71">
      <c r="A68" s="15"/>
      <c r="B68" s="37" t="s">
        <v>73</v>
      </c>
      <c r="C68" s="17">
        <v>500152.23963000008</v>
      </c>
      <c r="D68" s="17">
        <v>295871</v>
      </c>
      <c r="E68" s="17">
        <v>337854.93345999997</v>
      </c>
      <c r="F68" s="17">
        <v>388903.77927</v>
      </c>
      <c r="G68" s="17">
        <v>61931.075700000009</v>
      </c>
      <c r="H68" s="17">
        <v>255329.12612999999</v>
      </c>
      <c r="I68" s="17">
        <v>55326.031659999993</v>
      </c>
      <c r="J68" s="17">
        <v>103118.8133300004</v>
      </c>
      <c r="K68" s="17">
        <v>9085.1927300000007</v>
      </c>
      <c r="L68" s="17">
        <v>59931.416960000002</v>
      </c>
      <c r="M68" s="17">
        <v>143168.44092999992</v>
      </c>
      <c r="N68" s="17">
        <v>76731.81349</v>
      </c>
      <c r="O68" s="17">
        <v>187399.16525000008</v>
      </c>
      <c r="P68" s="17">
        <v>111288.8960883</v>
      </c>
      <c r="Q68" s="17">
        <v>86199.570359999852</v>
      </c>
      <c r="R68" s="17">
        <v>110666.54000000001</v>
      </c>
      <c r="S68" s="17">
        <v>143884.88</v>
      </c>
      <c r="T68" s="17">
        <v>601262.37523999996</v>
      </c>
      <c r="U68" s="17">
        <v>154795.56187000001</v>
      </c>
      <c r="V68" s="17">
        <v>82483.79737999996</v>
      </c>
      <c r="W68" s="17">
        <v>317182.01748000004</v>
      </c>
      <c r="X68" s="17">
        <v>44909.104189999998</v>
      </c>
      <c r="Y68" s="17">
        <v>12437.49</v>
      </c>
      <c r="Z68" s="17">
        <v>37333.34042</v>
      </c>
      <c r="AA68" s="17">
        <v>358066.61345999985</v>
      </c>
      <c r="AB68" s="17">
        <v>452688.7807</v>
      </c>
      <c r="AC68" s="17">
        <v>31155.017840000004</v>
      </c>
      <c r="AD68" s="17">
        <v>30107.467230000031</v>
      </c>
      <c r="AE68" s="17">
        <v>212998.802</v>
      </c>
      <c r="AF68" s="17">
        <v>14572.98919</v>
      </c>
      <c r="AG68" s="17">
        <v>102357.30559999999</v>
      </c>
      <c r="AH68" s="17">
        <v>173348.28998999999</v>
      </c>
      <c r="AI68" s="17">
        <v>31451.697590000007</v>
      </c>
      <c r="AJ68" s="17">
        <v>43547.156259999996</v>
      </c>
      <c r="AK68" s="17">
        <v>74341.184709999987</v>
      </c>
      <c r="AL68" s="17">
        <v>12047.302650000001</v>
      </c>
      <c r="AM68" s="17">
        <v>37586.339999999997</v>
      </c>
      <c r="AN68" s="17">
        <v>98080.771410000001</v>
      </c>
      <c r="AO68" s="17">
        <v>437918.37311000016</v>
      </c>
      <c r="AP68" s="17">
        <v>24140.252370000002</v>
      </c>
      <c r="AQ68" s="17">
        <v>2391.2050099999997</v>
      </c>
      <c r="AR68" s="17">
        <v>38497.815999999999</v>
      </c>
      <c r="AS68" s="17">
        <v>28190.34907</v>
      </c>
      <c r="AT68" s="17">
        <v>173082.70845999999</v>
      </c>
      <c r="AU68" s="17">
        <v>90875.995999999985</v>
      </c>
      <c r="AV68" s="17">
        <v>55718</v>
      </c>
      <c r="AW68" s="17">
        <v>38567.026679999995</v>
      </c>
      <c r="AX68" s="17">
        <v>142621.29999999999</v>
      </c>
      <c r="AY68" s="17">
        <v>57844.839664931438</v>
      </c>
      <c r="AZ68" s="17">
        <v>3858.4042999999997</v>
      </c>
      <c r="BA68" s="17">
        <v>92019.25</v>
      </c>
      <c r="BB68" s="17">
        <v>161077.45423</v>
      </c>
      <c r="BC68" s="17">
        <v>270375.44644999999</v>
      </c>
      <c r="BD68" s="17">
        <v>6555.0640400000002</v>
      </c>
      <c r="BE68" s="17">
        <v>47485.921229999978</v>
      </c>
      <c r="BF68" s="17">
        <v>99455.42</v>
      </c>
      <c r="BG68" s="17">
        <v>40453.505649999999</v>
      </c>
      <c r="BH68" s="17">
        <v>7660724.6524632284</v>
      </c>
      <c r="BJ68" s="18">
        <v>4979752.9330565697</v>
      </c>
      <c r="BK68" s="19">
        <f t="shared" si="0"/>
        <v>2680971.7194066588</v>
      </c>
      <c r="BL68" s="19">
        <f t="shared" si="2"/>
        <v>53.837444456528083</v>
      </c>
      <c r="BM68" s="13">
        <f t="shared" si="3"/>
        <v>83453.758430000016</v>
      </c>
      <c r="BN68" s="13">
        <f t="shared" si="4"/>
        <v>7577270.894033228</v>
      </c>
      <c r="BP68">
        <v>3691599.2507679798</v>
      </c>
      <c r="BS68" s="1">
        <f>BH67+BH76+BH77+BH78+BH60</f>
        <v>38145709.215175837</v>
      </c>
    </row>
    <row r="69" spans="1:71">
      <c r="A69" s="15"/>
      <c r="B69" s="38" t="s">
        <v>74</v>
      </c>
      <c r="C69" s="17">
        <v>3487.99</v>
      </c>
      <c r="D69" s="17">
        <v>4954</v>
      </c>
      <c r="E69" s="17">
        <v>14163.10605</v>
      </c>
      <c r="F69" s="17">
        <v>9764.8481699999993</v>
      </c>
      <c r="G69" s="17">
        <v>1295.7943799999998</v>
      </c>
      <c r="H69" s="17">
        <v>2874.37129</v>
      </c>
      <c r="I69" s="17">
        <v>852.14073999999994</v>
      </c>
      <c r="J69" s="17">
        <v>3870.6624499</v>
      </c>
      <c r="K69" s="17">
        <v>89.158090000000001</v>
      </c>
      <c r="L69" s="17">
        <v>883.17192</v>
      </c>
      <c r="M69" s="17">
        <v>1070.8648700000001</v>
      </c>
      <c r="N69" s="17">
        <v>985.55061999999998</v>
      </c>
      <c r="O69" s="17">
        <v>1517.9207799999999</v>
      </c>
      <c r="P69" s="17">
        <v>0</v>
      </c>
      <c r="Q69" s="17">
        <v>896.11144999999999</v>
      </c>
      <c r="R69" s="17">
        <v>3136.48</v>
      </c>
      <c r="S69" s="17">
        <v>3765.67</v>
      </c>
      <c r="T69" s="17">
        <v>14470.28112</v>
      </c>
      <c r="U69" s="17">
        <v>2200.5435000000002</v>
      </c>
      <c r="V69" s="17">
        <v>2601.7451000000005</v>
      </c>
      <c r="W69" s="17">
        <v>5262.7614100000001</v>
      </c>
      <c r="X69" s="17">
        <v>1413.3891599999999</v>
      </c>
      <c r="Y69" s="17">
        <v>36.08</v>
      </c>
      <c r="Z69" s="17">
        <v>94.2119</v>
      </c>
      <c r="AA69" s="17">
        <v>2676.0435499999999</v>
      </c>
      <c r="AB69" s="17">
        <v>4464.9215300000005</v>
      </c>
      <c r="AC69" s="17">
        <v>0</v>
      </c>
      <c r="AD69" s="17">
        <v>2365.8261499999999</v>
      </c>
      <c r="AE69" s="17">
        <v>0</v>
      </c>
      <c r="AF69" s="17">
        <v>485.76082000000002</v>
      </c>
      <c r="AG69" s="17">
        <v>411.41065000000003</v>
      </c>
      <c r="AH69" s="17">
        <v>1665.1419799999999</v>
      </c>
      <c r="AI69" s="17">
        <v>1270.9282100000003</v>
      </c>
      <c r="AJ69" s="17">
        <v>804.98788999999999</v>
      </c>
      <c r="AK69" s="17">
        <v>4027.4650999999999</v>
      </c>
      <c r="AL69" s="17">
        <v>1112.66247</v>
      </c>
      <c r="AM69" s="17">
        <v>2465.9299999999998</v>
      </c>
      <c r="AN69" s="17">
        <v>2520.4604399999998</v>
      </c>
      <c r="AO69" s="17">
        <v>1966.62509</v>
      </c>
      <c r="AP69" s="17">
        <v>982.82956000000001</v>
      </c>
      <c r="AQ69" s="17">
        <v>58.935000000000002</v>
      </c>
      <c r="AR69" s="17">
        <v>1002.70382</v>
      </c>
      <c r="AS69" s="17">
        <v>589.33087</v>
      </c>
      <c r="AT69" s="17">
        <v>3509.5103399999989</v>
      </c>
      <c r="AU69" s="17">
        <v>2304.5300000000002</v>
      </c>
      <c r="AV69" s="17">
        <v>401</v>
      </c>
      <c r="AW69" s="17">
        <v>2138.0319955</v>
      </c>
      <c r="AX69" s="17">
        <v>8582.7800000000007</v>
      </c>
      <c r="AY69" s="17">
        <v>860.43299000000002</v>
      </c>
      <c r="AZ69" s="17">
        <v>217.32427999999999</v>
      </c>
      <c r="BA69" s="17">
        <v>1310.3399999999999</v>
      </c>
      <c r="BB69" s="17">
        <v>866.19066699999996</v>
      </c>
      <c r="BC69" s="17">
        <v>3129.6688200000031</v>
      </c>
      <c r="BD69" s="17">
        <v>34.19041</v>
      </c>
      <c r="BE69" s="17">
        <v>1465.2300700000001</v>
      </c>
      <c r="BF69" s="17">
        <v>3876.91</v>
      </c>
      <c r="BG69" s="17">
        <v>2555.12192</v>
      </c>
      <c r="BH69" s="17">
        <v>139810.07762239999</v>
      </c>
      <c r="BJ69" s="18">
        <v>131622.32010750001</v>
      </c>
      <c r="BK69" s="19">
        <f t="shared" si="0"/>
        <v>8187.7575148999749</v>
      </c>
      <c r="BL69" s="19">
        <f t="shared" si="2"/>
        <v>6.220645182528906</v>
      </c>
      <c r="BM69" s="13">
        <f t="shared" si="3"/>
        <v>1421.0324699999996</v>
      </c>
      <c r="BN69" s="13">
        <f t="shared" si="4"/>
        <v>138389.04515239998</v>
      </c>
      <c r="BP69">
        <v>118188.547009</v>
      </c>
    </row>
    <row r="70" spans="1:71">
      <c r="A70" s="15"/>
      <c r="B70" s="37" t="s">
        <v>75</v>
      </c>
      <c r="C70" s="17">
        <v>561623.28</v>
      </c>
      <c r="D70" s="17">
        <v>207981</v>
      </c>
      <c r="E70" s="17">
        <v>111520.41789</v>
      </c>
      <c r="F70" s="17">
        <v>369600.71415000001</v>
      </c>
      <c r="G70" s="17">
        <v>87868.842520000006</v>
      </c>
      <c r="H70" s="17">
        <v>7080.6558199999999</v>
      </c>
      <c r="I70" s="17">
        <v>3641.7398900000003</v>
      </c>
      <c r="J70" s="17">
        <v>7279.7693799999997</v>
      </c>
      <c r="K70" s="17">
        <v>48125</v>
      </c>
      <c r="L70" s="17">
        <v>23736.923999999999</v>
      </c>
      <c r="M70" s="17">
        <v>72076.297529999982</v>
      </c>
      <c r="N70" s="17">
        <v>19458.091329999999</v>
      </c>
      <c r="O70" s="17">
        <v>92351.446549999993</v>
      </c>
      <c r="P70" s="17">
        <v>136645.32028059999</v>
      </c>
      <c r="Q70" s="17">
        <v>17125.717780000003</v>
      </c>
      <c r="R70" s="17">
        <v>1572.99</v>
      </c>
      <c r="S70" s="17">
        <v>5191.18</v>
      </c>
      <c r="T70" s="17">
        <v>22082.93966</v>
      </c>
      <c r="U70" s="17">
        <v>23123.679070000002</v>
      </c>
      <c r="V70" s="17">
        <v>8617.71803</v>
      </c>
      <c r="W70" s="17">
        <v>73262.939290000009</v>
      </c>
      <c r="X70" s="17">
        <v>2891.7638700000002</v>
      </c>
      <c r="Y70" s="17">
        <v>7839.4</v>
      </c>
      <c r="Z70" s="17">
        <v>7832.4059999999999</v>
      </c>
      <c r="AA70" s="17">
        <v>25294.014649999997</v>
      </c>
      <c r="AB70" s="17">
        <v>171293.25925999999</v>
      </c>
      <c r="AC70" s="17">
        <v>717.28059999999994</v>
      </c>
      <c r="AD70" s="17">
        <v>20085.323670000002</v>
      </c>
      <c r="AE70" s="17">
        <v>49324.763509999997</v>
      </c>
      <c r="AF70" s="17">
        <v>1188.165</v>
      </c>
      <c r="AG70" s="17">
        <v>3907.7130000000002</v>
      </c>
      <c r="AH70" s="17">
        <v>18652.615379999999</v>
      </c>
      <c r="AI70" s="17">
        <v>680.52</v>
      </c>
      <c r="AJ70" s="17">
        <v>9234.740240000001</v>
      </c>
      <c r="AK70" s="17">
        <v>25669.927079999998</v>
      </c>
      <c r="AL70" s="17">
        <v>19682.317650000001</v>
      </c>
      <c r="AM70" s="17">
        <v>10774.24</v>
      </c>
      <c r="AN70" s="17">
        <v>0</v>
      </c>
      <c r="AO70" s="17">
        <v>7976.5686900000001</v>
      </c>
      <c r="AP70" s="17">
        <v>2296.6680000000001</v>
      </c>
      <c r="AQ70" s="17">
        <v>132.46100000000001</v>
      </c>
      <c r="AR70" s="17">
        <v>3397.4920000000002</v>
      </c>
      <c r="AS70" s="17">
        <v>12255.132</v>
      </c>
      <c r="AT70" s="17">
        <v>4022.2</v>
      </c>
      <c r="AU70" s="17">
        <v>8689.77</v>
      </c>
      <c r="AV70" s="17">
        <v>23500</v>
      </c>
      <c r="AW70" s="17">
        <v>22452.152989999995</v>
      </c>
      <c r="AX70" s="17">
        <v>30999.84</v>
      </c>
      <c r="AY70" s="17">
        <v>34950.910000000003</v>
      </c>
      <c r="AZ70" s="17">
        <v>0</v>
      </c>
      <c r="BA70" s="17">
        <v>7154.41</v>
      </c>
      <c r="BB70" s="17">
        <v>60204.945509999998</v>
      </c>
      <c r="BC70" s="17">
        <v>226911.43550999998</v>
      </c>
      <c r="BD70" s="17">
        <v>398.36222999999995</v>
      </c>
      <c r="BE70" s="17">
        <v>0</v>
      </c>
      <c r="BF70" s="17">
        <v>348.19</v>
      </c>
      <c r="BG70" s="17">
        <v>1532.50983</v>
      </c>
      <c r="BH70" s="17">
        <v>2722258.1608406012</v>
      </c>
      <c r="BJ70" s="18">
        <v>2626503.5328299999</v>
      </c>
      <c r="BK70" s="19">
        <f t="shared" si="0"/>
        <v>95754.628010601271</v>
      </c>
      <c r="BL70" s="19">
        <f t="shared" si="2"/>
        <v>3.6457071849976828</v>
      </c>
      <c r="BM70" s="13">
        <f t="shared" si="3"/>
        <v>143833.24252</v>
      </c>
      <c r="BN70" s="13">
        <f t="shared" si="4"/>
        <v>2578424.9183206013</v>
      </c>
      <c r="BP70">
        <v>2138843.7890900001</v>
      </c>
    </row>
    <row r="71" spans="1:71">
      <c r="A71" s="15"/>
      <c r="B71" s="39" t="s">
        <v>76</v>
      </c>
      <c r="C71" s="17">
        <v>19007.98</v>
      </c>
      <c r="D71" s="17">
        <v>0</v>
      </c>
      <c r="E71" s="17">
        <v>69176.788739999989</v>
      </c>
      <c r="F71" s="17">
        <v>35339.05214</v>
      </c>
      <c r="G71" s="17">
        <v>0</v>
      </c>
      <c r="H71" s="17">
        <v>18226.15958</v>
      </c>
      <c r="I71" s="17">
        <v>0.16641000000000003</v>
      </c>
      <c r="J71" s="17">
        <v>3384.9136200000003</v>
      </c>
      <c r="K71" s="17">
        <v>0</v>
      </c>
      <c r="L71" s="17">
        <v>2659.6068499999997</v>
      </c>
      <c r="M71" s="17">
        <v>104347.93936</v>
      </c>
      <c r="N71" s="17">
        <v>766.52152000000001</v>
      </c>
      <c r="O71" s="17">
        <v>1446.51172</v>
      </c>
      <c r="P71" s="17">
        <v>8458.1255399999991</v>
      </c>
      <c r="Q71" s="17">
        <v>0</v>
      </c>
      <c r="R71" s="17">
        <v>312.12</v>
      </c>
      <c r="S71" s="17">
        <v>3509.13</v>
      </c>
      <c r="T71" s="17">
        <v>908.63033000000007</v>
      </c>
      <c r="U71" s="17">
        <v>231.68092000000001</v>
      </c>
      <c r="V71" s="17">
        <v>2750.9463600000004</v>
      </c>
      <c r="W71" s="17">
        <v>8136.2907699999996</v>
      </c>
      <c r="X71" s="17">
        <v>129.23218</v>
      </c>
      <c r="Y71" s="17">
        <v>0</v>
      </c>
      <c r="Z71" s="17">
        <v>0</v>
      </c>
      <c r="AA71" s="17">
        <v>0</v>
      </c>
      <c r="AB71" s="17">
        <v>86536.893370000005</v>
      </c>
      <c r="AC71" s="17">
        <v>1.5</v>
      </c>
      <c r="AD71" s="17">
        <v>302.61434000000003</v>
      </c>
      <c r="AE71" s="17">
        <v>2291.5774499999998</v>
      </c>
      <c r="AF71" s="17">
        <v>12252.58</v>
      </c>
      <c r="AG71" s="17">
        <v>682.5444</v>
      </c>
      <c r="AH71" s="17">
        <v>0</v>
      </c>
      <c r="AI71" s="17">
        <v>15242.248479999998</v>
      </c>
      <c r="AJ71" s="17">
        <v>141.47999999999999</v>
      </c>
      <c r="AK71" s="17">
        <v>0</v>
      </c>
      <c r="AL71" s="17">
        <v>69.848479999999995</v>
      </c>
      <c r="AM71" s="17">
        <v>200.20000000000002</v>
      </c>
      <c r="AN71" s="17">
        <v>0</v>
      </c>
      <c r="AO71" s="17">
        <v>826.20897000000002</v>
      </c>
      <c r="AP71" s="17">
        <v>113.38047000000002</v>
      </c>
      <c r="AQ71" s="17">
        <v>319.72531999999995</v>
      </c>
      <c r="AR71" s="17">
        <v>7.0168400000000002</v>
      </c>
      <c r="AS71" s="17">
        <v>250</v>
      </c>
      <c r="AT71" s="17">
        <v>1761.2745300000001</v>
      </c>
      <c r="AU71" s="17">
        <v>0</v>
      </c>
      <c r="AV71" s="17">
        <v>397</v>
      </c>
      <c r="AW71" s="17">
        <v>339.06507999999997</v>
      </c>
      <c r="AX71" s="17">
        <v>8400.32</v>
      </c>
      <c r="AY71" s="17">
        <v>0</v>
      </c>
      <c r="AZ71" s="17">
        <v>0</v>
      </c>
      <c r="BA71" s="17">
        <v>0</v>
      </c>
      <c r="BB71" s="17">
        <v>428.63709</v>
      </c>
      <c r="BC71" s="17">
        <v>54276.737139999997</v>
      </c>
      <c r="BD71" s="17">
        <v>0</v>
      </c>
      <c r="BE71" s="17">
        <v>0</v>
      </c>
      <c r="BF71" s="17">
        <v>3110.96</v>
      </c>
      <c r="BG71" s="17">
        <v>0</v>
      </c>
      <c r="BH71" s="17">
        <v>466743.60799999995</v>
      </c>
      <c r="BJ71" s="18">
        <v>516414.88007129502</v>
      </c>
      <c r="BK71" s="19">
        <f t="shared" ref="BK71:BK80" si="5">BH71-BJ71</f>
        <v>-49671.272071295069</v>
      </c>
      <c r="BL71" s="19">
        <f t="shared" si="2"/>
        <v>-9.6184819586216364</v>
      </c>
      <c r="BM71" s="13">
        <f t="shared" si="3"/>
        <v>0</v>
      </c>
      <c r="BN71" s="13">
        <f t="shared" si="4"/>
        <v>466743.60799999995</v>
      </c>
      <c r="BP71">
        <v>678887.72406100004</v>
      </c>
    </row>
    <row r="72" spans="1:71">
      <c r="A72" s="15"/>
      <c r="B72" s="37" t="s">
        <v>77</v>
      </c>
      <c r="C72" s="17">
        <v>7004.22</v>
      </c>
      <c r="D72" s="17">
        <v>550</v>
      </c>
      <c r="E72" s="17">
        <v>671.50467000000003</v>
      </c>
      <c r="F72" s="17">
        <v>1149.9277199999999</v>
      </c>
      <c r="G72" s="17">
        <v>35808.807560000001</v>
      </c>
      <c r="H72" s="17">
        <v>142.13200000000001</v>
      </c>
      <c r="I72" s="17">
        <v>386.74511000000001</v>
      </c>
      <c r="J72" s="17">
        <v>77.349999999999994</v>
      </c>
      <c r="K72" s="17">
        <v>801.82479000000001</v>
      </c>
      <c r="L72" s="17">
        <v>473.64891</v>
      </c>
      <c r="M72" s="17">
        <v>2752.6038699999999</v>
      </c>
      <c r="N72" s="17">
        <v>4074.7124300000005</v>
      </c>
      <c r="O72" s="17">
        <v>4497.2281900000007</v>
      </c>
      <c r="P72" s="17">
        <v>3442.7334500000002</v>
      </c>
      <c r="Q72" s="17">
        <v>373.89357000000001</v>
      </c>
      <c r="R72" s="17">
        <v>74226.33</v>
      </c>
      <c r="S72" s="17">
        <v>3866.62</v>
      </c>
      <c r="T72" s="17">
        <v>0</v>
      </c>
      <c r="U72" s="17">
        <v>3988.7501399999996</v>
      </c>
      <c r="V72" s="17">
        <v>1186.6450799999998</v>
      </c>
      <c r="W72" s="17">
        <v>508.66478999999998</v>
      </c>
      <c r="X72" s="17">
        <v>408.78611000000001</v>
      </c>
      <c r="Y72" s="17">
        <v>78.5</v>
      </c>
      <c r="Z72" s="17">
        <v>235.03579999999999</v>
      </c>
      <c r="AA72" s="17">
        <v>4426.8815700000005</v>
      </c>
      <c r="AB72" s="17">
        <v>3493.6178300000001</v>
      </c>
      <c r="AC72" s="17">
        <v>54.107900000000001</v>
      </c>
      <c r="AD72" s="17">
        <v>1.85</v>
      </c>
      <c r="AE72" s="17">
        <v>1969.5837900000001</v>
      </c>
      <c r="AF72" s="17">
        <v>340.00846000000001</v>
      </c>
      <c r="AG72" s="17">
        <v>752.39075000000003</v>
      </c>
      <c r="AH72" s="17">
        <v>794.98381999999992</v>
      </c>
      <c r="AI72" s="17">
        <v>173.53710000000001</v>
      </c>
      <c r="AJ72" s="17">
        <v>0</v>
      </c>
      <c r="AK72" s="17">
        <v>1379.8103799999999</v>
      </c>
      <c r="AL72" s="17">
        <v>0</v>
      </c>
      <c r="AM72" s="17">
        <v>52.51</v>
      </c>
      <c r="AN72" s="17">
        <v>663.98516000000006</v>
      </c>
      <c r="AO72" s="17">
        <v>2316.9365299999999</v>
      </c>
      <c r="AP72" s="17">
        <v>274.75060000000002</v>
      </c>
      <c r="AQ72" s="17">
        <v>43.430839999999996</v>
      </c>
      <c r="AR72" s="17">
        <v>487.84421999999995</v>
      </c>
      <c r="AS72" s="17">
        <v>522.45416999999998</v>
      </c>
      <c r="AT72" s="17">
        <v>2749.1895</v>
      </c>
      <c r="AU72" s="17">
        <v>3572.52</v>
      </c>
      <c r="AV72" s="17">
        <v>2910</v>
      </c>
      <c r="AW72" s="17">
        <v>242.88884000000002</v>
      </c>
      <c r="AX72" s="17">
        <v>2191.04</v>
      </c>
      <c r="AY72" s="17">
        <v>0</v>
      </c>
      <c r="AZ72" s="17">
        <v>0</v>
      </c>
      <c r="BA72" s="17">
        <v>493.21</v>
      </c>
      <c r="BB72" s="17">
        <v>554.88593000000003</v>
      </c>
      <c r="BC72" s="17">
        <v>6890.690929999635</v>
      </c>
      <c r="BD72" s="17">
        <v>166.74700000000001</v>
      </c>
      <c r="BE72" s="17">
        <v>0</v>
      </c>
      <c r="BF72" s="17">
        <v>5</v>
      </c>
      <c r="BG72" s="17">
        <v>2914.9898700000003</v>
      </c>
      <c r="BH72" s="17">
        <v>187146.50937999962</v>
      </c>
      <c r="BJ72" s="18">
        <v>61791.417269999998</v>
      </c>
      <c r="BK72" s="19">
        <f t="shared" si="5"/>
        <v>125355.09210999962</v>
      </c>
      <c r="BL72" s="19">
        <f t="shared" ref="BL72:BL80" si="6">BK72/BJ72*100</f>
        <v>202.86812901904429</v>
      </c>
      <c r="BM72" s="13">
        <f t="shared" ref="BM72:BM80" si="7">G72+K72+Y72</f>
        <v>36689.13235</v>
      </c>
      <c r="BN72" s="13">
        <f t="shared" si="4"/>
        <v>150457.37702999962</v>
      </c>
      <c r="BP72">
        <v>77159.544320000001</v>
      </c>
    </row>
    <row r="73" spans="1:71">
      <c r="A73" s="15"/>
      <c r="B73" s="37" t="s">
        <v>78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124.608</v>
      </c>
      <c r="AA73" s="17">
        <v>0</v>
      </c>
      <c r="AB73" s="17">
        <v>125.57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0.2</v>
      </c>
      <c r="AS73" s="17">
        <v>0</v>
      </c>
      <c r="AT73" s="17">
        <v>0</v>
      </c>
      <c r="AU73" s="17">
        <v>0</v>
      </c>
      <c r="AV73" s="17">
        <v>0</v>
      </c>
      <c r="AW73" s="17">
        <v>0</v>
      </c>
      <c r="AX73" s="17">
        <v>0</v>
      </c>
      <c r="AY73" s="17">
        <v>0</v>
      </c>
      <c r="AZ73" s="17">
        <v>0</v>
      </c>
      <c r="BA73" s="17">
        <v>0</v>
      </c>
      <c r="BB73" s="17">
        <v>0</v>
      </c>
      <c r="BC73" s="17">
        <v>5.9</v>
      </c>
      <c r="BD73" s="17">
        <v>0</v>
      </c>
      <c r="BE73" s="17">
        <v>0</v>
      </c>
      <c r="BF73" s="17">
        <v>0</v>
      </c>
      <c r="BG73" s="17">
        <v>0</v>
      </c>
      <c r="BH73" s="17">
        <v>256.27799999999996</v>
      </c>
      <c r="BJ73" s="18">
        <v>139.99</v>
      </c>
      <c r="BK73" s="19">
        <f t="shared" si="5"/>
        <v>116.28799999999995</v>
      </c>
      <c r="BL73" s="19">
        <f t="shared" si="6"/>
        <v>83.068790627901961</v>
      </c>
      <c r="BM73" s="13">
        <f t="shared" si="7"/>
        <v>0</v>
      </c>
      <c r="BN73" s="13">
        <f t="shared" si="4"/>
        <v>256.27799999999996</v>
      </c>
      <c r="BP73">
        <v>752.35599999999999</v>
      </c>
    </row>
    <row r="74" spans="1:71">
      <c r="A74" s="15"/>
      <c r="B74" s="37" t="s">
        <v>79</v>
      </c>
      <c r="C74" s="17">
        <v>432899.12</v>
      </c>
      <c r="D74" s="17">
        <v>304526</v>
      </c>
      <c r="E74" s="17">
        <v>555660.48991999996</v>
      </c>
      <c r="F74" s="17">
        <v>217857.76726999998</v>
      </c>
      <c r="G74" s="17">
        <v>359566.10785000003</v>
      </c>
      <c r="H74" s="17">
        <v>78848.891210000002</v>
      </c>
      <c r="I74" s="17">
        <v>17724.56998</v>
      </c>
      <c r="J74" s="17">
        <v>82593.166069999992</v>
      </c>
      <c r="K74" s="17">
        <v>80132.296210000015</v>
      </c>
      <c r="L74" s="17">
        <v>27314.127329999999</v>
      </c>
      <c r="M74" s="17">
        <v>40320.652190000001</v>
      </c>
      <c r="N74" s="17">
        <v>5374.2657099999997</v>
      </c>
      <c r="O74" s="17">
        <v>41089.371189999998</v>
      </c>
      <c r="P74" s="17">
        <v>29722.269090000016</v>
      </c>
      <c r="Q74" s="17">
        <v>23541.23489</v>
      </c>
      <c r="R74" s="17">
        <v>19267.490000000002</v>
      </c>
      <c r="S74" s="17">
        <v>9559.86</v>
      </c>
      <c r="T74" s="17">
        <v>62639.22654109983</v>
      </c>
      <c r="U74" s="17">
        <v>111367.41576999999</v>
      </c>
      <c r="V74" s="17">
        <v>29034.800600000002</v>
      </c>
      <c r="W74" s="17">
        <v>51305.40105</v>
      </c>
      <c r="X74" s="17">
        <v>25577.401120000002</v>
      </c>
      <c r="Y74" s="17">
        <v>59207.28</v>
      </c>
      <c r="Z74" s="17">
        <v>2713.9581699999999</v>
      </c>
      <c r="AA74" s="17">
        <v>125277.48731</v>
      </c>
      <c r="AB74" s="17">
        <v>64531.986519999984</v>
      </c>
      <c r="AC74" s="17">
        <v>1057.0005000000001</v>
      </c>
      <c r="AD74" s="17">
        <v>10739.427300000001</v>
      </c>
      <c r="AE74" s="17">
        <v>68362.876449999996</v>
      </c>
      <c r="AF74" s="17">
        <v>8277.2838300000003</v>
      </c>
      <c r="AG74" s="17">
        <v>23702.804349999999</v>
      </c>
      <c r="AH74" s="17">
        <v>44571.586340000002</v>
      </c>
      <c r="AI74" s="17">
        <v>3343.7839300000001</v>
      </c>
      <c r="AJ74" s="17">
        <v>15751.58734</v>
      </c>
      <c r="AK74" s="17">
        <v>46740.528270000003</v>
      </c>
      <c r="AL74" s="17">
        <v>10455.626619999999</v>
      </c>
      <c r="AM74" s="17">
        <v>13168.79</v>
      </c>
      <c r="AN74" s="17">
        <v>15252.38769</v>
      </c>
      <c r="AO74" s="17">
        <v>210652.70913999999</v>
      </c>
      <c r="AP74" s="17">
        <v>2993.6446700000001</v>
      </c>
      <c r="AQ74" s="17">
        <v>5076.2928300000003</v>
      </c>
      <c r="AR74" s="17">
        <v>16149.521580000001</v>
      </c>
      <c r="AS74" s="17">
        <v>6804.8439800000006</v>
      </c>
      <c r="AT74" s="17">
        <v>31616.833340000001</v>
      </c>
      <c r="AU74" s="17">
        <v>12804.89</v>
      </c>
      <c r="AV74" s="17">
        <v>8419</v>
      </c>
      <c r="AW74" s="17">
        <v>7726.6102199999996</v>
      </c>
      <c r="AX74" s="17">
        <v>18036.689999999999</v>
      </c>
      <c r="AY74" s="17">
        <v>14466.12418240001</v>
      </c>
      <c r="AZ74" s="17">
        <v>4036.7796200000003</v>
      </c>
      <c r="BA74" s="17">
        <v>23600.75</v>
      </c>
      <c r="BB74" s="17">
        <v>42772.977350000001</v>
      </c>
      <c r="BC74" s="17">
        <v>201538.57639</v>
      </c>
      <c r="BD74" s="17">
        <v>205.59868</v>
      </c>
      <c r="BE74" s="17">
        <v>50038.414770000003</v>
      </c>
      <c r="BF74" s="17">
        <v>455.63</v>
      </c>
      <c r="BG74" s="17">
        <v>7569.7025199999998</v>
      </c>
      <c r="BH74" s="17">
        <v>3784041.9078834988</v>
      </c>
      <c r="BJ74" s="18">
        <v>6062736.11558</v>
      </c>
      <c r="BK74" s="19">
        <f t="shared" si="5"/>
        <v>-2278694.2076965012</v>
      </c>
      <c r="BL74" s="19">
        <f t="shared" si="6"/>
        <v>-37.58524475179977</v>
      </c>
      <c r="BM74" s="13">
        <f t="shared" si="7"/>
        <v>498905.68406</v>
      </c>
      <c r="BN74" s="13">
        <f t="shared" si="4"/>
        <v>3285136.2238234989</v>
      </c>
      <c r="BP74">
        <v>2960358.3847768502</v>
      </c>
    </row>
    <row r="75" spans="1:71">
      <c r="A75" s="15"/>
      <c r="B75" s="37" t="s">
        <v>80</v>
      </c>
      <c r="C75" s="17">
        <v>563520.82999999996</v>
      </c>
      <c r="D75" s="17">
        <v>201234</v>
      </c>
      <c r="E75" s="17">
        <v>134552.22824</v>
      </c>
      <c r="F75" s="17">
        <v>1349000.6865000001</v>
      </c>
      <c r="G75" s="17">
        <v>80038.346339999989</v>
      </c>
      <c r="H75" s="17">
        <v>48904.566769999998</v>
      </c>
      <c r="I75" s="17">
        <v>31827.365150000001</v>
      </c>
      <c r="J75" s="17">
        <v>9288.7205600000016</v>
      </c>
      <c r="K75" s="17">
        <v>8705.1806300000007</v>
      </c>
      <c r="L75" s="17">
        <v>1580.82945</v>
      </c>
      <c r="M75" s="17">
        <v>13811.478720000001</v>
      </c>
      <c r="N75" s="17">
        <v>48681.682419999997</v>
      </c>
      <c r="O75" s="17">
        <v>13745.729009999999</v>
      </c>
      <c r="P75" s="17">
        <v>38176.960780000001</v>
      </c>
      <c r="Q75" s="17">
        <v>32345.232543913153</v>
      </c>
      <c r="R75" s="17">
        <v>15074.49</v>
      </c>
      <c r="S75" s="17">
        <v>7551.4400000000005</v>
      </c>
      <c r="T75" s="17">
        <v>41771.904249999876</v>
      </c>
      <c r="U75" s="17">
        <v>7092.0360000000001</v>
      </c>
      <c r="V75" s="17">
        <v>21262.434369999999</v>
      </c>
      <c r="W75" s="17">
        <v>82705.540680000006</v>
      </c>
      <c r="X75" s="17">
        <v>17336.720150000001</v>
      </c>
      <c r="Y75" s="17">
        <v>9411.31</v>
      </c>
      <c r="Z75" s="17">
        <v>11710.176749999999</v>
      </c>
      <c r="AA75" s="17">
        <v>74529.360710000008</v>
      </c>
      <c r="AB75" s="17">
        <v>1290952.1055000001</v>
      </c>
      <c r="AC75" s="17">
        <v>11815.464160000001</v>
      </c>
      <c r="AD75" s="17">
        <v>23749.099380000003</v>
      </c>
      <c r="AE75" s="17">
        <v>72730.164850000001</v>
      </c>
      <c r="AF75" s="17">
        <v>3031.94965</v>
      </c>
      <c r="AG75" s="17">
        <v>224879.10462</v>
      </c>
      <c r="AH75" s="17">
        <v>18848.086869999999</v>
      </c>
      <c r="AI75" s="17">
        <v>1602.6954700000001</v>
      </c>
      <c r="AJ75" s="17">
        <v>16618.80701</v>
      </c>
      <c r="AK75" s="17">
        <v>29950.304490000002</v>
      </c>
      <c r="AL75" s="17">
        <v>2681.3179</v>
      </c>
      <c r="AM75" s="17">
        <v>1973.44</v>
      </c>
      <c r="AN75" s="17">
        <v>7055.6143500000007</v>
      </c>
      <c r="AO75" s="17">
        <v>322060.07825000002</v>
      </c>
      <c r="AP75" s="17">
        <v>4243.5171299999993</v>
      </c>
      <c r="AQ75" s="17">
        <v>101.05</v>
      </c>
      <c r="AR75" s="17">
        <v>9276.2737399999896</v>
      </c>
      <c r="AS75" s="17">
        <v>5333.3092299999998</v>
      </c>
      <c r="AT75" s="17">
        <v>4069.6684199999995</v>
      </c>
      <c r="AU75" s="17">
        <v>3820.82</v>
      </c>
      <c r="AV75" s="17">
        <v>8252</v>
      </c>
      <c r="AW75" s="17">
        <v>2604.674</v>
      </c>
      <c r="AX75" s="17">
        <v>15891</v>
      </c>
      <c r="AY75" s="17">
        <v>15178.924840000001</v>
      </c>
      <c r="AZ75" s="17">
        <v>4210.7807699999994</v>
      </c>
      <c r="BA75" s="17">
        <v>6728.5</v>
      </c>
      <c r="BB75" s="17">
        <v>19944.984639999999</v>
      </c>
      <c r="BC75" s="17">
        <v>82069.890059999991</v>
      </c>
      <c r="BD75" s="17">
        <v>4537.4059999999999</v>
      </c>
      <c r="BE75" s="17">
        <v>1503.38528</v>
      </c>
      <c r="BF75" s="17">
        <v>248.26999999999998</v>
      </c>
      <c r="BG75" s="17">
        <v>34081.669190000001</v>
      </c>
      <c r="BH75" s="17">
        <v>5113903.6058239136</v>
      </c>
      <c r="BJ75" s="18">
        <v>3757825.0078699999</v>
      </c>
      <c r="BK75" s="19">
        <f t="shared" si="5"/>
        <v>1356078.5979539137</v>
      </c>
      <c r="BL75" s="19">
        <f t="shared" si="6"/>
        <v>36.086794757975241</v>
      </c>
      <c r="BM75" s="13">
        <f t="shared" si="7"/>
        <v>98154.836969999989</v>
      </c>
      <c r="BN75" s="13">
        <f t="shared" si="4"/>
        <v>5015748.768853914</v>
      </c>
      <c r="BP75">
        <v>1716294.7823900001</v>
      </c>
    </row>
    <row r="76" spans="1:71">
      <c r="A76" s="7">
        <v>9</v>
      </c>
      <c r="B76" s="40" t="s">
        <v>81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583.01972000000001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383.16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0.15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200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417.55</v>
      </c>
      <c r="AY76" s="9">
        <v>0</v>
      </c>
      <c r="AZ76" s="9">
        <v>325.745</v>
      </c>
      <c r="BA76" s="9">
        <v>0</v>
      </c>
      <c r="BB76" s="9">
        <v>0</v>
      </c>
      <c r="BC76" s="9">
        <v>0</v>
      </c>
      <c r="BD76" s="9">
        <v>0</v>
      </c>
      <c r="BE76" s="9">
        <v>0</v>
      </c>
      <c r="BF76" s="9">
        <v>0</v>
      </c>
      <c r="BG76" s="9">
        <v>0</v>
      </c>
      <c r="BH76" s="9">
        <v>1909.6247200000003</v>
      </c>
      <c r="BJ76" s="18">
        <v>3302.9326500000002</v>
      </c>
      <c r="BK76" s="19">
        <f t="shared" si="5"/>
        <v>-1393.3079299999999</v>
      </c>
      <c r="BL76" s="19">
        <f t="shared" si="6"/>
        <v>-42.183964302148269</v>
      </c>
      <c r="BM76" s="13">
        <f t="shared" si="7"/>
        <v>0</v>
      </c>
      <c r="BN76" s="13">
        <f t="shared" si="4"/>
        <v>1909.6247200000003</v>
      </c>
      <c r="BP76">
        <v>8336.3845500000007</v>
      </c>
    </row>
    <row r="77" spans="1:71">
      <c r="A77" s="7">
        <v>10</v>
      </c>
      <c r="B77" s="36" t="s">
        <v>82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1335.7586899999999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0</v>
      </c>
      <c r="BG77" s="9">
        <v>0</v>
      </c>
      <c r="BH77" s="9">
        <v>1335.7586899999999</v>
      </c>
      <c r="BJ77" s="18">
        <v>1335.7586899999999</v>
      </c>
      <c r="BK77" s="19">
        <f t="shared" si="5"/>
        <v>0</v>
      </c>
      <c r="BL77" s="19">
        <f t="shared" si="6"/>
        <v>0</v>
      </c>
      <c r="BM77" s="13">
        <f t="shared" si="7"/>
        <v>0</v>
      </c>
      <c r="BN77" s="13">
        <f t="shared" si="4"/>
        <v>1335.7586899999999</v>
      </c>
      <c r="BP77">
        <v>1335.7586899999999</v>
      </c>
    </row>
    <row r="78" spans="1:71">
      <c r="A78" s="7">
        <v>11</v>
      </c>
      <c r="B78" s="36" t="s">
        <v>83</v>
      </c>
      <c r="C78" s="9">
        <v>217.11000000033528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3367224.23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606995.17169999995</v>
      </c>
      <c r="AA78" s="9">
        <v>0</v>
      </c>
      <c r="AB78" s="9">
        <v>1643.410950000763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909492.36567000009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9923827.0554599985</v>
      </c>
      <c r="BD78" s="9">
        <v>0</v>
      </c>
      <c r="BE78" s="9">
        <v>0</v>
      </c>
      <c r="BF78" s="9">
        <v>0</v>
      </c>
      <c r="BG78" s="9">
        <v>0</v>
      </c>
      <c r="BH78" s="9">
        <v>14809399.34378</v>
      </c>
      <c r="BJ78" s="18">
        <v>22175752.29129</v>
      </c>
      <c r="BK78" s="19">
        <f t="shared" si="5"/>
        <v>-7366352.9475100003</v>
      </c>
      <c r="BL78" s="19">
        <f t="shared" si="6"/>
        <v>-33.218052090180016</v>
      </c>
      <c r="BM78" s="13">
        <f t="shared" si="7"/>
        <v>0</v>
      </c>
      <c r="BN78" s="13">
        <f t="shared" si="4"/>
        <v>14809399.34378</v>
      </c>
      <c r="BP78">
        <v>16286426.013049999</v>
      </c>
    </row>
    <row r="79" spans="1:71">
      <c r="A79" s="7">
        <v>12</v>
      </c>
      <c r="B79" s="40" t="s">
        <v>44</v>
      </c>
      <c r="C79" s="9">
        <v>188960.4025443104</v>
      </c>
      <c r="D79" s="9">
        <v>0</v>
      </c>
      <c r="E79" s="9">
        <v>0</v>
      </c>
      <c r="F79" s="9">
        <v>0</v>
      </c>
      <c r="G79" s="9">
        <v>0</v>
      </c>
      <c r="H79" s="9">
        <v>55914.650699999998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63002.273742299803</v>
      </c>
      <c r="Q79" s="9">
        <v>0</v>
      </c>
      <c r="R79" s="9">
        <v>0</v>
      </c>
      <c r="S79" s="9">
        <v>38965.819999999949</v>
      </c>
      <c r="T79" s="9">
        <v>0</v>
      </c>
      <c r="U79" s="9">
        <v>0</v>
      </c>
      <c r="V79" s="9">
        <v>0</v>
      </c>
      <c r="W79" s="9">
        <v>117431.57999999961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1628.139439999999</v>
      </c>
      <c r="AD79" s="9">
        <v>0</v>
      </c>
      <c r="AE79" s="9">
        <v>0</v>
      </c>
      <c r="AF79" s="9">
        <v>0</v>
      </c>
      <c r="AG79" s="9">
        <v>25992.213949999772</v>
      </c>
      <c r="AH79" s="9">
        <v>0</v>
      </c>
      <c r="AI79" s="9">
        <v>7621.61</v>
      </c>
      <c r="AJ79" s="9">
        <v>0</v>
      </c>
      <c r="AK79" s="9">
        <v>18646.881210000516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112452.76000000013</v>
      </c>
      <c r="AV79" s="9">
        <v>0</v>
      </c>
      <c r="AW79" s="9">
        <v>30407.39316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9">
        <v>0</v>
      </c>
      <c r="BF79" s="9">
        <v>375192.08</v>
      </c>
      <c r="BG79" s="9">
        <v>17398.048479999787</v>
      </c>
      <c r="BH79" s="9">
        <v>1053613.85322661</v>
      </c>
      <c r="BJ79" s="18">
        <v>159961.11696000001</v>
      </c>
      <c r="BK79" s="19">
        <f t="shared" si="5"/>
        <v>893652.73626660998</v>
      </c>
      <c r="BL79" s="19">
        <f t="shared" si="6"/>
        <v>558.66872728206647</v>
      </c>
      <c r="BM79" s="13">
        <f t="shared" si="7"/>
        <v>0</v>
      </c>
      <c r="BN79" s="13">
        <f t="shared" si="4"/>
        <v>1053613.85322661</v>
      </c>
      <c r="BP79">
        <v>97268.159809999997</v>
      </c>
    </row>
    <row r="80" spans="1:71">
      <c r="A80" s="28"/>
      <c r="B80" s="41" t="s">
        <v>84</v>
      </c>
      <c r="C80" s="30">
        <v>31573341.679504313</v>
      </c>
      <c r="D80" s="30">
        <v>22062812</v>
      </c>
      <c r="E80" s="30">
        <v>44112860.612110004</v>
      </c>
      <c r="F80" s="30">
        <v>23162248.374829993</v>
      </c>
      <c r="G80" s="30">
        <v>50084044.031429999</v>
      </c>
      <c r="H80" s="30">
        <v>11249329.099419998</v>
      </c>
      <c r="I80" s="30">
        <v>2684553.1063400004</v>
      </c>
      <c r="J80" s="30">
        <v>7234422.1376198996</v>
      </c>
      <c r="K80" s="30">
        <v>9500681.2616400011</v>
      </c>
      <c r="L80" s="30">
        <v>4133400.4026889997</v>
      </c>
      <c r="M80" s="30">
        <v>9192982.9715700019</v>
      </c>
      <c r="N80" s="30">
        <v>2414246.8499699999</v>
      </c>
      <c r="O80" s="30">
        <v>10852611.50392</v>
      </c>
      <c r="P80" s="30">
        <v>6725779.7066726992</v>
      </c>
      <c r="Q80" s="30">
        <v>4882316.6543239132</v>
      </c>
      <c r="R80" s="30">
        <v>9630408.0600000005</v>
      </c>
      <c r="S80" s="30">
        <v>9103529.1900000013</v>
      </c>
      <c r="T80" s="30">
        <v>21500062.568481103</v>
      </c>
      <c r="U80" s="30">
        <v>8949210.6460699979</v>
      </c>
      <c r="V80" s="30">
        <v>4697573.6164199999</v>
      </c>
      <c r="W80" s="30">
        <v>15487859.017539999</v>
      </c>
      <c r="X80" s="30">
        <v>3156123.9925100002</v>
      </c>
      <c r="Y80" s="30">
        <v>7226578.379999999</v>
      </c>
      <c r="Z80" s="30">
        <v>2114612.2221399997</v>
      </c>
      <c r="AA80" s="30">
        <v>18508267.019800004</v>
      </c>
      <c r="AB80" s="30">
        <v>15032646.563120002</v>
      </c>
      <c r="AC80" s="30">
        <v>885461.38242000015</v>
      </c>
      <c r="AD80" s="30">
        <v>3751686.9375100001</v>
      </c>
      <c r="AE80" s="30">
        <v>5719902.0856400002</v>
      </c>
      <c r="AF80" s="30">
        <v>1583168.8745200001</v>
      </c>
      <c r="AG80" s="30">
        <v>5198256.3968199994</v>
      </c>
      <c r="AH80" s="30">
        <v>9787247.2169199996</v>
      </c>
      <c r="AI80" s="30">
        <v>2276875.9787300001</v>
      </c>
      <c r="AJ80" s="30">
        <v>2551903.7467900002</v>
      </c>
      <c r="AK80" s="30">
        <v>4922789.4060300002</v>
      </c>
      <c r="AL80" s="30">
        <v>2368142.6714700004</v>
      </c>
      <c r="AM80" s="30">
        <v>4048666.0000000005</v>
      </c>
      <c r="AN80" s="30">
        <v>5378201.6550700013</v>
      </c>
      <c r="AO80" s="30">
        <v>20710810.68211</v>
      </c>
      <c r="AP80" s="30">
        <v>1028696.4663099999</v>
      </c>
      <c r="AQ80" s="30">
        <v>430192.86706000002</v>
      </c>
      <c r="AR80" s="30">
        <v>4676153.4170599999</v>
      </c>
      <c r="AS80" s="30">
        <v>1597938.1411900003</v>
      </c>
      <c r="AT80" s="30">
        <v>4372141.3939200006</v>
      </c>
      <c r="AU80" s="30">
        <v>5433514.675999999</v>
      </c>
      <c r="AV80" s="30">
        <v>2241065</v>
      </c>
      <c r="AW80" s="30">
        <v>1979557.5860555</v>
      </c>
      <c r="AX80" s="30">
        <v>5783819.8199999994</v>
      </c>
      <c r="AY80" s="30">
        <v>5294277.0197273316</v>
      </c>
      <c r="AZ80" s="30">
        <v>543040.58722999995</v>
      </c>
      <c r="BA80" s="30">
        <v>2698085.5100000002</v>
      </c>
      <c r="BB80" s="30">
        <v>6885265.8077542</v>
      </c>
      <c r="BC80" s="30">
        <v>35539059.862890005</v>
      </c>
      <c r="BD80" s="30">
        <v>199397.43859000001</v>
      </c>
      <c r="BE80" s="30">
        <v>1534862.6879</v>
      </c>
      <c r="BF80" s="30">
        <v>1009319.45</v>
      </c>
      <c r="BG80" s="30">
        <v>2040443.7828499998</v>
      </c>
      <c r="BH80" s="31">
        <v>507742446.20668799</v>
      </c>
      <c r="BJ80" s="42">
        <v>519651112.04047501</v>
      </c>
      <c r="BK80" s="19">
        <f t="shared" si="5"/>
        <v>-11908665.833787024</v>
      </c>
      <c r="BL80" s="19">
        <f t="shared" si="6"/>
        <v>-2.2916656113803278</v>
      </c>
      <c r="BM80" s="13">
        <f t="shared" si="7"/>
        <v>66811303.673069999</v>
      </c>
      <c r="BN80" s="43">
        <f t="shared" si="4"/>
        <v>440931142.53361797</v>
      </c>
      <c r="BP80">
        <v>392182346.74872297</v>
      </c>
    </row>
    <row r="81" spans="1:5">
      <c r="A81" s="44" t="s">
        <v>86</v>
      </c>
      <c r="B81" s="45"/>
      <c r="C81" s="45"/>
      <c r="D81" s="45"/>
      <c r="E81" s="45"/>
    </row>
    <row r="82" spans="1:5">
      <c r="A82" s="46"/>
      <c r="B82" s="47"/>
      <c r="C82" s="47"/>
      <c r="D82" s="47"/>
      <c r="E82" s="47"/>
    </row>
  </sheetData>
  <mergeCells count="8">
    <mergeCell ref="BM5:BM6"/>
    <mergeCell ref="BN5:BN6"/>
    <mergeCell ref="A1:BH1"/>
    <mergeCell ref="A2:BH2"/>
    <mergeCell ref="A3:BH3"/>
    <mergeCell ref="A4:BG4"/>
    <mergeCell ref="A5:B6"/>
    <mergeCell ref="BH5:BH6"/>
  </mergeCells>
  <pageMargins left="0.73" right="0.16" top="0.32" bottom="0.74" header="0.3" footer="0.3"/>
  <pageSetup paperSize="9" scale="4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A00156</dc:creator>
  <cp:lastModifiedBy>A00156</cp:lastModifiedBy>
  <dcterms:created xsi:type="dcterms:W3CDTF">2023-09-18T04:35:34Z</dcterms:created>
  <dcterms:modified xsi:type="dcterms:W3CDTF">2023-09-24T10:32:53Z</dcterms:modified>
</cp:coreProperties>
</file>