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nesh\dinesh final Quarterly reports\Quarterly Report\2077 chaitra qtrly\Web site Upload\"/>
    </mc:Choice>
  </mc:AlternateContent>
  <bookViews>
    <workbookView xWindow="0" yWindow="0" windowWidth="24000" windowHeight="10920"/>
  </bookViews>
  <sheets>
    <sheet name="Sources &amp; Use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78" i="1" l="1"/>
  <c r="BY77" i="1"/>
  <c r="BY76" i="1"/>
  <c r="BY75" i="1"/>
  <c r="AT67" i="1"/>
  <c r="AR67" i="1"/>
  <c r="AQ67" i="1"/>
  <c r="AP67" i="1"/>
  <c r="AN67" i="1"/>
  <c r="AM67" i="1"/>
  <c r="AL67" i="1"/>
  <c r="AJ67" i="1"/>
  <c r="AI67" i="1"/>
  <c r="AH67" i="1"/>
  <c r="AF67" i="1"/>
  <c r="AE67" i="1"/>
  <c r="AD67" i="1"/>
  <c r="AB67" i="1"/>
  <c r="AA67" i="1"/>
  <c r="Z67" i="1"/>
  <c r="W67" i="1"/>
  <c r="V67" i="1"/>
  <c r="U67" i="1"/>
  <c r="S67" i="1"/>
  <c r="R67" i="1"/>
  <c r="Q67" i="1"/>
  <c r="O67" i="1"/>
  <c r="N67" i="1"/>
  <c r="M67" i="1"/>
  <c r="K67" i="1"/>
  <c r="J67" i="1"/>
  <c r="I67" i="1"/>
  <c r="G67" i="1"/>
  <c r="F67" i="1"/>
  <c r="E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S67" i="1"/>
  <c r="AO67" i="1"/>
  <c r="AK67" i="1"/>
  <c r="AG67" i="1"/>
  <c r="AC67" i="1"/>
  <c r="X67" i="1"/>
  <c r="T67" i="1"/>
  <c r="P67" i="1"/>
  <c r="L67" i="1"/>
  <c r="H67" i="1"/>
  <c r="D67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J57" i="1"/>
  <c r="AC57" i="1"/>
  <c r="AB57" i="1"/>
  <c r="AA57" i="1"/>
  <c r="Z57" i="1"/>
  <c r="Y57" i="1"/>
  <c r="W57" i="1"/>
  <c r="U57" i="1"/>
  <c r="S57" i="1"/>
  <c r="Q57" i="1"/>
  <c r="O57" i="1"/>
  <c r="M57" i="1"/>
  <c r="K57" i="1"/>
  <c r="I57" i="1"/>
  <c r="G57" i="1"/>
  <c r="E57" i="1"/>
  <c r="C57" i="1"/>
  <c r="X57" i="1"/>
  <c r="T57" i="1"/>
  <c r="R57" i="1"/>
  <c r="P57" i="1"/>
  <c r="N57" i="1"/>
  <c r="L57" i="1"/>
  <c r="J57" i="1"/>
  <c r="H57" i="1"/>
  <c r="F57" i="1"/>
  <c r="D57" i="1"/>
  <c r="AO54" i="1"/>
  <c r="AN54" i="1"/>
  <c r="AL54" i="1"/>
  <c r="AK54" i="1"/>
  <c r="AJ54" i="1"/>
  <c r="AH54" i="1"/>
  <c r="AG54" i="1"/>
  <c r="AF54" i="1"/>
  <c r="AD54" i="1"/>
  <c r="AC54" i="1"/>
  <c r="AB54" i="1"/>
  <c r="Z54" i="1"/>
  <c r="Y54" i="1"/>
  <c r="X54" i="1"/>
  <c r="V54" i="1"/>
  <c r="U54" i="1"/>
  <c r="T54" i="1"/>
  <c r="R54" i="1"/>
  <c r="Q54" i="1"/>
  <c r="P54" i="1"/>
  <c r="N54" i="1"/>
  <c r="M54" i="1"/>
  <c r="L54" i="1"/>
  <c r="J54" i="1"/>
  <c r="I54" i="1"/>
  <c r="H54" i="1"/>
  <c r="F54" i="1"/>
  <c r="E54" i="1"/>
  <c r="D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M54" i="1"/>
  <c r="AI54" i="1"/>
  <c r="AE54" i="1"/>
  <c r="AA54" i="1"/>
  <c r="W54" i="1"/>
  <c r="S54" i="1"/>
  <c r="O54" i="1"/>
  <c r="K54" i="1"/>
  <c r="G54" i="1"/>
  <c r="C54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Q42" i="1"/>
  <c r="AO42" i="1"/>
  <c r="AN42" i="1"/>
  <c r="AM42" i="1"/>
  <c r="AL42" i="1"/>
  <c r="AK42" i="1"/>
  <c r="AJ42" i="1"/>
  <c r="AI42" i="1"/>
  <c r="AG42" i="1"/>
  <c r="AF42" i="1"/>
  <c r="AE42" i="1"/>
  <c r="AD42" i="1"/>
  <c r="AC42" i="1"/>
  <c r="AB42" i="1"/>
  <c r="AA42" i="1"/>
  <c r="Y42" i="1"/>
  <c r="X42" i="1"/>
  <c r="W42" i="1"/>
  <c r="V42" i="1"/>
  <c r="U42" i="1"/>
  <c r="T42" i="1"/>
  <c r="S42" i="1"/>
  <c r="Q42" i="1"/>
  <c r="P42" i="1"/>
  <c r="O42" i="1"/>
  <c r="N42" i="1"/>
  <c r="M42" i="1"/>
  <c r="L42" i="1"/>
  <c r="K42" i="1"/>
  <c r="J42" i="1"/>
  <c r="I42" i="1"/>
  <c r="H42" i="1"/>
  <c r="F42" i="1"/>
  <c r="E42" i="1"/>
  <c r="D42" i="1"/>
  <c r="C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P42" i="1"/>
  <c r="AH42" i="1"/>
  <c r="Z42" i="1"/>
  <c r="R42" i="1"/>
  <c r="G42" i="1"/>
  <c r="BM25" i="1"/>
  <c r="BL25" i="1"/>
  <c r="BK25" i="1"/>
  <c r="BJ25" i="1"/>
  <c r="BI25" i="1"/>
  <c r="BH25" i="1"/>
  <c r="BF25" i="1"/>
  <c r="BE25" i="1"/>
  <c r="BD25" i="1"/>
  <c r="BC25" i="1"/>
  <c r="BB25" i="1"/>
  <c r="BA25" i="1"/>
  <c r="AZ25" i="1"/>
  <c r="AX25" i="1"/>
  <c r="AW25" i="1"/>
  <c r="AV25" i="1"/>
  <c r="AT25" i="1"/>
  <c r="AS25" i="1"/>
  <c r="AR25" i="1"/>
  <c r="AQ25" i="1"/>
  <c r="AP25" i="1"/>
  <c r="AO25" i="1"/>
  <c r="AN25" i="1"/>
  <c r="AL25" i="1"/>
  <c r="AK25" i="1"/>
  <c r="AJ25" i="1"/>
  <c r="AI25" i="1"/>
  <c r="AH25" i="1"/>
  <c r="AG25" i="1"/>
  <c r="AF25" i="1"/>
  <c r="AD25" i="1"/>
  <c r="AC25" i="1"/>
  <c r="AB25" i="1"/>
  <c r="AA25" i="1"/>
  <c r="Z25" i="1"/>
  <c r="Y25" i="1"/>
  <c r="X25" i="1"/>
  <c r="V25" i="1"/>
  <c r="U25" i="1"/>
  <c r="T25" i="1"/>
  <c r="S25" i="1"/>
  <c r="R25" i="1"/>
  <c r="Q25" i="1"/>
  <c r="P25" i="1"/>
  <c r="N25" i="1"/>
  <c r="M25" i="1"/>
  <c r="L25" i="1"/>
  <c r="K25" i="1"/>
  <c r="J25" i="1"/>
  <c r="I25" i="1"/>
  <c r="H25" i="1"/>
  <c r="F25" i="1"/>
  <c r="E25" i="1"/>
  <c r="D25" i="1"/>
  <c r="C25" i="1"/>
  <c r="BX25" i="1"/>
  <c r="BW25" i="1"/>
  <c r="BV25" i="1"/>
  <c r="BU25" i="1"/>
  <c r="BT25" i="1"/>
  <c r="BS25" i="1"/>
  <c r="BR25" i="1"/>
  <c r="BQ25" i="1"/>
  <c r="BP25" i="1"/>
  <c r="BO25" i="1"/>
  <c r="BG25" i="1"/>
  <c r="AU25" i="1"/>
  <c r="AM25" i="1"/>
  <c r="AE25" i="1"/>
  <c r="W25" i="1"/>
  <c r="O25" i="1"/>
  <c r="G25" i="1"/>
  <c r="BU20" i="1"/>
  <c r="BJ20" i="1"/>
  <c r="BX20" i="1"/>
  <c r="BW20" i="1"/>
  <c r="BV20" i="1"/>
  <c r="BT20" i="1"/>
  <c r="BS20" i="1"/>
  <c r="BR20" i="1"/>
  <c r="BQ20" i="1"/>
  <c r="BP20" i="1"/>
  <c r="BO20" i="1"/>
  <c r="BN20" i="1"/>
  <c r="BM20" i="1"/>
  <c r="BL20" i="1"/>
  <c r="BK20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F7" i="1"/>
  <c r="BD7" i="1"/>
  <c r="BB7" i="1"/>
  <c r="AZ7" i="1"/>
  <c r="AX7" i="1"/>
  <c r="AV7" i="1"/>
  <c r="AT7" i="1"/>
  <c r="AR7" i="1"/>
  <c r="AP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F7" i="1"/>
  <c r="D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G7" i="1"/>
  <c r="BE7" i="1"/>
  <c r="BC7" i="1"/>
  <c r="BA7" i="1"/>
  <c r="AY7" i="1"/>
  <c r="AW7" i="1"/>
  <c r="AU7" i="1"/>
  <c r="AS7" i="1"/>
  <c r="AQ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7" i="1"/>
  <c r="BH7" i="1" l="1"/>
  <c r="BU16" i="1"/>
  <c r="AP54" i="1"/>
  <c r="BY69" i="1"/>
  <c r="AU67" i="1"/>
  <c r="BY72" i="1"/>
  <c r="BY73" i="1"/>
  <c r="BY74" i="1"/>
  <c r="BM16" i="1"/>
  <c r="AY25" i="1"/>
  <c r="AO7" i="1"/>
  <c r="AC20" i="1"/>
  <c r="AD57" i="1"/>
  <c r="AD80" i="1" s="1"/>
  <c r="BY70" i="1"/>
  <c r="M20" i="1"/>
  <c r="AU20" i="1"/>
  <c r="D80" i="1"/>
  <c r="F80" i="1"/>
  <c r="H80" i="1"/>
  <c r="J80" i="1"/>
  <c r="L80" i="1"/>
  <c r="N80" i="1"/>
  <c r="R80" i="1"/>
  <c r="BJ80" i="1"/>
  <c r="P80" i="1"/>
  <c r="T80" i="1"/>
  <c r="X80" i="1"/>
  <c r="Z80" i="1"/>
  <c r="AB80" i="1"/>
  <c r="E20" i="1"/>
  <c r="E16" i="1" s="1"/>
  <c r="E40" i="1" s="1"/>
  <c r="U20" i="1"/>
  <c r="AK20" i="1"/>
  <c r="AK16" i="1" s="1"/>
  <c r="AK40" i="1" s="1"/>
  <c r="AT57" i="1"/>
  <c r="BN25" i="1"/>
  <c r="BY68" i="1"/>
  <c r="C67" i="1"/>
  <c r="C80" i="1" s="1"/>
  <c r="Y67" i="1"/>
  <c r="M16" i="1"/>
  <c r="M40" i="1" s="1"/>
  <c r="U16" i="1"/>
  <c r="AC16" i="1"/>
  <c r="AC40" i="1" s="1"/>
  <c r="BQ16" i="1"/>
  <c r="BY21" i="1"/>
  <c r="G20" i="1"/>
  <c r="I20" i="1"/>
  <c r="I16" i="1" s="1"/>
  <c r="I40" i="1" s="1"/>
  <c r="K20" i="1"/>
  <c r="O20" i="1"/>
  <c r="O16" i="1" s="1"/>
  <c r="O40" i="1" s="1"/>
  <c r="Q20" i="1"/>
  <c r="Q16" i="1" s="1"/>
  <c r="S20" i="1"/>
  <c r="S16" i="1" s="1"/>
  <c r="S40" i="1" s="1"/>
  <c r="W20" i="1"/>
  <c r="Y20" i="1"/>
  <c r="Y16" i="1" s="1"/>
  <c r="Y40" i="1" s="1"/>
  <c r="AA20" i="1"/>
  <c r="AE20" i="1"/>
  <c r="AE16" i="1" s="1"/>
  <c r="AE40" i="1" s="1"/>
  <c r="AG20" i="1"/>
  <c r="AG16" i="1" s="1"/>
  <c r="AI20" i="1"/>
  <c r="AI16" i="1" s="1"/>
  <c r="AI40" i="1" s="1"/>
  <c r="AM20" i="1"/>
  <c r="AO20" i="1"/>
  <c r="AO16" i="1" s="1"/>
  <c r="AO40" i="1" s="1"/>
  <c r="AQ20" i="1"/>
  <c r="AS20" i="1"/>
  <c r="AS16" i="1" s="1"/>
  <c r="AS40" i="1" s="1"/>
  <c r="AW20" i="1"/>
  <c r="AW16" i="1" s="1"/>
  <c r="AY20" i="1"/>
  <c r="AY16" i="1" s="1"/>
  <c r="AY40" i="1" s="1"/>
  <c r="BA20" i="1"/>
  <c r="BA16" i="1" s="1"/>
  <c r="BA40" i="1" s="1"/>
  <c r="BC20" i="1"/>
  <c r="BC16" i="1" s="1"/>
  <c r="BC40" i="1" s="1"/>
  <c r="BE20" i="1"/>
  <c r="BE16" i="1" s="1"/>
  <c r="BG20" i="1"/>
  <c r="BG16" i="1" s="1"/>
  <c r="BG40" i="1" s="1"/>
  <c r="BI20" i="1"/>
  <c r="BI16" i="1" s="1"/>
  <c r="BI40" i="1" s="1"/>
  <c r="F20" i="1"/>
  <c r="F16" i="1" s="1"/>
  <c r="F40" i="1" s="1"/>
  <c r="H20" i="1"/>
  <c r="J20" i="1"/>
  <c r="J16" i="1" s="1"/>
  <c r="J40" i="1" s="1"/>
  <c r="L20" i="1"/>
  <c r="N20" i="1"/>
  <c r="N16" i="1" s="1"/>
  <c r="N40" i="1" s="1"/>
  <c r="P20" i="1"/>
  <c r="R20" i="1"/>
  <c r="R16" i="1" s="1"/>
  <c r="R40" i="1" s="1"/>
  <c r="T20" i="1"/>
  <c r="V20" i="1"/>
  <c r="V16" i="1" s="1"/>
  <c r="V40" i="1" s="1"/>
  <c r="X20" i="1"/>
  <c r="Z20" i="1"/>
  <c r="Z16" i="1" s="1"/>
  <c r="Z40" i="1" s="1"/>
  <c r="AB20" i="1"/>
  <c r="AD20" i="1"/>
  <c r="AD16" i="1" s="1"/>
  <c r="AD40" i="1" s="1"/>
  <c r="AF20" i="1"/>
  <c r="AH20" i="1"/>
  <c r="AH16" i="1" s="1"/>
  <c r="AH40" i="1" s="1"/>
  <c r="AJ20" i="1"/>
  <c r="AL20" i="1"/>
  <c r="AL16" i="1" s="1"/>
  <c r="AL40" i="1" s="1"/>
  <c r="AN20" i="1"/>
  <c r="AP20" i="1"/>
  <c r="AP16" i="1" s="1"/>
  <c r="AP40" i="1" s="1"/>
  <c r="AR20" i="1"/>
  <c r="AT20" i="1"/>
  <c r="AT16" i="1" s="1"/>
  <c r="AT40" i="1" s="1"/>
  <c r="AV20" i="1"/>
  <c r="AX20" i="1"/>
  <c r="AX16" i="1" s="1"/>
  <c r="AX40" i="1" s="1"/>
  <c r="AZ20" i="1"/>
  <c r="BB20" i="1"/>
  <c r="BB16" i="1" s="1"/>
  <c r="BB40" i="1" s="1"/>
  <c r="BD20" i="1"/>
  <c r="BF20" i="1"/>
  <c r="BF16" i="1" s="1"/>
  <c r="BF40" i="1" s="1"/>
  <c r="BH20" i="1"/>
  <c r="AR42" i="1"/>
  <c r="AR80" i="1" s="1"/>
  <c r="AF57" i="1"/>
  <c r="AH57" i="1"/>
  <c r="AJ57" i="1"/>
  <c r="AL57" i="1"/>
  <c r="AN57" i="1"/>
  <c r="AP57" i="1"/>
  <c r="AR57" i="1"/>
  <c r="AV57" i="1"/>
  <c r="AX57" i="1"/>
  <c r="AZ57" i="1"/>
  <c r="AZ80" i="1" s="1"/>
  <c r="BB57" i="1"/>
  <c r="BD57" i="1"/>
  <c r="BF57" i="1"/>
  <c r="BH57" i="1"/>
  <c r="BL57" i="1"/>
  <c r="BN57" i="1"/>
  <c r="BN80" i="1" s="1"/>
  <c r="BP57" i="1"/>
  <c r="BR57" i="1"/>
  <c r="BT57" i="1"/>
  <c r="BV57" i="1"/>
  <c r="BX57" i="1"/>
  <c r="V57" i="1"/>
  <c r="AE57" i="1"/>
  <c r="AG57" i="1"/>
  <c r="AI57" i="1"/>
  <c r="AK57" i="1"/>
  <c r="AM57" i="1"/>
  <c r="AO57" i="1"/>
  <c r="AQ57" i="1"/>
  <c r="AS57" i="1"/>
  <c r="AU57" i="1"/>
  <c r="AW57" i="1"/>
  <c r="AY57" i="1"/>
  <c r="BA57" i="1"/>
  <c r="BC57" i="1"/>
  <c r="BE57" i="1"/>
  <c r="BG57" i="1"/>
  <c r="BI57" i="1"/>
  <c r="BK57" i="1"/>
  <c r="BM57" i="1"/>
  <c r="BO57" i="1"/>
  <c r="BQ57" i="1"/>
  <c r="BS57" i="1"/>
  <c r="BU57" i="1"/>
  <c r="BW57" i="1"/>
  <c r="BY61" i="1"/>
  <c r="BY62" i="1"/>
  <c r="BY63" i="1"/>
  <c r="BY64" i="1"/>
  <c r="BY65" i="1"/>
  <c r="BY66" i="1"/>
  <c r="AU16" i="1"/>
  <c r="AU40" i="1" s="1"/>
  <c r="BK16" i="1"/>
  <c r="BK40" i="1" s="1"/>
  <c r="BO16" i="1"/>
  <c r="BO40" i="1" s="1"/>
  <c r="BS16" i="1"/>
  <c r="BS40" i="1" s="1"/>
  <c r="BW16" i="1"/>
  <c r="BW40" i="1" s="1"/>
  <c r="G16" i="1"/>
  <c r="K16" i="1"/>
  <c r="K40" i="1" s="1"/>
  <c r="W16" i="1"/>
  <c r="W40" i="1" s="1"/>
  <c r="AA16" i="1"/>
  <c r="AM16" i="1"/>
  <c r="AQ16" i="1"/>
  <c r="V80" i="1"/>
  <c r="BB80" i="1"/>
  <c r="BY71" i="1"/>
  <c r="BY67" i="1" s="1"/>
  <c r="BY79" i="1"/>
  <c r="BL16" i="1"/>
  <c r="BL40" i="1" s="1"/>
  <c r="BN16" i="1"/>
  <c r="BP16" i="1"/>
  <c r="BP40" i="1" s="1"/>
  <c r="BR16" i="1"/>
  <c r="BT16" i="1"/>
  <c r="BT40" i="1" s="1"/>
  <c r="BV16" i="1"/>
  <c r="BX16" i="1"/>
  <c r="BX40" i="1" s="1"/>
  <c r="D20" i="1"/>
  <c r="H16" i="1"/>
  <c r="H40" i="1" s="1"/>
  <c r="L16" i="1"/>
  <c r="L40" i="1" s="1"/>
  <c r="P16" i="1"/>
  <c r="P40" i="1" s="1"/>
  <c r="T16" i="1"/>
  <c r="T40" i="1" s="1"/>
  <c r="X16" i="1"/>
  <c r="X40" i="1" s="1"/>
  <c r="AB16" i="1"/>
  <c r="AB40" i="1" s="1"/>
  <c r="AF16" i="1"/>
  <c r="AF40" i="1" s="1"/>
  <c r="AJ16" i="1"/>
  <c r="AJ40" i="1" s="1"/>
  <c r="AN16" i="1"/>
  <c r="AN40" i="1" s="1"/>
  <c r="AR16" i="1"/>
  <c r="AR40" i="1" s="1"/>
  <c r="AV16" i="1"/>
  <c r="AV40" i="1" s="1"/>
  <c r="AZ16" i="1"/>
  <c r="AZ40" i="1" s="1"/>
  <c r="BD16" i="1"/>
  <c r="BD40" i="1" s="1"/>
  <c r="BH16" i="1"/>
  <c r="BJ16" i="1"/>
  <c r="BJ40" i="1" s="1"/>
  <c r="G40" i="1"/>
  <c r="Q40" i="1"/>
  <c r="U40" i="1"/>
  <c r="AA40" i="1"/>
  <c r="AG40" i="1"/>
  <c r="AM40" i="1"/>
  <c r="AQ40" i="1"/>
  <c r="AW40" i="1"/>
  <c r="BE40" i="1"/>
  <c r="BM40" i="1"/>
  <c r="BQ40" i="1"/>
  <c r="BU40" i="1"/>
  <c r="BY8" i="1"/>
  <c r="BY9" i="1"/>
  <c r="BY10" i="1"/>
  <c r="BY11" i="1"/>
  <c r="BY12" i="1"/>
  <c r="BY14" i="1"/>
  <c r="BY15" i="1"/>
  <c r="BY17" i="1"/>
  <c r="BY18" i="1"/>
  <c r="BY19" i="1"/>
  <c r="C20" i="1"/>
  <c r="C16" i="1" s="1"/>
  <c r="C40" i="1" s="1"/>
  <c r="AX80" i="1"/>
  <c r="BF80" i="1"/>
  <c r="AJ80" i="1"/>
  <c r="BL80" i="1"/>
  <c r="BX80" i="1"/>
  <c r="AF80" i="1"/>
  <c r="AN80" i="1"/>
  <c r="BP80" i="1"/>
  <c r="BT80" i="1"/>
  <c r="BR40" i="1"/>
  <c r="BV40" i="1"/>
  <c r="BY22" i="1"/>
  <c r="BY23" i="1"/>
  <c r="BY24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E80" i="1"/>
  <c r="G80" i="1"/>
  <c r="I80" i="1"/>
  <c r="K80" i="1"/>
  <c r="M80" i="1"/>
  <c r="O80" i="1"/>
  <c r="Q80" i="1"/>
  <c r="S80" i="1"/>
  <c r="U80" i="1"/>
  <c r="W80" i="1"/>
  <c r="Y80" i="1"/>
  <c r="AA80" i="1"/>
  <c r="AC80" i="1"/>
  <c r="AE80" i="1"/>
  <c r="AI80" i="1"/>
  <c r="AM80" i="1"/>
  <c r="AQ80" i="1"/>
  <c r="AU80" i="1"/>
  <c r="AY80" i="1"/>
  <c r="BC80" i="1"/>
  <c r="BG80" i="1"/>
  <c r="BK80" i="1"/>
  <c r="BO80" i="1"/>
  <c r="BS80" i="1"/>
  <c r="BW80" i="1"/>
  <c r="BY43" i="1"/>
  <c r="BY44" i="1"/>
  <c r="BY45" i="1"/>
  <c r="BY46" i="1"/>
  <c r="BY47" i="1"/>
  <c r="BY48" i="1"/>
  <c r="BY50" i="1"/>
  <c r="BY51" i="1"/>
  <c r="BY52" i="1"/>
  <c r="BY53" i="1"/>
  <c r="BY55" i="1"/>
  <c r="BY56" i="1"/>
  <c r="BY58" i="1"/>
  <c r="BY59" i="1"/>
  <c r="BY7" i="1"/>
  <c r="BY41" i="1"/>
  <c r="BY54" i="1" l="1"/>
  <c r="BY25" i="1"/>
  <c r="BY13" i="1"/>
  <c r="BH40" i="1"/>
  <c r="BN40" i="1"/>
  <c r="BY20" i="1"/>
  <c r="BY16" i="1" s="1"/>
  <c r="BY57" i="1"/>
  <c r="BY49" i="1"/>
  <c r="BU80" i="1"/>
  <c r="BQ80" i="1"/>
  <c r="BM80" i="1"/>
  <c r="BI80" i="1"/>
  <c r="BE80" i="1"/>
  <c r="BA80" i="1"/>
  <c r="AW80" i="1"/>
  <c r="AS80" i="1"/>
  <c r="AO80" i="1"/>
  <c r="AK80" i="1"/>
  <c r="AG80" i="1"/>
  <c r="BD80" i="1"/>
  <c r="AH80" i="1"/>
  <c r="BY60" i="1"/>
  <c r="AT80" i="1"/>
  <c r="BY42" i="1"/>
  <c r="BH80" i="1"/>
  <c r="AV80" i="1"/>
  <c r="BV80" i="1"/>
  <c r="AP80" i="1"/>
  <c r="BR80" i="1"/>
  <c r="AL80" i="1"/>
  <c r="D16" i="1"/>
  <c r="BY80" i="1" l="1"/>
  <c r="BY40" i="1"/>
  <c r="D40" i="1"/>
</calcChain>
</file>

<file path=xl/sharedStrings.xml><?xml version="1.0" encoding="utf-8"?>
<sst xmlns="http://schemas.openxmlformats.org/spreadsheetml/2006/main" count="158" uniqueCount="156">
  <si>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</si>
  <si>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</si>
  <si>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</si>
  <si>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</si>
  <si>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</si>
  <si>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</si>
  <si>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</si>
  <si>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</si>
  <si>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</si>
  <si>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</si>
  <si>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</si>
  <si>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</si>
  <si>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</si>
  <si>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</si>
  <si>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</si>
  <si>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</si>
  <si>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</si>
  <si>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</si>
  <si>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</si>
  <si>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</si>
  <si>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</si>
  <si>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</si>
  <si>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</si>
  <si>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</si>
  <si>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</si>
  <si>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</si>
  <si>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</si>
  <si>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</si>
  <si>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</si>
  <si>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</si>
  <si>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</si>
  <si>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</si>
  <si>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</si>
  <si>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</si>
  <si>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</si>
  <si>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</si>
  <si>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</si>
  <si>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</si>
  <si>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</si>
  <si>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</si>
  <si>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</si>
  <si>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</si>
  <si>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</si>
  <si>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</si>
  <si>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</si>
  <si>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</si>
  <si>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</si>
  <si>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</si>
  <si>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</si>
  <si>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</si>
  <si>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</si>
  <si>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</si>
  <si>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</si>
  <si>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</si>
  <si>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</si>
  <si>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</si>
  <si>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</si>
  <si>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</si>
  <si>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</si>
  <si>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</si>
  <si>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</si>
  <si>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</si>
  <si>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</si>
  <si>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</si>
  <si>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</si>
  <si>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</si>
  <si>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</si>
  <si>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</si>
  <si>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</si>
  <si>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</si>
  <si>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</si>
  <si>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</si>
  <si>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</si>
  <si>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</si>
  <si>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</si>
  <si>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</si>
  <si>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</si>
  <si>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</si>
  <si>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</si>
  <si>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</si>
  <si>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</si>
  <si>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>At the end of Chaitra 2077</t>
  </si>
  <si>
    <t>Nirdhan</t>
  </si>
  <si>
    <t>RMDC</t>
  </si>
  <si>
    <t>DIPROSC</t>
  </si>
  <si>
    <t>Chhimek</t>
  </si>
  <si>
    <t>Swalamban</t>
  </si>
  <si>
    <t>Sanakisan</t>
  </si>
  <si>
    <t>NERUDE</t>
  </si>
  <si>
    <t>MITHILA</t>
  </si>
  <si>
    <t>SUMMIT</t>
  </si>
  <si>
    <t>Sworojgar</t>
  </si>
  <si>
    <t>First</t>
  </si>
  <si>
    <t>Kalika</t>
  </si>
  <si>
    <t>Mirmire</t>
  </si>
  <si>
    <t>Jana</t>
  </si>
  <si>
    <t>Womi</t>
  </si>
  <si>
    <t>LaxmiMF</t>
  </si>
  <si>
    <t>CivilMF</t>
  </si>
  <si>
    <t>Mahila Sahayatra</t>
  </si>
  <si>
    <t>VijayMF</t>
  </si>
  <si>
    <t>NMBMF</t>
  </si>
  <si>
    <t>ForwardMF</t>
  </si>
  <si>
    <t>GIMEMF</t>
  </si>
  <si>
    <t>MahuliMF</t>
  </si>
  <si>
    <t>SuryodayaMF</t>
  </si>
  <si>
    <t>MeroMF</t>
  </si>
  <si>
    <t>SamataMF</t>
  </si>
  <si>
    <t>RSDCMF</t>
  </si>
  <si>
    <t>SamudayikMF</t>
  </si>
  <si>
    <t>NationalMF</t>
  </si>
  <si>
    <t>Grameen</t>
  </si>
  <si>
    <t>NSewaMF</t>
  </si>
  <si>
    <t>UnnatiMF</t>
  </si>
  <si>
    <t>NADEP</t>
  </si>
  <si>
    <t>Support</t>
  </si>
  <si>
    <t>AChautari</t>
  </si>
  <si>
    <t>Ghodighoda</t>
  </si>
  <si>
    <t>Asha</t>
  </si>
  <si>
    <t>Agro</t>
  </si>
  <si>
    <t>Gurans</t>
  </si>
  <si>
    <t>Ganapati</t>
  </si>
  <si>
    <t>Infinity</t>
  </si>
  <si>
    <t>Adhikhola</t>
  </si>
  <si>
    <t>Swabhiman</t>
  </si>
  <si>
    <t>Sparsha</t>
  </si>
  <si>
    <t>Sabaiko</t>
  </si>
  <si>
    <t>Sadhana</t>
  </si>
  <si>
    <t>NICMF</t>
  </si>
  <si>
    <t>Sarathi</t>
  </si>
  <si>
    <t>Manakamana</t>
  </si>
  <si>
    <t>Buddha Jyoti</t>
  </si>
  <si>
    <t>Samaj</t>
  </si>
  <si>
    <t>Mahila</t>
  </si>
  <si>
    <t>Manushi</t>
  </si>
  <si>
    <t>Adarsha</t>
  </si>
  <si>
    <t>Unique</t>
  </si>
  <si>
    <t>Jalapa</t>
  </si>
  <si>
    <t>Rastra</t>
  </si>
  <si>
    <t>WEAN</t>
  </si>
  <si>
    <t>Upakar</t>
  </si>
  <si>
    <t>Dhaulagiri</t>
  </si>
  <si>
    <t>CYC</t>
  </si>
  <si>
    <t>NESDO</t>
  </si>
  <si>
    <t>Swastik</t>
  </si>
  <si>
    <t>Shrijanshil</t>
  </si>
  <si>
    <t>Kisan(NRN)</t>
  </si>
  <si>
    <t>Jeevan</t>
  </si>
  <si>
    <t>Gharelu</t>
  </si>
  <si>
    <t>BPW</t>
  </si>
  <si>
    <t>AATMANIRBHAR</t>
  </si>
  <si>
    <t>Shaligram</t>
  </si>
  <si>
    <t>SUPER</t>
  </si>
  <si>
    <t>Aviyan</t>
  </si>
  <si>
    <t>Deurali</t>
  </si>
  <si>
    <t>Khaptad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</si>
</sst>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Optima"/>
      <family val="2"/>
    </font>
    <font>
      <b/>
      <sz val="11"/>
      <name val="Calibri"/>
      <family val="2"/>
      <scheme val="minor"/>
    </font>
    <font>
      <sz val="10"/>
      <name val="Optima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Opti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5" fillId="0" borderId="0" xfId="0" applyFont="1" applyAlignment="1">
      <alignment horizontal="right"/>
    </xf>
    <xf numFmtId="2" fontId="0" fillId="0" borderId="0" xfId="0" applyNumberFormat="1"/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0" fontId="1" fillId="0" borderId="0" xfId="0" applyFont="1"/>
    <xf numFmtId="0" fontId="6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0" fontId="6" fillId="3" borderId="2" xfId="1" applyNumberFormat="1" applyFont="1" applyFill="1" applyBorder="1" applyProtection="1"/>
    <xf numFmtId="0" fontId="8" fillId="3" borderId="2" xfId="1" applyNumberFormat="1" applyFont="1" applyFill="1" applyBorder="1" applyAlignment="1" applyProtection="1">
      <alignment horizontal="center"/>
    </xf>
    <xf numFmtId="0" fontId="8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0" fillId="0" borderId="0" xfId="0" applyFont="1"/>
    <xf numFmtId="0" fontId="6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6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9" fillId="0" borderId="7" xfId="0" applyFont="1" applyBorder="1" applyAlignment="1"/>
    <xf numFmtId="0" fontId="10" fillId="0" borderId="7" xfId="0" applyFont="1" applyBorder="1" applyAlignme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0" xfId="1" applyFont="1" applyFill="1" applyAlignment="1" applyProtection="1"/>
    <xf numFmtId="0" fontId="3" fillId="0" borderId="0" xfId="1" applyNumberFormat="1" applyFont="1" applyFill="1" applyAlignment="1" applyProtection="1">
      <alignment vertical="center" wrapText="1"/>
    </xf>
    <xf numFmtId="0" fontId="3" fillId="0" borderId="1" xfId="2" applyFont="1" applyBorder="1" applyAlignment="1"/>
    <xf numFmtId="2" fontId="7" fillId="4" borderId="2" xfId="0" applyNumberFormat="1" applyFont="1" applyFill="1" applyBorder="1"/>
    <xf numFmtId="0" fontId="6" fillId="4" borderId="2" xfId="1" applyNumberFormat="1" applyFont="1" applyFill="1" applyBorder="1" applyAlignment="1" applyProtection="1">
      <alignment horizontal="center"/>
    </xf>
    <xf numFmtId="0" fontId="6" fillId="4" borderId="6" xfId="1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1" fillId="0" borderId="0" xfId="1" applyFont="1" applyFill="1" applyAlignment="1" applyProtection="1">
      <alignment horizontal="center"/>
    </xf>
    <xf numFmtId="0" fontId="11" fillId="0" borderId="0" xfId="1" applyNumberFormat="1" applyFont="1" applyFill="1" applyAlignment="1" applyProtection="1">
      <alignment horizontal="center" vertical="center" wrapText="1"/>
    </xf>
    <xf numFmtId="0" fontId="11" fillId="0" borderId="1" xfId="2" applyFont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</cellXfs>
  <cellStyles count="3"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Y82"/>
  <sheetViews>
    <sheetView tabSelected="1" zoomScale="110" zoomScaleNormal="110" workbookViewId="0">
      <pane xSplit="2" ySplit="6" topLeftCell="C7" activePane="bottomRight" state="frozen"/>
      <selection activeCell="CA119" sqref="CA119"/>
      <selection pane="topRight" activeCell="CA119" sqref="CA119"/>
      <selection pane="bottomLeft" activeCell="CA119" sqref="CA119"/>
      <selection pane="bottomRight" activeCell="CB75" sqref="CB75"/>
    </sheetView>
  </sheetViews>
  <sheetFormatPr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9" width="15.7109375" customWidth="1"/>
    <col min="60" max="60" width="14.28515625" customWidth="1"/>
    <col min="61" max="61" width="13.28515625" customWidth="1"/>
    <col min="62" max="62" width="15.140625" customWidth="1"/>
    <col min="63" max="63" width="12" customWidth="1"/>
    <col min="64" max="64" width="14.5703125" customWidth="1"/>
    <col min="65" max="69" width="12" customWidth="1"/>
    <col min="70" max="70" width="14.5703125" customWidth="1"/>
    <col min="71" max="71" width="15" customWidth="1"/>
    <col min="72" max="72" width="15.85546875" customWidth="1"/>
    <col min="73" max="76" width="12" customWidth="1"/>
    <col min="77" max="77" width="17.7109375" customWidth="1"/>
  </cols>
  <sheetData>
    <row r="1" spans="1:77" ht="18">
      <c r="A1" s="39" t="s">
        <v>0</v>
      </c>
      <c r="B1" s="39"/>
      <c r="C1" s="39"/>
      <c r="D1" s="39"/>
      <c r="E1" s="39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</row>
    <row r="2" spans="1:77" ht="18">
      <c r="A2" s="39" t="s">
        <v>1</v>
      </c>
      <c r="B2" s="39"/>
      <c r="C2" s="39"/>
      <c r="D2" s="39"/>
      <c r="E2" s="39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</row>
    <row r="3" spans="1:77" ht="18">
      <c r="A3" s="40" t="s">
        <v>2</v>
      </c>
      <c r="B3" s="40"/>
      <c r="C3" s="40"/>
      <c r="D3" s="40"/>
      <c r="E3" s="40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</row>
    <row r="4" spans="1:77" ht="18">
      <c r="A4" s="41" t="s">
        <v>81</v>
      </c>
      <c r="B4" s="41"/>
      <c r="C4" s="41"/>
      <c r="D4" s="41"/>
      <c r="E4" s="4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1" t="s">
        <v>3</v>
      </c>
    </row>
    <row r="5" spans="1:77" ht="16.5" customHeight="1">
      <c r="A5" s="42" t="s">
        <v>4</v>
      </c>
      <c r="B5" s="42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">
        <v>32</v>
      </c>
      <c r="AI5" s="3">
        <v>33</v>
      </c>
      <c r="AJ5" s="3">
        <v>34</v>
      </c>
      <c r="AK5" s="3">
        <v>35</v>
      </c>
      <c r="AL5" s="3">
        <v>36</v>
      </c>
      <c r="AM5" s="3">
        <v>37</v>
      </c>
      <c r="AN5" s="3">
        <v>38</v>
      </c>
      <c r="AO5" s="3">
        <v>39</v>
      </c>
      <c r="AP5" s="3">
        <v>40</v>
      </c>
      <c r="AQ5" s="3">
        <v>41</v>
      </c>
      <c r="AR5" s="3">
        <v>42</v>
      </c>
      <c r="AS5" s="3">
        <v>43</v>
      </c>
      <c r="AT5" s="3">
        <v>44</v>
      </c>
      <c r="AU5" s="3">
        <v>45</v>
      </c>
      <c r="AV5" s="3">
        <v>46</v>
      </c>
      <c r="AW5" s="3">
        <v>47</v>
      </c>
      <c r="AX5" s="3">
        <v>48</v>
      </c>
      <c r="AY5" s="3">
        <v>49</v>
      </c>
      <c r="AZ5" s="3">
        <v>50</v>
      </c>
      <c r="BA5" s="3">
        <v>51</v>
      </c>
      <c r="BB5" s="3">
        <v>52</v>
      </c>
      <c r="BC5" s="3">
        <v>53</v>
      </c>
      <c r="BD5" s="3">
        <v>54</v>
      </c>
      <c r="BE5" s="3">
        <v>55</v>
      </c>
      <c r="BF5" s="3">
        <v>56</v>
      </c>
      <c r="BG5" s="3">
        <v>57</v>
      </c>
      <c r="BH5" s="3">
        <v>58</v>
      </c>
      <c r="BI5" s="3">
        <v>59</v>
      </c>
      <c r="BJ5" s="3">
        <v>60</v>
      </c>
      <c r="BK5" s="3">
        <v>61</v>
      </c>
      <c r="BL5" s="3">
        <v>62</v>
      </c>
      <c r="BM5" s="3">
        <v>63</v>
      </c>
      <c r="BN5" s="3">
        <v>64</v>
      </c>
      <c r="BO5" s="3">
        <v>65</v>
      </c>
      <c r="BP5" s="3">
        <v>66</v>
      </c>
      <c r="BQ5" s="3">
        <v>67</v>
      </c>
      <c r="BR5" s="3">
        <v>68</v>
      </c>
      <c r="BS5" s="3">
        <v>69</v>
      </c>
      <c r="BT5" s="3">
        <v>70</v>
      </c>
      <c r="BU5" s="3">
        <v>71</v>
      </c>
      <c r="BV5" s="3">
        <v>72</v>
      </c>
      <c r="BW5" s="3">
        <v>73</v>
      </c>
      <c r="BX5" s="3">
        <v>74</v>
      </c>
      <c r="BY5" s="37" t="s">
        <v>5</v>
      </c>
    </row>
    <row r="6" spans="1:77" ht="17.25" customHeight="1">
      <c r="A6" s="42"/>
      <c r="B6" s="42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 t="s">
        <v>123</v>
      </c>
      <c r="AS6" s="4" t="s">
        <v>124</v>
      </c>
      <c r="AT6" s="4" t="s">
        <v>125</v>
      </c>
      <c r="AU6" s="4" t="s">
        <v>126</v>
      </c>
      <c r="AV6" s="4" t="s">
        <v>127</v>
      </c>
      <c r="AW6" s="4" t="s">
        <v>128</v>
      </c>
      <c r="AX6" s="4" t="s">
        <v>129</v>
      </c>
      <c r="AY6" s="4" t="s">
        <v>130</v>
      </c>
      <c r="AZ6" s="4" t="s">
        <v>131</v>
      </c>
      <c r="BA6" s="4" t="s">
        <v>132</v>
      </c>
      <c r="BB6" s="4" t="s">
        <v>133</v>
      </c>
      <c r="BC6" s="4" t="s">
        <v>134</v>
      </c>
      <c r="BD6" s="4" t="s">
        <v>135</v>
      </c>
      <c r="BE6" s="4" t="s">
        <v>136</v>
      </c>
      <c r="BF6" s="4" t="s">
        <v>137</v>
      </c>
      <c r="BG6" s="4" t="s">
        <v>138</v>
      </c>
      <c r="BH6" s="4" t="s">
        <v>139</v>
      </c>
      <c r="BI6" s="4" t="s">
        <v>140</v>
      </c>
      <c r="BJ6" s="4" t="s">
        <v>141</v>
      </c>
      <c r="BK6" s="4" t="s">
        <v>142</v>
      </c>
      <c r="BL6" s="4" t="s">
        <v>143</v>
      </c>
      <c r="BM6" s="4" t="s">
        <v>144</v>
      </c>
      <c r="BN6" s="4" t="s">
        <v>145</v>
      </c>
      <c r="BO6" s="4" t="s">
        <v>146</v>
      </c>
      <c r="BP6" s="4" t="s">
        <v>147</v>
      </c>
      <c r="BQ6" s="4" t="s">
        <v>148</v>
      </c>
      <c r="BR6" s="4" t="s">
        <v>149</v>
      </c>
      <c r="BS6" s="4" t="s">
        <v>150</v>
      </c>
      <c r="BT6" s="4" t="s">
        <v>151</v>
      </c>
      <c r="BU6" s="4" t="s">
        <v>152</v>
      </c>
      <c r="BV6" s="4" t="s">
        <v>153</v>
      </c>
      <c r="BW6" s="4" t="s">
        <v>154</v>
      </c>
      <c r="BX6" s="4" t="s">
        <v>155</v>
      </c>
      <c r="BY6" s="38"/>
    </row>
    <row r="7" spans="1:77" s="8" customFormat="1">
      <c r="A7" s="5">
        <v>1</v>
      </c>
      <c r="B7" s="6" t="s">
        <v>6</v>
      </c>
      <c r="C7" s="7">
        <f t="shared" ref="C7:AE7" si="0">SUM(C8:C12)</f>
        <v>2427720.7400000002</v>
      </c>
      <c r="D7" s="7">
        <f t="shared" si="0"/>
        <v>2548474.9900000002</v>
      </c>
      <c r="E7" s="7">
        <f t="shared" si="0"/>
        <v>1762094</v>
      </c>
      <c r="F7" s="7">
        <f t="shared" si="0"/>
        <v>3774865.88338</v>
      </c>
      <c r="G7" s="7">
        <f t="shared" si="0"/>
        <v>1958967.7416031007</v>
      </c>
      <c r="H7" s="7">
        <f t="shared" si="0"/>
        <v>2966285.9580899999</v>
      </c>
      <c r="I7" s="7">
        <f t="shared" si="0"/>
        <v>811545.21750999987</v>
      </c>
      <c r="J7" s="7">
        <f t="shared" si="0"/>
        <v>202330.07816999999</v>
      </c>
      <c r="K7" s="7">
        <f t="shared" si="0"/>
        <v>496583.84525000001</v>
      </c>
      <c r="L7" s="7">
        <f t="shared" si="0"/>
        <v>463913.5966007</v>
      </c>
      <c r="M7" s="7">
        <f t="shared" si="0"/>
        <v>1012501.4451100001</v>
      </c>
      <c r="N7" s="7">
        <f t="shared" si="0"/>
        <v>370020.46991399996</v>
      </c>
      <c r="O7" s="7">
        <f t="shared" si="0"/>
        <v>600675.36185999995</v>
      </c>
      <c r="P7" s="7">
        <f t="shared" si="0"/>
        <v>172194.80453000002</v>
      </c>
      <c r="Q7" s="7">
        <f t="shared" si="0"/>
        <v>548387.84966860001</v>
      </c>
      <c r="R7" s="7">
        <f t="shared" si="0"/>
        <v>492178.63620000001</v>
      </c>
      <c r="S7" s="7">
        <f t="shared" si="0"/>
        <v>310352.50670999999</v>
      </c>
      <c r="T7" s="7">
        <f t="shared" si="0"/>
        <v>165234.05509000001</v>
      </c>
      <c r="U7" s="7">
        <f t="shared" si="0"/>
        <v>322132.71906000003</v>
      </c>
      <c r="V7" s="7">
        <f t="shared" si="0"/>
        <v>706545.46</v>
      </c>
      <c r="W7" s="7">
        <f t="shared" si="0"/>
        <v>1317664.75976</v>
      </c>
      <c r="X7" s="7">
        <f>SUM(X8:X12)</f>
        <v>397500.01</v>
      </c>
      <c r="Y7" s="7">
        <f t="shared" si="0"/>
        <v>378682.51853</v>
      </c>
      <c r="Z7" s="7">
        <f t="shared" si="0"/>
        <v>326453.78860999999</v>
      </c>
      <c r="AA7" s="7">
        <f t="shared" si="0"/>
        <v>1183660.4132200002</v>
      </c>
      <c r="AB7" s="7">
        <f t="shared" si="0"/>
        <v>298101.69856999995</v>
      </c>
      <c r="AC7" s="7">
        <f t="shared" si="0"/>
        <v>794315</v>
      </c>
      <c r="AD7" s="7">
        <f t="shared" si="0"/>
        <v>181395.16515000002</v>
      </c>
      <c r="AE7" s="7">
        <f t="shared" si="0"/>
        <v>454103.92126000003</v>
      </c>
      <c r="AF7" s="7">
        <f t="shared" ref="AF7:BX7" si="1">SUM(AF8:AF12)</f>
        <v>1457329.4032600001</v>
      </c>
      <c r="AG7" s="7">
        <f t="shared" si="1"/>
        <v>74043.150240000003</v>
      </c>
      <c r="AH7" s="7">
        <f t="shared" si="1"/>
        <v>220367.73092</v>
      </c>
      <c r="AI7" s="7">
        <f t="shared" si="1"/>
        <v>617887.48759000003</v>
      </c>
      <c r="AJ7" s="7">
        <f t="shared" si="1"/>
        <v>84893.571499999991</v>
      </c>
      <c r="AK7" s="7">
        <f t="shared" si="1"/>
        <v>332632.71012037364</v>
      </c>
      <c r="AL7" s="7">
        <f t="shared" si="1"/>
        <v>24026.620000000003</v>
      </c>
      <c r="AM7" s="7">
        <f t="shared" si="1"/>
        <v>313899.63844000001</v>
      </c>
      <c r="AN7" s="7">
        <f t="shared" si="1"/>
        <v>82981.7</v>
      </c>
      <c r="AO7" s="7">
        <f t="shared" si="1"/>
        <v>101449.06532000001</v>
      </c>
      <c r="AP7" s="7">
        <f t="shared" si="1"/>
        <v>141766.54191999999</v>
      </c>
      <c r="AQ7" s="7">
        <f t="shared" si="1"/>
        <v>302344.08851000003</v>
      </c>
      <c r="AR7" s="7">
        <f t="shared" si="1"/>
        <v>140710.53612999999</v>
      </c>
      <c r="AS7" s="7">
        <f t="shared" si="1"/>
        <v>103089.48768999999</v>
      </c>
      <c r="AT7" s="7">
        <f t="shared" si="1"/>
        <v>124301.50993</v>
      </c>
      <c r="AU7" s="7">
        <f t="shared" si="1"/>
        <v>219937.52000000002</v>
      </c>
      <c r="AV7" s="7">
        <f t="shared" si="1"/>
        <v>275253.84541999997</v>
      </c>
      <c r="AW7" s="7">
        <f t="shared" si="1"/>
        <v>2107537.7149800002</v>
      </c>
      <c r="AX7" s="7">
        <f t="shared" si="1"/>
        <v>338927.82000000007</v>
      </c>
      <c r="AY7" s="7">
        <f t="shared" si="1"/>
        <v>91266.849180000005</v>
      </c>
      <c r="AZ7" s="7">
        <f t="shared" si="1"/>
        <v>8130.1100000000006</v>
      </c>
      <c r="BA7" s="7">
        <f t="shared" si="1"/>
        <v>14126.884240000001</v>
      </c>
      <c r="BB7" s="7">
        <f t="shared" si="1"/>
        <v>227595.47807999997</v>
      </c>
      <c r="BC7" s="7">
        <f t="shared" si="1"/>
        <v>92318.219999999987</v>
      </c>
      <c r="BD7" s="7">
        <f t="shared" si="1"/>
        <v>17295.768619999999</v>
      </c>
      <c r="BE7" s="7">
        <f t="shared" si="1"/>
        <v>208903.55443000002</v>
      </c>
      <c r="BF7" s="7">
        <f t="shared" si="1"/>
        <v>385672.95</v>
      </c>
      <c r="BG7" s="7">
        <f t="shared" si="1"/>
        <v>208092.44740999999</v>
      </c>
      <c r="BH7" s="7">
        <f>SUM(BH8:BH12)</f>
        <v>5133.102280000001</v>
      </c>
      <c r="BI7" s="7">
        <f t="shared" si="1"/>
        <v>110761</v>
      </c>
      <c r="BJ7" s="7">
        <f t="shared" si="1"/>
        <v>121381.78353</v>
      </c>
      <c r="BK7" s="7">
        <f t="shared" si="1"/>
        <v>212899.29311999999</v>
      </c>
      <c r="BL7" s="7">
        <f t="shared" si="1"/>
        <v>437692.13638000004</v>
      </c>
      <c r="BM7" s="7">
        <f t="shared" si="1"/>
        <v>27793.160190000002</v>
      </c>
      <c r="BN7" s="7">
        <f t="shared" si="1"/>
        <v>144929.44626</v>
      </c>
      <c r="BO7" s="7">
        <f t="shared" si="1"/>
        <v>489199.43000000005</v>
      </c>
      <c r="BP7" s="7">
        <f t="shared" si="1"/>
        <v>1177587.66995</v>
      </c>
      <c r="BQ7" s="7">
        <f t="shared" si="1"/>
        <v>66323.12</v>
      </c>
      <c r="BR7" s="7">
        <f t="shared" si="1"/>
        <v>17468.379540000002</v>
      </c>
      <c r="BS7" s="7">
        <f t="shared" si="1"/>
        <v>95909</v>
      </c>
      <c r="BT7" s="7">
        <f t="shared" si="1"/>
        <v>12226.302739999999</v>
      </c>
      <c r="BU7" s="7">
        <f t="shared" si="1"/>
        <v>61447.593999999997</v>
      </c>
      <c r="BV7" s="7">
        <f t="shared" si="1"/>
        <v>143108.16542999999</v>
      </c>
      <c r="BW7" s="7">
        <f t="shared" si="1"/>
        <v>16658.72</v>
      </c>
      <c r="BX7" s="7">
        <f t="shared" si="1"/>
        <v>26801.161399999983</v>
      </c>
      <c r="BY7" s="7">
        <f t="shared" ref="BY7:BY12" si="2">SUM(C7:BX7)</f>
        <v>38928984.502596758</v>
      </c>
    </row>
    <row r="8" spans="1:77">
      <c r="A8" s="9" t="s">
        <v>7</v>
      </c>
      <c r="B8" s="10" t="s">
        <v>8</v>
      </c>
      <c r="C8" s="11">
        <v>1695000</v>
      </c>
      <c r="D8" s="11">
        <v>1034221.94</v>
      </c>
      <c r="E8" s="11">
        <v>1156249</v>
      </c>
      <c r="F8" s="11">
        <v>1830000</v>
      </c>
      <c r="G8" s="11">
        <v>792399.38399999996</v>
      </c>
      <c r="H8" s="11">
        <v>1251530.98208</v>
      </c>
      <c r="I8" s="11">
        <v>493877.57400000002</v>
      </c>
      <c r="J8" s="11">
        <v>121740.842</v>
      </c>
      <c r="K8" s="11">
        <v>394300</v>
      </c>
      <c r="L8" s="11">
        <v>411279.29700000002</v>
      </c>
      <c r="M8" s="11">
        <v>876811.20000000007</v>
      </c>
      <c r="N8" s="11">
        <v>252330</v>
      </c>
      <c r="O8" s="11">
        <v>396146.64150000003</v>
      </c>
      <c r="P8" s="11">
        <v>79200</v>
      </c>
      <c r="Q8" s="11">
        <v>411944.4</v>
      </c>
      <c r="R8" s="11">
        <v>320045</v>
      </c>
      <c r="S8" s="11">
        <v>233933.7</v>
      </c>
      <c r="T8" s="11">
        <v>133100</v>
      </c>
      <c r="U8" s="11">
        <v>266597.48499999999</v>
      </c>
      <c r="V8" s="11">
        <v>539804.82999999996</v>
      </c>
      <c r="W8" s="11">
        <v>625519.25</v>
      </c>
      <c r="X8" s="11">
        <v>330884.23</v>
      </c>
      <c r="Y8" s="11">
        <v>186620</v>
      </c>
      <c r="Z8" s="11">
        <v>248042.92499999999</v>
      </c>
      <c r="AA8" s="11">
        <v>1000000</v>
      </c>
      <c r="AB8" s="11">
        <v>229340.16</v>
      </c>
      <c r="AC8" s="11">
        <v>731960</v>
      </c>
      <c r="AD8" s="11">
        <v>132000</v>
      </c>
      <c r="AE8" s="11">
        <v>319494.7525</v>
      </c>
      <c r="AF8" s="11">
        <v>982500</v>
      </c>
      <c r="AG8" s="11">
        <v>61500</v>
      </c>
      <c r="AH8" s="11">
        <v>149536.65</v>
      </c>
      <c r="AI8" s="11">
        <v>404800</v>
      </c>
      <c r="AJ8" s="11">
        <v>66000</v>
      </c>
      <c r="AK8" s="11">
        <v>286763.14799999999</v>
      </c>
      <c r="AL8" s="11">
        <v>27625</v>
      </c>
      <c r="AM8" s="11">
        <v>267131.2</v>
      </c>
      <c r="AN8" s="11">
        <v>57244.47</v>
      </c>
      <c r="AO8" s="11">
        <v>83400</v>
      </c>
      <c r="AP8" s="11">
        <v>110745</v>
      </c>
      <c r="AQ8" s="11">
        <v>260650</v>
      </c>
      <c r="AR8" s="11">
        <v>100000</v>
      </c>
      <c r="AS8" s="11">
        <v>92050</v>
      </c>
      <c r="AT8" s="11">
        <v>112029.087</v>
      </c>
      <c r="AU8" s="11">
        <v>186450</v>
      </c>
      <c r="AV8" s="11">
        <v>256980.4</v>
      </c>
      <c r="AW8" s="11">
        <v>1739440</v>
      </c>
      <c r="AX8" s="11">
        <v>235386.15</v>
      </c>
      <c r="AY8" s="11">
        <v>82250</v>
      </c>
      <c r="AZ8" s="11">
        <v>12000</v>
      </c>
      <c r="BA8" s="11">
        <v>20000</v>
      </c>
      <c r="BB8" s="11">
        <v>100000</v>
      </c>
      <c r="BC8" s="11">
        <v>70000</v>
      </c>
      <c r="BD8" s="11">
        <v>14000</v>
      </c>
      <c r="BE8" s="11">
        <v>63000</v>
      </c>
      <c r="BF8" s="11">
        <v>107800</v>
      </c>
      <c r="BG8" s="11">
        <v>175000</v>
      </c>
      <c r="BH8" s="11">
        <v>14595</v>
      </c>
      <c r="BI8" s="11">
        <v>42000</v>
      </c>
      <c r="BJ8" s="11">
        <v>70000</v>
      </c>
      <c r="BK8" s="11">
        <v>70000</v>
      </c>
      <c r="BL8" s="11">
        <v>172125</v>
      </c>
      <c r="BM8" s="11">
        <v>12000</v>
      </c>
      <c r="BN8" s="11">
        <v>70000</v>
      </c>
      <c r="BO8" s="11">
        <v>392808.78</v>
      </c>
      <c r="BP8" s="11">
        <v>410670</v>
      </c>
      <c r="BQ8" s="11">
        <v>70350</v>
      </c>
      <c r="BR8" s="11">
        <v>20300</v>
      </c>
      <c r="BS8" s="11">
        <v>42000</v>
      </c>
      <c r="BT8" s="11">
        <v>16817</v>
      </c>
      <c r="BU8" s="11">
        <v>19500</v>
      </c>
      <c r="BV8" s="11">
        <v>152500</v>
      </c>
      <c r="BW8" s="11">
        <v>24000</v>
      </c>
      <c r="BX8" s="11">
        <v>26800</v>
      </c>
      <c r="BY8" s="11">
        <f t="shared" si="2"/>
        <v>24245120.478079993</v>
      </c>
    </row>
    <row r="9" spans="1:77" s="8" customFormat="1">
      <c r="A9" s="9"/>
      <c r="B9" s="10" t="s">
        <v>9</v>
      </c>
      <c r="C9" s="11">
        <v>655163.24</v>
      </c>
      <c r="D9" s="11">
        <v>457213.08</v>
      </c>
      <c r="E9" s="11">
        <v>364948</v>
      </c>
      <c r="F9" s="11">
        <v>784449.91425000003</v>
      </c>
      <c r="G9" s="11">
        <v>428659.63616000005</v>
      </c>
      <c r="H9" s="11">
        <v>497396.98067000002</v>
      </c>
      <c r="I9" s="11">
        <v>134491.08838999999</v>
      </c>
      <c r="J9" s="11">
        <v>12170.771119999999</v>
      </c>
      <c r="K9" s="11">
        <v>58954.272449999997</v>
      </c>
      <c r="L9" s="11">
        <v>51560.624479999999</v>
      </c>
      <c r="M9" s="11">
        <v>121816.49175</v>
      </c>
      <c r="N9" s="11">
        <v>30456.95881</v>
      </c>
      <c r="O9" s="11">
        <v>73450.217569999993</v>
      </c>
      <c r="P9" s="11">
        <v>20069.660969999997</v>
      </c>
      <c r="Q9" s="11">
        <v>38688.204039999997</v>
      </c>
      <c r="R9" s="11">
        <v>90167.521129999994</v>
      </c>
      <c r="S9" s="11">
        <v>10257.85088</v>
      </c>
      <c r="T9" s="11">
        <v>18488.11778</v>
      </c>
      <c r="U9" s="11">
        <v>42261.580606000003</v>
      </c>
      <c r="V9" s="11">
        <v>47935.49</v>
      </c>
      <c r="W9" s="11">
        <v>280640.88554000005</v>
      </c>
      <c r="X9" s="11">
        <v>36713.64</v>
      </c>
      <c r="Y9" s="11">
        <v>43429.65324</v>
      </c>
      <c r="Z9" s="11">
        <v>30478.22407</v>
      </c>
      <c r="AA9" s="11">
        <v>129031.62368999999</v>
      </c>
      <c r="AB9" s="11">
        <v>20711.705100000003</v>
      </c>
      <c r="AC9" s="11">
        <v>44476</v>
      </c>
      <c r="AD9" s="11">
        <v>12253.98798</v>
      </c>
      <c r="AE9" s="11">
        <v>82650.472139999998</v>
      </c>
      <c r="AF9" s="11">
        <v>253416.32371</v>
      </c>
      <c r="AG9" s="11">
        <v>3633.4286400000001</v>
      </c>
      <c r="AH9" s="11">
        <v>23084.030989999999</v>
      </c>
      <c r="AI9" s="11">
        <v>36161.55558</v>
      </c>
      <c r="AJ9" s="11">
        <v>4700.3621399999993</v>
      </c>
      <c r="AK9" s="11">
        <v>18497.049972074732</v>
      </c>
      <c r="AL9" s="11">
        <v>47.15</v>
      </c>
      <c r="AM9" s="11">
        <v>19461.76454</v>
      </c>
      <c r="AN9" s="11">
        <v>3115.69</v>
      </c>
      <c r="AO9" s="11">
        <v>4204.701</v>
      </c>
      <c r="AP9" s="11">
        <v>10781.87012</v>
      </c>
      <c r="AQ9" s="11">
        <v>19077.78</v>
      </c>
      <c r="AR9" s="11">
        <v>7353.61978</v>
      </c>
      <c r="AS9" s="11">
        <v>9396.8058600000004</v>
      </c>
      <c r="AT9" s="11">
        <v>8109.1007199999995</v>
      </c>
      <c r="AU9" s="11">
        <v>11570.81</v>
      </c>
      <c r="AV9" s="11">
        <v>11578.481320000001</v>
      </c>
      <c r="AW9" s="11">
        <v>88628.188980000006</v>
      </c>
      <c r="AX9" s="11">
        <v>10771.17</v>
      </c>
      <c r="AY9" s="11">
        <v>2061.58736</v>
      </c>
      <c r="AZ9" s="11">
        <v>0</v>
      </c>
      <c r="BA9" s="11">
        <v>0</v>
      </c>
      <c r="BB9" s="11">
        <v>11789.922</v>
      </c>
      <c r="BC9" s="11">
        <v>2423.54</v>
      </c>
      <c r="BD9" s="11">
        <v>1945.0283700000002</v>
      </c>
      <c r="BE9" s="11">
        <v>16264.027699999999</v>
      </c>
      <c r="BF9" s="11">
        <v>13667.84</v>
      </c>
      <c r="BG9" s="11">
        <v>7397.3272900000002</v>
      </c>
      <c r="BH9" s="11">
        <v>66.372600000000006</v>
      </c>
      <c r="BI9" s="11">
        <v>53093</v>
      </c>
      <c r="BJ9" s="11">
        <v>857.42719</v>
      </c>
      <c r="BK9" s="11">
        <v>9642.9127399999998</v>
      </c>
      <c r="BL9" s="11">
        <v>35208.63321</v>
      </c>
      <c r="BM9" s="11">
        <v>0</v>
      </c>
      <c r="BN9" s="11">
        <v>31562.916089999999</v>
      </c>
      <c r="BO9" s="11">
        <v>25692.25</v>
      </c>
      <c r="BP9" s="11">
        <v>163877.35766000001</v>
      </c>
      <c r="BQ9" s="11">
        <v>0</v>
      </c>
      <c r="BR9" s="11">
        <v>0</v>
      </c>
      <c r="BS9" s="11">
        <v>24102</v>
      </c>
      <c r="BT9" s="11">
        <v>0</v>
      </c>
      <c r="BU9" s="11">
        <v>41947.593999999997</v>
      </c>
      <c r="BV9" s="11">
        <v>0</v>
      </c>
      <c r="BW9" s="11">
        <v>0</v>
      </c>
      <c r="BX9" s="11">
        <v>0</v>
      </c>
      <c r="BY9" s="11">
        <f t="shared" si="2"/>
        <v>5604175.5123780789</v>
      </c>
    </row>
    <row r="10" spans="1:77">
      <c r="A10" s="9" t="s">
        <v>7</v>
      </c>
      <c r="B10" s="10" t="s">
        <v>10</v>
      </c>
      <c r="C10" s="11">
        <v>27584.48</v>
      </c>
      <c r="D10" s="11">
        <v>679203.17</v>
      </c>
      <c r="E10" s="11">
        <v>11918</v>
      </c>
      <c r="F10" s="11">
        <v>336447.77101999999</v>
      </c>
      <c r="G10" s="11">
        <v>358004.46202310047</v>
      </c>
      <c r="H10" s="11">
        <v>490652.73569</v>
      </c>
      <c r="I10" s="11">
        <v>3167.2115600000002</v>
      </c>
      <c r="J10" s="11">
        <v>41007.827539999998</v>
      </c>
      <c r="K10" s="11">
        <v>36288.163130000001</v>
      </c>
      <c r="L10" s="11">
        <v>-9361.3248793000002</v>
      </c>
      <c r="M10" s="11">
        <v>9668.9406600000002</v>
      </c>
      <c r="N10" s="11">
        <v>33020.549870000003</v>
      </c>
      <c r="O10" s="11">
        <v>24581.142650000002</v>
      </c>
      <c r="P10" s="11">
        <v>50.050269999999998</v>
      </c>
      <c r="Q10" s="11">
        <v>45994.477108599996</v>
      </c>
      <c r="R10" s="11">
        <v>67326.487699999998</v>
      </c>
      <c r="S10" s="11">
        <v>719.66946999999993</v>
      </c>
      <c r="T10" s="11">
        <v>335.93731000000002</v>
      </c>
      <c r="U10" s="11">
        <v>4380.0185543999969</v>
      </c>
      <c r="V10" s="11">
        <v>1872.6</v>
      </c>
      <c r="W10" s="11">
        <v>411504.62422000006</v>
      </c>
      <c r="X10" s="11">
        <v>0</v>
      </c>
      <c r="Y10" s="11">
        <v>53256.244740000002</v>
      </c>
      <c r="Z10" s="11">
        <v>231.85404</v>
      </c>
      <c r="AA10" s="11">
        <v>4138.1428100000003</v>
      </c>
      <c r="AB10" s="11">
        <v>21240.35</v>
      </c>
      <c r="AC10" s="11">
        <v>15122</v>
      </c>
      <c r="AD10" s="11">
        <v>5766.41</v>
      </c>
      <c r="AE10" s="11">
        <v>6359.7701699999998</v>
      </c>
      <c r="AF10" s="11">
        <v>-164833.80604</v>
      </c>
      <c r="AG10" s="11">
        <v>265.07884999999999</v>
      </c>
      <c r="AH10" s="11">
        <v>906.41326000000004</v>
      </c>
      <c r="AI10" s="11">
        <v>56884.642919999991</v>
      </c>
      <c r="AJ10" s="11">
        <v>7769.2710900000002</v>
      </c>
      <c r="AK10" s="11">
        <v>58.254257841445508</v>
      </c>
      <c r="AL10" s="11">
        <v>-3647.89</v>
      </c>
      <c r="AM10" s="11">
        <v>30.415669999999999</v>
      </c>
      <c r="AN10" s="11">
        <v>18001.89</v>
      </c>
      <c r="AO10" s="11">
        <v>2965.3138100000001</v>
      </c>
      <c r="AP10" s="11">
        <v>2130.9420399999999</v>
      </c>
      <c r="AQ10" s="11">
        <v>4690.3685100000002</v>
      </c>
      <c r="AR10" s="11">
        <v>20568.67498</v>
      </c>
      <c r="AS10" s="11">
        <v>160.20332999999999</v>
      </c>
      <c r="AT10" s="11">
        <v>782.90880000000004</v>
      </c>
      <c r="AU10" s="11">
        <v>1939.57</v>
      </c>
      <c r="AV10" s="11">
        <v>701.14495999999997</v>
      </c>
      <c r="AW10" s="11">
        <v>229659.28033000001</v>
      </c>
      <c r="AX10" s="11">
        <v>90464.1</v>
      </c>
      <c r="AY10" s="11">
        <v>2974.5312400000003</v>
      </c>
      <c r="AZ10" s="11">
        <v>-3869.89</v>
      </c>
      <c r="BA10" s="11">
        <v>-6291.0657599999995</v>
      </c>
      <c r="BB10" s="11">
        <v>88693.375629999995</v>
      </c>
      <c r="BC10" s="11">
        <v>6197.54</v>
      </c>
      <c r="BD10" s="11">
        <v>1350.7402500000001</v>
      </c>
      <c r="BE10" s="11">
        <v>81127.213390000004</v>
      </c>
      <c r="BF10" s="11">
        <v>175546.34</v>
      </c>
      <c r="BG10" s="11">
        <v>25685.12012</v>
      </c>
      <c r="BH10" s="11">
        <v>-9528.2703199999996</v>
      </c>
      <c r="BI10" s="11">
        <v>13088</v>
      </c>
      <c r="BJ10" s="11">
        <v>2792.9653199999998</v>
      </c>
      <c r="BK10" s="11">
        <v>31748.194760000002</v>
      </c>
      <c r="BL10" s="11">
        <v>128198.51312</v>
      </c>
      <c r="BM10" s="11">
        <v>-6856.8398099999995</v>
      </c>
      <c r="BN10" s="11">
        <v>0</v>
      </c>
      <c r="BO10" s="11">
        <v>21125.37</v>
      </c>
      <c r="BP10" s="11">
        <v>369716.37965000002</v>
      </c>
      <c r="BQ10" s="11">
        <v>-4026.88</v>
      </c>
      <c r="BR10" s="11">
        <v>-2831.6204600000001</v>
      </c>
      <c r="BS10" s="11">
        <v>18730</v>
      </c>
      <c r="BT10" s="11">
        <v>-4590.6972599999999</v>
      </c>
      <c r="BU10" s="11">
        <v>0</v>
      </c>
      <c r="BV10" s="11">
        <v>-9391.8345700000009</v>
      </c>
      <c r="BW10" s="11">
        <v>-7341.28</v>
      </c>
      <c r="BX10" s="11">
        <v>1.1613999999821245</v>
      </c>
      <c r="BY10" s="11">
        <f t="shared" si="2"/>
        <v>3862225.6091246433</v>
      </c>
    </row>
    <row r="11" spans="1:77">
      <c r="A11" s="9"/>
      <c r="B11" s="10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2479.6799999999998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33820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22650</v>
      </c>
      <c r="BN11" s="11">
        <v>0</v>
      </c>
      <c r="BO11" s="11">
        <v>0</v>
      </c>
      <c r="BP11" s="11">
        <v>600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f t="shared" si="2"/>
        <v>59549.68</v>
      </c>
    </row>
    <row r="12" spans="1:77" s="8" customFormat="1">
      <c r="A12" s="9"/>
      <c r="B12" s="10" t="s">
        <v>12</v>
      </c>
      <c r="C12" s="11">
        <v>49973.020000000004</v>
      </c>
      <c r="D12" s="11">
        <v>377836.80000000005</v>
      </c>
      <c r="E12" s="11">
        <v>228979</v>
      </c>
      <c r="F12" s="11">
        <v>823968.19811000011</v>
      </c>
      <c r="G12" s="11">
        <v>379904.25942000002</v>
      </c>
      <c r="H12" s="11">
        <v>726705.25964999979</v>
      </c>
      <c r="I12" s="11">
        <v>180009.34355999998</v>
      </c>
      <c r="J12" s="11">
        <v>27410.63751</v>
      </c>
      <c r="K12" s="11">
        <v>7041.40967</v>
      </c>
      <c r="L12" s="11">
        <v>10435</v>
      </c>
      <c r="M12" s="11">
        <v>4204.8127000000004</v>
      </c>
      <c r="N12" s="11">
        <v>54212.961233999988</v>
      </c>
      <c r="O12" s="11">
        <v>104017.68013999997</v>
      </c>
      <c r="P12" s="11">
        <v>72875.093290000004</v>
      </c>
      <c r="Q12" s="11">
        <v>51760.768519999998</v>
      </c>
      <c r="R12" s="11">
        <v>14639.627369999998</v>
      </c>
      <c r="S12" s="11">
        <v>65441.286359999998</v>
      </c>
      <c r="T12" s="11">
        <v>13310</v>
      </c>
      <c r="U12" s="11">
        <v>8893.6348995999997</v>
      </c>
      <c r="V12" s="11">
        <v>116932.54</v>
      </c>
      <c r="W12" s="11">
        <v>0</v>
      </c>
      <c r="X12" s="11">
        <v>29902.14</v>
      </c>
      <c r="Y12" s="11">
        <v>95376.620549999992</v>
      </c>
      <c r="Z12" s="11">
        <v>47700.785500000005</v>
      </c>
      <c r="AA12" s="11">
        <v>50490.646719999997</v>
      </c>
      <c r="AB12" s="11">
        <v>26809.483469999999</v>
      </c>
      <c r="AC12" s="11">
        <v>2757</v>
      </c>
      <c r="AD12" s="11">
        <v>31374.767169999999</v>
      </c>
      <c r="AE12" s="11">
        <v>45598.926450000006</v>
      </c>
      <c r="AF12" s="11">
        <v>386246.88559000002</v>
      </c>
      <c r="AG12" s="11">
        <v>8644.6427500000009</v>
      </c>
      <c r="AH12" s="11">
        <v>46840.636669999993</v>
      </c>
      <c r="AI12" s="11">
        <v>120041.28909000002</v>
      </c>
      <c r="AJ12" s="11">
        <v>6423.9382700000006</v>
      </c>
      <c r="AK12" s="11">
        <v>27314.257890457473</v>
      </c>
      <c r="AL12" s="11">
        <v>2.36</v>
      </c>
      <c r="AM12" s="11">
        <v>27276.258229999999</v>
      </c>
      <c r="AN12" s="11">
        <v>4619.6499999999996</v>
      </c>
      <c r="AO12" s="11">
        <v>10879.050509999999</v>
      </c>
      <c r="AP12" s="11">
        <v>18108.729759999998</v>
      </c>
      <c r="AQ12" s="11">
        <v>17925.939999999999</v>
      </c>
      <c r="AR12" s="11">
        <v>12788.24137</v>
      </c>
      <c r="AS12" s="11">
        <v>1482.4784999999999</v>
      </c>
      <c r="AT12" s="11">
        <v>3380.4134100000001</v>
      </c>
      <c r="AU12" s="11">
        <v>19977.14</v>
      </c>
      <c r="AV12" s="11">
        <v>5993.8191399999996</v>
      </c>
      <c r="AW12" s="11">
        <v>49810.245670000004</v>
      </c>
      <c r="AX12" s="11">
        <v>2306.4</v>
      </c>
      <c r="AY12" s="11">
        <v>3980.7305799999999</v>
      </c>
      <c r="AZ12" s="11">
        <v>0</v>
      </c>
      <c r="BA12" s="11">
        <v>417.95</v>
      </c>
      <c r="BB12" s="11">
        <v>27112.18045</v>
      </c>
      <c r="BC12" s="11">
        <v>13697.14</v>
      </c>
      <c r="BD12" s="11">
        <v>0</v>
      </c>
      <c r="BE12" s="11">
        <v>14692.313340000001</v>
      </c>
      <c r="BF12" s="11">
        <v>88658.77</v>
      </c>
      <c r="BG12" s="11">
        <v>10</v>
      </c>
      <c r="BH12" s="11">
        <v>0</v>
      </c>
      <c r="BI12" s="11">
        <v>2580</v>
      </c>
      <c r="BJ12" s="11">
        <v>47731.391019999995</v>
      </c>
      <c r="BK12" s="11">
        <v>101508.18562</v>
      </c>
      <c r="BL12" s="11">
        <v>102159.99004999999</v>
      </c>
      <c r="BM12" s="11">
        <v>0</v>
      </c>
      <c r="BN12" s="11">
        <v>43366.530169999998</v>
      </c>
      <c r="BO12" s="11">
        <v>49573.03</v>
      </c>
      <c r="BP12" s="11">
        <v>232723.93264000001</v>
      </c>
      <c r="BQ12" s="11">
        <v>0</v>
      </c>
      <c r="BR12" s="11">
        <v>0</v>
      </c>
      <c r="BS12" s="11">
        <v>11077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f t="shared" si="2"/>
        <v>5157913.2230140576</v>
      </c>
    </row>
    <row r="13" spans="1:77">
      <c r="A13" s="5">
        <v>2</v>
      </c>
      <c r="B13" s="12" t="s">
        <v>13</v>
      </c>
      <c r="C13" s="7">
        <f t="shared" ref="C13:AQ13" si="3">SUM(C14:C15)</f>
        <v>6739174.0099999998</v>
      </c>
      <c r="D13" s="7">
        <f t="shared" si="3"/>
        <v>8453228.2100000009</v>
      </c>
      <c r="E13" s="7">
        <f t="shared" si="3"/>
        <v>7470768</v>
      </c>
      <c r="F13" s="7">
        <f t="shared" si="3"/>
        <v>6003504.2676899992</v>
      </c>
      <c r="G13" s="7">
        <f t="shared" si="3"/>
        <v>4285201.1406700006</v>
      </c>
      <c r="H13" s="7">
        <f t="shared" si="3"/>
        <v>20094312.443939999</v>
      </c>
      <c r="I13" s="7">
        <f t="shared" si="3"/>
        <v>3842679.3683699998</v>
      </c>
      <c r="J13" s="7">
        <f t="shared" si="3"/>
        <v>990777.50563999987</v>
      </c>
      <c r="K13" s="7">
        <f t="shared" si="3"/>
        <v>2621305.5492799999</v>
      </c>
      <c r="L13" s="7">
        <f t="shared" si="3"/>
        <v>2318783.6721799998</v>
      </c>
      <c r="M13" s="7">
        <f t="shared" si="3"/>
        <v>8924062.0377700012</v>
      </c>
      <c r="N13" s="7">
        <f t="shared" si="3"/>
        <v>1416770.59366</v>
      </c>
      <c r="O13" s="7">
        <f t="shared" si="3"/>
        <v>4220990.6551299999</v>
      </c>
      <c r="P13" s="7">
        <f t="shared" si="3"/>
        <v>1377216.55168</v>
      </c>
      <c r="Q13" s="7">
        <f t="shared" si="3"/>
        <v>2204913.8728899998</v>
      </c>
      <c r="R13" s="7">
        <f t="shared" si="3"/>
        <v>3758117.31965</v>
      </c>
      <c r="S13" s="7">
        <f t="shared" si="3"/>
        <v>1289689.2490300001</v>
      </c>
      <c r="T13" s="7">
        <f t="shared" si="3"/>
        <v>1349858.77801</v>
      </c>
      <c r="U13" s="7">
        <f t="shared" si="3"/>
        <v>3108616.3906100001</v>
      </c>
      <c r="V13" s="7">
        <f t="shared" si="3"/>
        <v>2830319.38</v>
      </c>
      <c r="W13" s="7">
        <f t="shared" si="3"/>
        <v>8751623.4155700002</v>
      </c>
      <c r="X13" s="7">
        <f>SUM(X14:X15)</f>
        <v>3231064.52</v>
      </c>
      <c r="Y13" s="7">
        <f t="shared" si="3"/>
        <v>1576903.4995900001</v>
      </c>
      <c r="Z13" s="7">
        <f t="shared" si="3"/>
        <v>2242256.9975800002</v>
      </c>
      <c r="AA13" s="7">
        <f t="shared" si="3"/>
        <v>9982903.0854699984</v>
      </c>
      <c r="AB13" s="7">
        <f t="shared" si="3"/>
        <v>1368404.0384799999</v>
      </c>
      <c r="AC13" s="7">
        <f t="shared" si="3"/>
        <v>3570611</v>
      </c>
      <c r="AD13" s="7">
        <f t="shared" si="3"/>
        <v>692877.48670000001</v>
      </c>
      <c r="AE13" s="7">
        <f t="shared" si="3"/>
        <v>4670732.9490300007</v>
      </c>
      <c r="AF13" s="7">
        <f t="shared" si="3"/>
        <v>7202649.2201699996</v>
      </c>
      <c r="AG13" s="7">
        <f t="shared" si="3"/>
        <v>595563.71</v>
      </c>
      <c r="AH13" s="7">
        <f t="shared" si="3"/>
        <v>2545835.7999999998</v>
      </c>
      <c r="AI13" s="7">
        <f t="shared" si="3"/>
        <v>2075097.30424</v>
      </c>
      <c r="AJ13" s="7">
        <f t="shared" si="3"/>
        <v>829993.43680999998</v>
      </c>
      <c r="AK13" s="7">
        <f t="shared" si="3"/>
        <v>2431561.1392600001</v>
      </c>
      <c r="AL13" s="7">
        <f t="shared" si="3"/>
        <v>344002.64</v>
      </c>
      <c r="AM13" s="7">
        <f t="shared" si="3"/>
        <v>2112307.7705799998</v>
      </c>
      <c r="AN13" s="7">
        <f t="shared" si="3"/>
        <v>649865.49</v>
      </c>
      <c r="AO13" s="7">
        <f t="shared" si="3"/>
        <v>709157.98427999998</v>
      </c>
      <c r="AP13" s="7">
        <f t="shared" si="3"/>
        <v>977218.86786</v>
      </c>
      <c r="AQ13" s="7">
        <f t="shared" si="3"/>
        <v>2099553.25</v>
      </c>
      <c r="AR13" s="7">
        <f>SUM(AR15:AR15)</f>
        <v>564395.23788000003</v>
      </c>
      <c r="AS13" s="7">
        <f t="shared" ref="AS13:BW13" si="4">SUM(AS14:AS15)</f>
        <v>1040173.9508699999</v>
      </c>
      <c r="AT13" s="7">
        <f t="shared" si="4"/>
        <v>868765.67195000011</v>
      </c>
      <c r="AU13" s="7">
        <f t="shared" si="4"/>
        <v>2172207.59</v>
      </c>
      <c r="AV13" s="7">
        <f t="shared" si="4"/>
        <v>2658426.24608</v>
      </c>
      <c r="AW13" s="7">
        <f t="shared" si="4"/>
        <v>13691706.14717</v>
      </c>
      <c r="AX13" s="7">
        <f t="shared" si="4"/>
        <v>2720995.98</v>
      </c>
      <c r="AY13" s="7">
        <f t="shared" si="4"/>
        <v>616608.83717999991</v>
      </c>
      <c r="AZ13" s="7">
        <f t="shared" si="4"/>
        <v>41043.567000000003</v>
      </c>
      <c r="BA13" s="7">
        <f t="shared" si="4"/>
        <v>205585.17009</v>
      </c>
      <c r="BB13" s="7">
        <f t="shared" si="4"/>
        <v>2198551.1354800002</v>
      </c>
      <c r="BC13" s="7">
        <f t="shared" si="4"/>
        <v>373215.88</v>
      </c>
      <c r="BD13" s="7">
        <f t="shared" si="4"/>
        <v>84214.776610000001</v>
      </c>
      <c r="BE13" s="7">
        <f t="shared" si="4"/>
        <v>572553.7601800001</v>
      </c>
      <c r="BF13" s="7">
        <f t="shared" si="4"/>
        <v>1217522.46</v>
      </c>
      <c r="BG13" s="7">
        <f t="shared" si="4"/>
        <v>1712754.2009399999</v>
      </c>
      <c r="BH13" s="7">
        <f>SUM(BH14:BH15)</f>
        <v>57050</v>
      </c>
      <c r="BI13" s="7">
        <f t="shared" si="4"/>
        <v>777451</v>
      </c>
      <c r="BJ13" s="7">
        <f t="shared" si="4"/>
        <v>291676.05929</v>
      </c>
      <c r="BK13" s="7">
        <f t="shared" si="4"/>
        <v>155603.1</v>
      </c>
      <c r="BL13" s="7">
        <f t="shared" si="4"/>
        <v>408439.34205000004</v>
      </c>
      <c r="BM13" s="7">
        <f t="shared" si="4"/>
        <v>455412.93281000003</v>
      </c>
      <c r="BN13" s="7">
        <f t="shared" si="4"/>
        <v>1103855.19</v>
      </c>
      <c r="BO13" s="7">
        <f t="shared" si="4"/>
        <v>4563295.2699999996</v>
      </c>
      <c r="BP13" s="7">
        <f t="shared" si="4"/>
        <v>10175588.894770002</v>
      </c>
      <c r="BQ13" s="7">
        <f t="shared" si="4"/>
        <v>216575.70052000001</v>
      </c>
      <c r="BR13" s="7">
        <f t="shared" si="4"/>
        <v>112953.06159</v>
      </c>
      <c r="BS13" s="7">
        <f t="shared" si="4"/>
        <v>218773</v>
      </c>
      <c r="BT13" s="7">
        <f t="shared" si="4"/>
        <v>94776.140029999995</v>
      </c>
      <c r="BU13" s="7">
        <f t="shared" si="4"/>
        <v>474356.07238999999</v>
      </c>
      <c r="BV13" s="7">
        <f t="shared" si="4"/>
        <v>1301386.8629000001</v>
      </c>
      <c r="BW13" s="7">
        <f t="shared" si="4"/>
        <v>212868.05</v>
      </c>
      <c r="BX13" s="7">
        <f>SUM(BX14:BX15)</f>
        <v>140000</v>
      </c>
      <c r="BY13" s="7">
        <f>SUM(BY14:BY15)</f>
        <v>203459253.88959989</v>
      </c>
    </row>
    <row r="14" spans="1:77">
      <c r="A14" s="9"/>
      <c r="B14" s="10" t="s">
        <v>14</v>
      </c>
      <c r="C14" s="11">
        <v>0</v>
      </c>
      <c r="D14" s="11">
        <v>0</v>
      </c>
      <c r="E14" s="11">
        <v>67</v>
      </c>
      <c r="F14" s="11">
        <v>710.48299999999995</v>
      </c>
      <c r="G14" s="11">
        <v>0</v>
      </c>
      <c r="H14" s="11">
        <v>1202.864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102899.173</v>
      </c>
      <c r="U14" s="11">
        <v>0</v>
      </c>
      <c r="V14" s="11">
        <v>0</v>
      </c>
      <c r="W14" s="11">
        <v>0</v>
      </c>
      <c r="X14" s="11">
        <v>330000</v>
      </c>
      <c r="Y14" s="11">
        <v>0</v>
      </c>
      <c r="Z14" s="11">
        <v>0</v>
      </c>
      <c r="AA14" s="11">
        <v>760000</v>
      </c>
      <c r="AB14" s="11">
        <v>0</v>
      </c>
      <c r="AC14" s="11">
        <v>0</v>
      </c>
      <c r="AD14" s="11">
        <v>0</v>
      </c>
      <c r="AE14" s="11">
        <v>0</v>
      </c>
      <c r="AF14" s="11">
        <v>862541.88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63800</v>
      </c>
      <c r="AP14" s="11">
        <v>0</v>
      </c>
      <c r="AQ14" s="11">
        <v>0</v>
      </c>
      <c r="AR14" s="11">
        <v>0</v>
      </c>
      <c r="AS14" s="11">
        <v>0</v>
      </c>
      <c r="AT14" s="11">
        <v>97000</v>
      </c>
      <c r="AU14" s="11">
        <v>0</v>
      </c>
      <c r="AV14" s="11">
        <v>200000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300000</v>
      </c>
      <c r="BP14" s="11">
        <v>750000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f>SUM(C14:BX14)</f>
        <v>3468221.4</v>
      </c>
    </row>
    <row r="15" spans="1:77">
      <c r="A15" s="9"/>
      <c r="B15" s="10" t="s">
        <v>15</v>
      </c>
      <c r="C15" s="11">
        <v>6739174.0099999998</v>
      </c>
      <c r="D15" s="11">
        <v>8453228.2100000009</v>
      </c>
      <c r="E15" s="11">
        <v>7470701</v>
      </c>
      <c r="F15" s="11">
        <v>6002793.7846899992</v>
      </c>
      <c r="G15" s="11">
        <v>4285201.1406700006</v>
      </c>
      <c r="H15" s="11">
        <v>20093109.579939999</v>
      </c>
      <c r="I15" s="11">
        <v>3842679.3683699998</v>
      </c>
      <c r="J15" s="11">
        <v>990777.50563999987</v>
      </c>
      <c r="K15" s="11">
        <v>2621305.5492799999</v>
      </c>
      <c r="L15" s="11">
        <v>2318783.6721799998</v>
      </c>
      <c r="M15" s="11">
        <v>8924062.0377700012</v>
      </c>
      <c r="N15" s="11">
        <v>1416770.59366</v>
      </c>
      <c r="O15" s="11">
        <v>4220990.6551299999</v>
      </c>
      <c r="P15" s="11">
        <v>1377216.55168</v>
      </c>
      <c r="Q15" s="11">
        <v>2204913.8728899998</v>
      </c>
      <c r="R15" s="11">
        <v>3758117.31965</v>
      </c>
      <c r="S15" s="11">
        <v>1289689.2490300001</v>
      </c>
      <c r="T15" s="11">
        <v>1246959.6050100001</v>
      </c>
      <c r="U15" s="11">
        <v>3108616.3906100001</v>
      </c>
      <c r="V15" s="11">
        <v>2830319.38</v>
      </c>
      <c r="W15" s="11">
        <v>8751623.4155700002</v>
      </c>
      <c r="X15" s="11">
        <v>2901064.52</v>
      </c>
      <c r="Y15" s="11">
        <v>1576903.4995900001</v>
      </c>
      <c r="Z15" s="11">
        <v>2242256.9975800002</v>
      </c>
      <c r="AA15" s="11">
        <v>9222903.0854699984</v>
      </c>
      <c r="AB15" s="11">
        <v>1368404.0384799999</v>
      </c>
      <c r="AC15" s="11">
        <v>3570611</v>
      </c>
      <c r="AD15" s="11">
        <v>692877.48670000001</v>
      </c>
      <c r="AE15" s="11">
        <v>4670732.9490300007</v>
      </c>
      <c r="AF15" s="11">
        <v>6340107.3401699997</v>
      </c>
      <c r="AG15" s="11">
        <v>595563.71</v>
      </c>
      <c r="AH15" s="11">
        <v>2545835.7999999998</v>
      </c>
      <c r="AI15" s="11">
        <v>2075097.30424</v>
      </c>
      <c r="AJ15" s="11">
        <v>829993.43680999998</v>
      </c>
      <c r="AK15" s="11">
        <v>2431561.1392600001</v>
      </c>
      <c r="AL15" s="11">
        <v>344002.64</v>
      </c>
      <c r="AM15" s="11">
        <v>2112307.7705799998</v>
      </c>
      <c r="AN15" s="11">
        <v>649865.49</v>
      </c>
      <c r="AO15" s="11">
        <v>645357.98427999998</v>
      </c>
      <c r="AP15" s="11">
        <v>977218.86786</v>
      </c>
      <c r="AQ15" s="11">
        <v>2099553.25</v>
      </c>
      <c r="AR15" s="11">
        <v>564395.23788000003</v>
      </c>
      <c r="AS15" s="11">
        <v>1040173.9508699999</v>
      </c>
      <c r="AT15" s="11">
        <v>771765.67195000011</v>
      </c>
      <c r="AU15" s="11">
        <v>2172207.59</v>
      </c>
      <c r="AV15" s="11">
        <v>2458426.24608</v>
      </c>
      <c r="AW15" s="11">
        <v>13691706.14717</v>
      </c>
      <c r="AX15" s="11">
        <v>2720995.98</v>
      </c>
      <c r="AY15" s="11">
        <v>616608.83717999991</v>
      </c>
      <c r="AZ15" s="11">
        <v>41043.567000000003</v>
      </c>
      <c r="BA15" s="11">
        <v>205585.17009</v>
      </c>
      <c r="BB15" s="11">
        <v>2198551.1354800002</v>
      </c>
      <c r="BC15" s="11">
        <v>373215.88</v>
      </c>
      <c r="BD15" s="11">
        <v>84214.776610000001</v>
      </c>
      <c r="BE15" s="11">
        <v>572553.7601800001</v>
      </c>
      <c r="BF15" s="11">
        <v>1217522.46</v>
      </c>
      <c r="BG15" s="11">
        <v>1712754.2009399999</v>
      </c>
      <c r="BH15" s="11">
        <v>57050</v>
      </c>
      <c r="BI15" s="11">
        <v>777451</v>
      </c>
      <c r="BJ15" s="11">
        <v>291676.05929</v>
      </c>
      <c r="BK15" s="11">
        <v>155603.1</v>
      </c>
      <c r="BL15" s="11">
        <v>408439.34205000004</v>
      </c>
      <c r="BM15" s="11">
        <v>455412.93281000003</v>
      </c>
      <c r="BN15" s="11">
        <v>1103855.19</v>
      </c>
      <c r="BO15" s="11">
        <v>4263295.2699999996</v>
      </c>
      <c r="BP15" s="11">
        <v>9425588.894770002</v>
      </c>
      <c r="BQ15" s="11">
        <v>216575.70052000001</v>
      </c>
      <c r="BR15" s="11">
        <v>112953.06159</v>
      </c>
      <c r="BS15" s="11">
        <v>218773</v>
      </c>
      <c r="BT15" s="11">
        <v>94776.140029999995</v>
      </c>
      <c r="BU15" s="11">
        <v>474356.07238999999</v>
      </c>
      <c r="BV15" s="11">
        <v>1301386.8629000001</v>
      </c>
      <c r="BW15" s="11">
        <v>212868.05</v>
      </c>
      <c r="BX15" s="11">
        <v>140000</v>
      </c>
      <c r="BY15" s="11">
        <f>SUM(C15:BX15)</f>
        <v>199991032.48959988</v>
      </c>
    </row>
    <row r="16" spans="1:77">
      <c r="A16" s="5">
        <v>3</v>
      </c>
      <c r="B16" s="12" t="s">
        <v>16</v>
      </c>
      <c r="C16" s="7">
        <f t="shared" ref="C16:BN16" si="5">+C17+C18+C19+C20+C23</f>
        <v>15383287.58</v>
      </c>
      <c r="D16" s="7">
        <f t="shared" si="5"/>
        <v>0</v>
      </c>
      <c r="E16" s="7">
        <f t="shared" si="5"/>
        <v>6311108</v>
      </c>
      <c r="F16" s="7">
        <f t="shared" si="5"/>
        <v>21821706.106710002</v>
      </c>
      <c r="G16" s="7">
        <f t="shared" si="5"/>
        <v>10100517.14969</v>
      </c>
      <c r="H16" s="7">
        <f t="shared" si="5"/>
        <v>0</v>
      </c>
      <c r="I16" s="7">
        <f t="shared" si="5"/>
        <v>2582178.34901</v>
      </c>
      <c r="J16" s="7">
        <f t="shared" si="5"/>
        <v>451571.64143999998</v>
      </c>
      <c r="K16" s="7">
        <f t="shared" si="5"/>
        <v>1134537.6056599999</v>
      </c>
      <c r="L16" s="7">
        <f t="shared" si="5"/>
        <v>2418197.6726100002</v>
      </c>
      <c r="M16" s="7">
        <f t="shared" si="5"/>
        <v>0</v>
      </c>
      <c r="N16" s="7">
        <f t="shared" si="5"/>
        <v>1203542.0060000001</v>
      </c>
      <c r="O16" s="7">
        <f t="shared" si="5"/>
        <v>1876731.0079899998</v>
      </c>
      <c r="P16" s="7">
        <f t="shared" si="5"/>
        <v>663078.73748999997</v>
      </c>
      <c r="Q16" s="7">
        <f t="shared" si="5"/>
        <v>1580379.3169200004</v>
      </c>
      <c r="R16" s="7">
        <f t="shared" si="5"/>
        <v>2043282.9156001001</v>
      </c>
      <c r="S16" s="7">
        <f t="shared" si="5"/>
        <v>574675.33239999996</v>
      </c>
      <c r="T16" s="7">
        <f t="shared" si="5"/>
        <v>461392.47557000001</v>
      </c>
      <c r="U16" s="7">
        <f t="shared" si="5"/>
        <v>947371.49326999986</v>
      </c>
      <c r="V16" s="7">
        <f t="shared" si="5"/>
        <v>1788450.95</v>
      </c>
      <c r="W16" s="7">
        <f t="shared" si="5"/>
        <v>6449255.6014599996</v>
      </c>
      <c r="X16" s="7">
        <f>+X17+X18+X19+X20+X23</f>
        <v>1733766.7</v>
      </c>
      <c r="Y16" s="7">
        <f t="shared" si="5"/>
        <v>1265553.9593799997</v>
      </c>
      <c r="Z16" s="7">
        <f t="shared" si="5"/>
        <v>1429504.3856700002</v>
      </c>
      <c r="AA16" s="7">
        <f t="shared" si="5"/>
        <v>2399071.4428900005</v>
      </c>
      <c r="AB16" s="7">
        <f t="shared" si="5"/>
        <v>827044.69692999986</v>
      </c>
      <c r="AC16" s="7">
        <f t="shared" si="5"/>
        <v>0</v>
      </c>
      <c r="AD16" s="7">
        <f t="shared" si="5"/>
        <v>491616.65230000002</v>
      </c>
      <c r="AE16" s="7">
        <f t="shared" si="5"/>
        <v>2008072.6787899996</v>
      </c>
      <c r="AF16" s="7">
        <f t="shared" si="5"/>
        <v>3936932.9666909999</v>
      </c>
      <c r="AG16" s="7">
        <f t="shared" si="5"/>
        <v>123897.58217000001</v>
      </c>
      <c r="AH16" s="7">
        <f t="shared" si="5"/>
        <v>933502.27243000001</v>
      </c>
      <c r="AI16" s="7">
        <f t="shared" si="5"/>
        <v>1509521.3370000001</v>
      </c>
      <c r="AJ16" s="7">
        <f t="shared" si="5"/>
        <v>224371.19044000001</v>
      </c>
      <c r="AK16" s="7">
        <f t="shared" si="5"/>
        <v>1178691.1484400001</v>
      </c>
      <c r="AL16" s="7">
        <f t="shared" si="5"/>
        <v>52924.01</v>
      </c>
      <c r="AM16" s="7">
        <f t="shared" si="5"/>
        <v>1193947.1571199999</v>
      </c>
      <c r="AN16" s="7">
        <f t="shared" si="5"/>
        <v>307030.84999999998</v>
      </c>
      <c r="AO16" s="7">
        <f t="shared" si="5"/>
        <v>201137.35318000003</v>
      </c>
      <c r="AP16" s="7">
        <f t="shared" si="5"/>
        <v>428645.71388</v>
      </c>
      <c r="AQ16" s="7">
        <f t="shared" si="5"/>
        <v>861849.89</v>
      </c>
      <c r="AR16" s="7">
        <f t="shared" si="5"/>
        <v>365217.12336999999</v>
      </c>
      <c r="AS16" s="7">
        <f t="shared" si="5"/>
        <v>469789.96892000001</v>
      </c>
      <c r="AT16" s="7">
        <f t="shared" si="5"/>
        <v>303182.91527</v>
      </c>
      <c r="AU16" s="7">
        <f t="shared" si="5"/>
        <v>818977.24000000011</v>
      </c>
      <c r="AV16" s="7">
        <f t="shared" si="5"/>
        <v>778699.82480000006</v>
      </c>
      <c r="AW16" s="7">
        <f t="shared" si="5"/>
        <v>2766125.44484</v>
      </c>
      <c r="AX16" s="7">
        <f t="shared" si="5"/>
        <v>819973.97</v>
      </c>
      <c r="AY16" s="7">
        <f t="shared" si="5"/>
        <v>325172.82257999998</v>
      </c>
      <c r="AZ16" s="7">
        <f t="shared" si="5"/>
        <v>16936.409</v>
      </c>
      <c r="BA16" s="7">
        <f t="shared" si="5"/>
        <v>67651.44743</v>
      </c>
      <c r="BB16" s="7">
        <f t="shared" si="5"/>
        <v>862863.99799999991</v>
      </c>
      <c r="BC16" s="7">
        <f t="shared" si="5"/>
        <v>622204.9</v>
      </c>
      <c r="BD16" s="7">
        <f t="shared" si="5"/>
        <v>114185.492</v>
      </c>
      <c r="BE16" s="7">
        <f t="shared" si="5"/>
        <v>2001850.3872700001</v>
      </c>
      <c r="BF16" s="7">
        <f t="shared" si="5"/>
        <v>2107324.5800000005</v>
      </c>
      <c r="BG16" s="7">
        <f t="shared" si="5"/>
        <v>676103.26224000007</v>
      </c>
      <c r="BH16" s="7">
        <f>+BH17+BH18+BH19+BH20+BH23</f>
        <v>18277.283940000001</v>
      </c>
      <c r="BI16" s="7">
        <f t="shared" si="5"/>
        <v>774371</v>
      </c>
      <c r="BJ16" s="7">
        <f t="shared" si="5"/>
        <v>522942.66116999998</v>
      </c>
      <c r="BK16" s="7">
        <f t="shared" si="5"/>
        <v>822614.01081999997</v>
      </c>
      <c r="BL16" s="7">
        <f t="shared" si="5"/>
        <v>2196914.87121</v>
      </c>
      <c r="BM16" s="7">
        <f t="shared" si="5"/>
        <v>96597.884010000009</v>
      </c>
      <c r="BN16" s="7">
        <f t="shared" si="5"/>
        <v>655628.74090999993</v>
      </c>
      <c r="BO16" s="7">
        <f t="shared" ref="BO16:BY16" si="6">+BO17+BO18+BO19+BO20+BO23</f>
        <v>1116697.1400000001</v>
      </c>
      <c r="BP16" s="7">
        <f t="shared" si="6"/>
        <v>7772787.986920001</v>
      </c>
      <c r="BQ16" s="7">
        <f t="shared" si="6"/>
        <v>91525.781900000002</v>
      </c>
      <c r="BR16" s="7">
        <f t="shared" si="6"/>
        <v>39819.242409999999</v>
      </c>
      <c r="BS16" s="7">
        <f t="shared" si="6"/>
        <v>760307</v>
      </c>
      <c r="BT16" s="7">
        <f t="shared" si="6"/>
        <v>21353.316200000001</v>
      </c>
      <c r="BU16" s="7">
        <f t="shared" si="6"/>
        <v>85881.817500000005</v>
      </c>
      <c r="BV16" s="7">
        <f t="shared" si="6"/>
        <v>168909.04509999999</v>
      </c>
      <c r="BW16" s="7">
        <f t="shared" si="6"/>
        <v>45656.75</v>
      </c>
      <c r="BX16" s="7">
        <f>+BX17+BX18+BX19+BX20+BX23</f>
        <v>3417.35</v>
      </c>
      <c r="BY16" s="7">
        <f t="shared" si="6"/>
        <v>127208307.59694108</v>
      </c>
    </row>
    <row r="17" spans="1:77">
      <c r="A17" s="9"/>
      <c r="B17" s="10" t="s">
        <v>17</v>
      </c>
      <c r="C17" s="11">
        <v>0</v>
      </c>
      <c r="D17" s="11">
        <v>0</v>
      </c>
      <c r="E17" s="11">
        <v>1582781</v>
      </c>
      <c r="F17" s="11">
        <v>2451004.3189900001</v>
      </c>
      <c r="G17" s="11">
        <v>3408743.9003699999</v>
      </c>
      <c r="H17" s="11">
        <v>0</v>
      </c>
      <c r="I17" s="11">
        <v>591807.58343999996</v>
      </c>
      <c r="J17" s="11">
        <v>121946.039</v>
      </c>
      <c r="K17" s="11">
        <v>299554.35979999998</v>
      </c>
      <c r="L17" s="11">
        <v>356355.51572000002</v>
      </c>
      <c r="M17" s="11">
        <v>0</v>
      </c>
      <c r="N17" s="11">
        <v>348289.1692</v>
      </c>
      <c r="O17" s="11">
        <v>545108.16417</v>
      </c>
      <c r="P17" s="11">
        <v>421907.52500000002</v>
      </c>
      <c r="Q17" s="11">
        <v>426316.37137999997</v>
      </c>
      <c r="R17" s="11">
        <v>769692.06757000007</v>
      </c>
      <c r="S17" s="11">
        <v>164219.91881999999</v>
      </c>
      <c r="T17" s="11">
        <v>163072.07324999999</v>
      </c>
      <c r="U17" s="11">
        <v>214932.17216999998</v>
      </c>
      <c r="V17" s="11">
        <v>537911.87</v>
      </c>
      <c r="W17" s="11">
        <v>1483768.21502</v>
      </c>
      <c r="X17" s="11">
        <v>264049.90999999997</v>
      </c>
      <c r="Y17" s="11">
        <v>576628.59109999973</v>
      </c>
      <c r="Z17" s="11">
        <v>356972.50791000016</v>
      </c>
      <c r="AA17" s="11">
        <v>463019.14584000001</v>
      </c>
      <c r="AB17" s="11">
        <v>124672.73933000001</v>
      </c>
      <c r="AC17" s="11">
        <v>0</v>
      </c>
      <c r="AD17" s="11">
        <v>356066.853</v>
      </c>
      <c r="AE17" s="11">
        <v>401088.72963999998</v>
      </c>
      <c r="AF17" s="11">
        <v>1991105.6295399999</v>
      </c>
      <c r="AG17" s="11">
        <v>80249.599400000006</v>
      </c>
      <c r="AH17" s="11">
        <v>513591.40489000001</v>
      </c>
      <c r="AI17" s="11">
        <v>509672.44400000002</v>
      </c>
      <c r="AJ17" s="11">
        <v>60774.487569999998</v>
      </c>
      <c r="AK17" s="11">
        <v>702700.94524999999</v>
      </c>
      <c r="AL17" s="11">
        <v>15899.99</v>
      </c>
      <c r="AM17" s="11">
        <v>223241.96408999999</v>
      </c>
      <c r="AN17" s="11">
        <v>153470.45000000001</v>
      </c>
      <c r="AO17" s="11">
        <v>118568.54700000001</v>
      </c>
      <c r="AP17" s="11">
        <v>42604.558140000001</v>
      </c>
      <c r="AQ17" s="11">
        <v>158041.92000000001</v>
      </c>
      <c r="AR17" s="11">
        <v>75628.699410000001</v>
      </c>
      <c r="AS17" s="11">
        <v>73425.168690000006</v>
      </c>
      <c r="AT17" s="11">
        <v>60285.47176</v>
      </c>
      <c r="AU17" s="11">
        <v>216712.5</v>
      </c>
      <c r="AV17" s="11">
        <v>127839.55632999999</v>
      </c>
      <c r="AW17" s="11">
        <v>1049711.8858099999</v>
      </c>
      <c r="AX17" s="11">
        <v>326543.42</v>
      </c>
      <c r="AY17" s="11">
        <v>222354.26063999999</v>
      </c>
      <c r="AZ17" s="11">
        <v>13379.208000000001</v>
      </c>
      <c r="BA17" s="11">
        <v>10764.020809999998</v>
      </c>
      <c r="BB17" s="11">
        <v>155616.52600000001</v>
      </c>
      <c r="BC17" s="11">
        <v>177798.63</v>
      </c>
      <c r="BD17" s="11">
        <v>24182.153999999999</v>
      </c>
      <c r="BE17" s="11">
        <v>958157.65800000005</v>
      </c>
      <c r="BF17" s="11">
        <v>607181.55000000005</v>
      </c>
      <c r="BG17" s="11">
        <v>0</v>
      </c>
      <c r="BH17" s="11">
        <v>8497.0640000000003</v>
      </c>
      <c r="BI17" s="11">
        <v>366681</v>
      </c>
      <c r="BJ17" s="11">
        <v>112735.35025</v>
      </c>
      <c r="BK17" s="11">
        <v>236736.24153000003</v>
      </c>
      <c r="BL17" s="11">
        <v>281016.55099999998</v>
      </c>
      <c r="BM17" s="11">
        <v>16003.030849999999</v>
      </c>
      <c r="BN17" s="11">
        <v>296988.74699999997</v>
      </c>
      <c r="BO17" s="11">
        <v>496011.08</v>
      </c>
      <c r="BP17" s="11">
        <v>2839450.3497800003</v>
      </c>
      <c r="BQ17" s="11">
        <v>36929.806629999999</v>
      </c>
      <c r="BR17" s="11">
        <v>13886.653</v>
      </c>
      <c r="BS17" s="11">
        <v>170487</v>
      </c>
      <c r="BT17" s="11">
        <v>516.20000000000005</v>
      </c>
      <c r="BU17" s="11">
        <v>11351.89849</v>
      </c>
      <c r="BV17" s="11">
        <v>23767.281139999996</v>
      </c>
      <c r="BW17" s="11">
        <v>5810.76</v>
      </c>
      <c r="BX17" s="11">
        <v>306.62</v>
      </c>
      <c r="BY17" s="11">
        <f>SUM(C17:BX17)</f>
        <v>30016587.023719996</v>
      </c>
    </row>
    <row r="18" spans="1:77">
      <c r="A18" s="9"/>
      <c r="B18" s="10" t="s">
        <v>18</v>
      </c>
      <c r="C18" s="11">
        <v>5213865.88</v>
      </c>
      <c r="D18" s="11">
        <v>0</v>
      </c>
      <c r="E18" s="11">
        <v>2559552</v>
      </c>
      <c r="F18" s="11">
        <v>4194887.4219699996</v>
      </c>
      <c r="G18" s="11">
        <v>1191012.02474</v>
      </c>
      <c r="H18" s="11">
        <v>0</v>
      </c>
      <c r="I18" s="11">
        <v>1990370.76557</v>
      </c>
      <c r="J18" s="11">
        <v>292663.39543999999</v>
      </c>
      <c r="K18" s="11">
        <v>834983.24586000002</v>
      </c>
      <c r="L18" s="11">
        <v>415808.75276999996</v>
      </c>
      <c r="M18" s="11">
        <v>0</v>
      </c>
      <c r="N18" s="11">
        <v>855252.83679999993</v>
      </c>
      <c r="O18" s="11">
        <v>383057.80828000006</v>
      </c>
      <c r="P18" s="11">
        <v>241171.21248999995</v>
      </c>
      <c r="Q18" s="11">
        <v>503308.45903000009</v>
      </c>
      <c r="R18" s="11">
        <v>496617.59130009997</v>
      </c>
      <c r="S18" s="11">
        <v>220124.53718000001</v>
      </c>
      <c r="T18" s="11">
        <v>101559.54263</v>
      </c>
      <c r="U18" s="11">
        <v>367015.44682999997</v>
      </c>
      <c r="V18" s="11">
        <v>625665.72</v>
      </c>
      <c r="W18" s="11">
        <v>3634417.98</v>
      </c>
      <c r="X18" s="11">
        <v>660849.75</v>
      </c>
      <c r="Y18" s="11">
        <v>682194.77627999999</v>
      </c>
      <c r="Z18" s="11">
        <v>317425.75200000009</v>
      </c>
      <c r="AA18" s="11">
        <v>1046830.1268700002</v>
      </c>
      <c r="AB18" s="11">
        <v>435728.10055999999</v>
      </c>
      <c r="AC18" s="11">
        <v>0</v>
      </c>
      <c r="AD18" s="11">
        <v>135549.79930000001</v>
      </c>
      <c r="AE18" s="11">
        <v>733458.92220999999</v>
      </c>
      <c r="AF18" s="11">
        <v>1799803.8158</v>
      </c>
      <c r="AG18" s="11">
        <v>43647.982770000002</v>
      </c>
      <c r="AH18" s="11">
        <v>419910.86754000001</v>
      </c>
      <c r="AI18" s="11">
        <v>217424.51699999999</v>
      </c>
      <c r="AJ18" s="11">
        <v>163596.70287000001</v>
      </c>
      <c r="AK18" s="11">
        <v>475990.20319000003</v>
      </c>
      <c r="AL18" s="11">
        <v>9595.84</v>
      </c>
      <c r="AM18" s="11">
        <v>970705.19302999985</v>
      </c>
      <c r="AN18" s="11">
        <v>153560.4</v>
      </c>
      <c r="AO18" s="11">
        <v>82568.806180000014</v>
      </c>
      <c r="AP18" s="11">
        <v>377445.99765999999</v>
      </c>
      <c r="AQ18" s="11">
        <v>324533.69</v>
      </c>
      <c r="AR18" s="11">
        <v>161606.40546000001</v>
      </c>
      <c r="AS18" s="11">
        <v>168068.45353</v>
      </c>
      <c r="AT18" s="11">
        <v>141401.83541999999</v>
      </c>
      <c r="AU18" s="11">
        <v>342339.33</v>
      </c>
      <c r="AV18" s="11">
        <v>650860.26847000001</v>
      </c>
      <c r="AW18" s="11">
        <v>1716413.5590300001</v>
      </c>
      <c r="AX18" s="11">
        <v>493430.55</v>
      </c>
      <c r="AY18" s="11">
        <v>81934.760640000008</v>
      </c>
      <c r="AZ18" s="11">
        <v>3557.201</v>
      </c>
      <c r="BA18" s="11">
        <v>47776.584619999994</v>
      </c>
      <c r="BB18" s="11">
        <v>707247.47199999995</v>
      </c>
      <c r="BC18" s="11">
        <v>441007.47</v>
      </c>
      <c r="BD18" s="11">
        <v>31680.871999999999</v>
      </c>
      <c r="BE18" s="11">
        <v>1043692.72927</v>
      </c>
      <c r="BF18" s="11">
        <v>960567.36</v>
      </c>
      <c r="BG18" s="11">
        <v>352310.93223999999</v>
      </c>
      <c r="BH18" s="11">
        <v>9700.5099399999999</v>
      </c>
      <c r="BI18" s="11">
        <v>407690</v>
      </c>
      <c r="BJ18" s="11">
        <v>153390.52525000001</v>
      </c>
      <c r="BK18" s="11">
        <v>253142.88288000005</v>
      </c>
      <c r="BL18" s="11">
        <v>1915898.32021</v>
      </c>
      <c r="BM18" s="11">
        <v>47852.171880000002</v>
      </c>
      <c r="BN18" s="11">
        <v>51548.795700000002</v>
      </c>
      <c r="BO18" s="11">
        <v>620686.06000000006</v>
      </c>
      <c r="BP18" s="11">
        <v>1944745.0707200002</v>
      </c>
      <c r="BQ18" s="11">
        <v>54595.975270000003</v>
      </c>
      <c r="BR18" s="11">
        <v>8018.2694099999999</v>
      </c>
      <c r="BS18" s="11">
        <v>76210</v>
      </c>
      <c r="BT18" s="11">
        <v>20837.1162</v>
      </c>
      <c r="BU18" s="11">
        <v>73731.585009999995</v>
      </c>
      <c r="BV18" s="11">
        <v>145141.76395999998</v>
      </c>
      <c r="BW18" s="11">
        <v>39423.269999999997</v>
      </c>
      <c r="BX18" s="11">
        <v>3102.75</v>
      </c>
      <c r="BY18" s="11">
        <f>SUM(C18:BX18)</f>
        <v>46341766.714260101</v>
      </c>
    </row>
    <row r="19" spans="1:77">
      <c r="A19" s="9"/>
      <c r="B19" s="10" t="s">
        <v>19</v>
      </c>
      <c r="C19" s="11">
        <v>8664089.6300000008</v>
      </c>
      <c r="D19" s="11">
        <v>0</v>
      </c>
      <c r="E19" s="11">
        <v>2168775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1511163.1250800001</v>
      </c>
      <c r="M19" s="11">
        <v>0</v>
      </c>
      <c r="N19" s="11">
        <v>0</v>
      </c>
      <c r="O19" s="11">
        <v>431393.48283000005</v>
      </c>
      <c r="P19" s="11">
        <v>0</v>
      </c>
      <c r="Q19" s="11">
        <v>650336.18651000015</v>
      </c>
      <c r="R19" s="11">
        <v>502285.87325999996</v>
      </c>
      <c r="S19" s="11">
        <v>190330.87640000001</v>
      </c>
      <c r="T19" s="11">
        <v>136771.38286000001</v>
      </c>
      <c r="U19" s="11">
        <v>330978.37640000001</v>
      </c>
      <c r="V19" s="11">
        <v>624873.3600000001</v>
      </c>
      <c r="W19" s="11">
        <v>0</v>
      </c>
      <c r="X19" s="11">
        <v>808867.04</v>
      </c>
      <c r="Y19" s="11">
        <v>6730.5919999999987</v>
      </c>
      <c r="Z19" s="11">
        <v>516836.36500000011</v>
      </c>
      <c r="AA19" s="11">
        <v>889222.17018000013</v>
      </c>
      <c r="AB19" s="11">
        <v>266643.85703999997</v>
      </c>
      <c r="AC19" s="11">
        <v>0</v>
      </c>
      <c r="AD19" s="11">
        <v>0</v>
      </c>
      <c r="AE19" s="11">
        <v>856007.02098999976</v>
      </c>
      <c r="AF19" s="11">
        <v>0</v>
      </c>
      <c r="AG19" s="11">
        <v>0</v>
      </c>
      <c r="AH19" s="11">
        <v>0</v>
      </c>
      <c r="AI19" s="11">
        <v>639892.26899999997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379274.28</v>
      </c>
      <c r="AR19" s="11">
        <v>0</v>
      </c>
      <c r="AS19" s="11">
        <v>221855.75229</v>
      </c>
      <c r="AT19" s="11">
        <v>78289.012849999999</v>
      </c>
      <c r="AU19" s="11">
        <v>259925.41</v>
      </c>
      <c r="AV19" s="11">
        <v>0</v>
      </c>
      <c r="AW19" s="11">
        <v>0</v>
      </c>
      <c r="AX19" s="11">
        <v>0</v>
      </c>
      <c r="AY19" s="11">
        <v>20883.801299999999</v>
      </c>
      <c r="AZ19" s="11">
        <v>0</v>
      </c>
      <c r="BA19" s="11">
        <v>9110.8420000000006</v>
      </c>
      <c r="BB19" s="11">
        <v>0</v>
      </c>
      <c r="BC19" s="11">
        <v>0</v>
      </c>
      <c r="BD19" s="11">
        <v>0</v>
      </c>
      <c r="BE19" s="11">
        <v>0</v>
      </c>
      <c r="BF19" s="11">
        <v>527256.43000000005</v>
      </c>
      <c r="BG19" s="11">
        <v>323792.33</v>
      </c>
      <c r="BH19" s="11">
        <v>0</v>
      </c>
      <c r="BI19" s="11">
        <v>0</v>
      </c>
      <c r="BJ19" s="11">
        <v>0</v>
      </c>
      <c r="BK19" s="11">
        <v>332734.88640999998</v>
      </c>
      <c r="BL19" s="11">
        <v>0</v>
      </c>
      <c r="BM19" s="11">
        <v>27899.077249999998</v>
      </c>
      <c r="BN19" s="11">
        <v>0</v>
      </c>
      <c r="BO19" s="11">
        <v>0</v>
      </c>
      <c r="BP19" s="11">
        <v>0</v>
      </c>
      <c r="BQ19" s="11">
        <v>0</v>
      </c>
      <c r="BR19" s="11">
        <v>2144.8989999999999</v>
      </c>
      <c r="BS19" s="11">
        <v>400255</v>
      </c>
      <c r="BT19" s="11">
        <v>0</v>
      </c>
      <c r="BU19" s="11">
        <v>0</v>
      </c>
      <c r="BV19" s="11">
        <v>0</v>
      </c>
      <c r="BW19" s="11">
        <v>422.72</v>
      </c>
      <c r="BX19" s="11">
        <v>0</v>
      </c>
      <c r="BY19" s="11">
        <f>SUM(C19:BX19)</f>
        <v>21779041.04865</v>
      </c>
    </row>
    <row r="20" spans="1:77">
      <c r="A20" s="9"/>
      <c r="B20" s="12" t="s">
        <v>20</v>
      </c>
      <c r="C20" s="7">
        <f>SUM(C21:C22)</f>
        <v>1332137.03</v>
      </c>
      <c r="D20" s="7">
        <f t="shared" ref="D20:BF20" si="7">SUM(D21:D22)</f>
        <v>0</v>
      </c>
      <c r="E20" s="7">
        <f t="shared" si="7"/>
        <v>0</v>
      </c>
      <c r="F20" s="7">
        <f t="shared" si="7"/>
        <v>655081.57000000007</v>
      </c>
      <c r="G20" s="7">
        <f t="shared" si="7"/>
        <v>0</v>
      </c>
      <c r="H20" s="7">
        <f t="shared" si="7"/>
        <v>0</v>
      </c>
      <c r="I20" s="7">
        <f t="shared" si="7"/>
        <v>0</v>
      </c>
      <c r="J20" s="7">
        <f t="shared" si="7"/>
        <v>0</v>
      </c>
      <c r="K20" s="7">
        <f t="shared" si="7"/>
        <v>0</v>
      </c>
      <c r="L20" s="7">
        <f t="shared" si="7"/>
        <v>0</v>
      </c>
      <c r="M20" s="7">
        <f t="shared" si="7"/>
        <v>0</v>
      </c>
      <c r="N20" s="7">
        <f t="shared" si="7"/>
        <v>0</v>
      </c>
      <c r="O20" s="7">
        <f t="shared" si="7"/>
        <v>0</v>
      </c>
      <c r="P20" s="7">
        <f t="shared" si="7"/>
        <v>0</v>
      </c>
      <c r="Q20" s="7">
        <f t="shared" si="7"/>
        <v>0</v>
      </c>
      <c r="R20" s="7">
        <f t="shared" si="7"/>
        <v>0</v>
      </c>
      <c r="S20" s="7">
        <f t="shared" si="7"/>
        <v>0</v>
      </c>
      <c r="T20" s="7">
        <f t="shared" si="7"/>
        <v>0</v>
      </c>
      <c r="U20" s="7">
        <f t="shared" si="7"/>
        <v>0</v>
      </c>
      <c r="V20" s="7">
        <f t="shared" si="7"/>
        <v>0</v>
      </c>
      <c r="W20" s="7">
        <f t="shared" si="7"/>
        <v>0</v>
      </c>
      <c r="X20" s="7">
        <f>SUM(X21:X22)</f>
        <v>0</v>
      </c>
      <c r="Y20" s="7">
        <f t="shared" si="7"/>
        <v>0</v>
      </c>
      <c r="Z20" s="7">
        <f t="shared" si="7"/>
        <v>0</v>
      </c>
      <c r="AA20" s="7">
        <f t="shared" si="7"/>
        <v>0</v>
      </c>
      <c r="AB20" s="7">
        <f t="shared" si="7"/>
        <v>0</v>
      </c>
      <c r="AC20" s="7">
        <f t="shared" si="7"/>
        <v>0</v>
      </c>
      <c r="AD20" s="7">
        <f t="shared" si="7"/>
        <v>0</v>
      </c>
      <c r="AE20" s="7">
        <f t="shared" si="7"/>
        <v>0</v>
      </c>
      <c r="AF20" s="7">
        <f t="shared" si="7"/>
        <v>0</v>
      </c>
      <c r="AG20" s="7">
        <f t="shared" si="7"/>
        <v>0</v>
      </c>
      <c r="AH20" s="7">
        <f t="shared" si="7"/>
        <v>0</v>
      </c>
      <c r="AI20" s="7">
        <f t="shared" si="7"/>
        <v>0</v>
      </c>
      <c r="AJ20" s="7">
        <f t="shared" si="7"/>
        <v>0</v>
      </c>
      <c r="AK20" s="7">
        <f t="shared" si="7"/>
        <v>0</v>
      </c>
      <c r="AL20" s="7">
        <f t="shared" si="7"/>
        <v>0</v>
      </c>
      <c r="AM20" s="7">
        <f t="shared" si="7"/>
        <v>0</v>
      </c>
      <c r="AN20" s="7">
        <f t="shared" si="7"/>
        <v>0</v>
      </c>
      <c r="AO20" s="7">
        <f t="shared" si="7"/>
        <v>0</v>
      </c>
      <c r="AP20" s="7">
        <f t="shared" si="7"/>
        <v>0</v>
      </c>
      <c r="AQ20" s="7">
        <f t="shared" si="7"/>
        <v>0</v>
      </c>
      <c r="AR20" s="7">
        <f t="shared" si="7"/>
        <v>0</v>
      </c>
      <c r="AS20" s="7">
        <f t="shared" si="7"/>
        <v>0</v>
      </c>
      <c r="AT20" s="7">
        <f t="shared" si="7"/>
        <v>0</v>
      </c>
      <c r="AU20" s="7">
        <f t="shared" si="7"/>
        <v>0</v>
      </c>
      <c r="AV20" s="7">
        <f t="shared" si="7"/>
        <v>0</v>
      </c>
      <c r="AW20" s="7">
        <f t="shared" si="7"/>
        <v>0</v>
      </c>
      <c r="AX20" s="7">
        <f t="shared" si="7"/>
        <v>0</v>
      </c>
      <c r="AY20" s="7">
        <f t="shared" si="7"/>
        <v>0</v>
      </c>
      <c r="AZ20" s="7">
        <f t="shared" si="7"/>
        <v>0</v>
      </c>
      <c r="BA20" s="7">
        <f t="shared" si="7"/>
        <v>0</v>
      </c>
      <c r="BB20" s="7">
        <f t="shared" si="7"/>
        <v>0</v>
      </c>
      <c r="BC20" s="7">
        <f t="shared" si="7"/>
        <v>0</v>
      </c>
      <c r="BD20" s="7">
        <f t="shared" si="7"/>
        <v>0</v>
      </c>
      <c r="BE20" s="7">
        <f t="shared" si="7"/>
        <v>0</v>
      </c>
      <c r="BF20" s="7">
        <f t="shared" si="7"/>
        <v>0</v>
      </c>
      <c r="BG20" s="7">
        <f>SUM(BG21:BG22)</f>
        <v>0</v>
      </c>
      <c r="BH20" s="7">
        <f>SUM(BH21:BH22)</f>
        <v>0</v>
      </c>
      <c r="BI20" s="7">
        <f>SUM(BI21:BI22)</f>
        <v>0</v>
      </c>
      <c r="BJ20" s="7">
        <f t="shared" ref="BJ20:BW20" si="8">SUM(BJ21:BJ22)</f>
        <v>0</v>
      </c>
      <c r="BK20" s="7">
        <f t="shared" si="8"/>
        <v>0</v>
      </c>
      <c r="BL20" s="7">
        <f t="shared" si="8"/>
        <v>0</v>
      </c>
      <c r="BM20" s="7">
        <f t="shared" si="8"/>
        <v>0</v>
      </c>
      <c r="BN20" s="7">
        <f t="shared" si="8"/>
        <v>0</v>
      </c>
      <c r="BO20" s="7">
        <f t="shared" si="8"/>
        <v>0</v>
      </c>
      <c r="BP20" s="7">
        <f t="shared" si="8"/>
        <v>0</v>
      </c>
      <c r="BQ20" s="7">
        <f t="shared" si="8"/>
        <v>0</v>
      </c>
      <c r="BR20" s="7">
        <f t="shared" si="8"/>
        <v>0</v>
      </c>
      <c r="BS20" s="7">
        <f t="shared" si="8"/>
        <v>0</v>
      </c>
      <c r="BT20" s="7">
        <f t="shared" si="8"/>
        <v>0</v>
      </c>
      <c r="BU20" s="7">
        <f t="shared" si="8"/>
        <v>0</v>
      </c>
      <c r="BV20" s="7">
        <f t="shared" si="8"/>
        <v>0</v>
      </c>
      <c r="BW20" s="7">
        <f t="shared" si="8"/>
        <v>0</v>
      </c>
      <c r="BX20" s="7">
        <f>SUM(BX21:BX22)</f>
        <v>0</v>
      </c>
      <c r="BY20" s="7">
        <f>SUM(BY21:BY22)</f>
        <v>1987218.6</v>
      </c>
    </row>
    <row r="21" spans="1:77">
      <c r="A21" s="9"/>
      <c r="B21" s="10" t="s">
        <v>21</v>
      </c>
      <c r="C21" s="11">
        <v>1206994.2</v>
      </c>
      <c r="D21" s="11">
        <v>0</v>
      </c>
      <c r="E21" s="11">
        <v>0</v>
      </c>
      <c r="F21" s="11">
        <v>645685.56700000004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f>SUM(C21:BX21)</f>
        <v>1852679.767</v>
      </c>
    </row>
    <row r="22" spans="1:77">
      <c r="A22" s="9"/>
      <c r="B22" s="10" t="s">
        <v>22</v>
      </c>
      <c r="C22" s="11">
        <v>125142.83</v>
      </c>
      <c r="D22" s="11">
        <v>0</v>
      </c>
      <c r="E22" s="11">
        <v>0</v>
      </c>
      <c r="F22" s="11">
        <v>9396.0030000000006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f>SUM(C22:BX22)</f>
        <v>134538.83300000001</v>
      </c>
    </row>
    <row r="23" spans="1:77">
      <c r="A23" s="9"/>
      <c r="B23" s="10" t="s">
        <v>23</v>
      </c>
      <c r="C23" s="11">
        <v>173195.04</v>
      </c>
      <c r="D23" s="11">
        <v>0</v>
      </c>
      <c r="E23" s="11">
        <v>0</v>
      </c>
      <c r="F23" s="11">
        <v>14520732.79575</v>
      </c>
      <c r="G23" s="11">
        <v>5500761.2245800002</v>
      </c>
      <c r="H23" s="11">
        <v>0</v>
      </c>
      <c r="I23" s="11">
        <v>0</v>
      </c>
      <c r="J23" s="11">
        <v>36962.207000000002</v>
      </c>
      <c r="K23" s="11">
        <v>0</v>
      </c>
      <c r="L23" s="11">
        <v>134870.27903999999</v>
      </c>
      <c r="M23" s="11">
        <v>0</v>
      </c>
      <c r="N23" s="11">
        <v>0</v>
      </c>
      <c r="O23" s="11">
        <v>517171.55270999979</v>
      </c>
      <c r="P23" s="11">
        <v>0</v>
      </c>
      <c r="Q23" s="11">
        <v>418.3</v>
      </c>
      <c r="R23" s="11">
        <v>274687.38347</v>
      </c>
      <c r="S23" s="11">
        <v>0</v>
      </c>
      <c r="T23" s="11">
        <v>59989.47683</v>
      </c>
      <c r="U23" s="11">
        <v>34445.497870000007</v>
      </c>
      <c r="V23" s="11">
        <v>0</v>
      </c>
      <c r="W23" s="11">
        <v>1331069.40644</v>
      </c>
      <c r="X23" s="11">
        <v>0</v>
      </c>
      <c r="Y23" s="11">
        <v>0</v>
      </c>
      <c r="Z23" s="11">
        <v>238269.76075999995</v>
      </c>
      <c r="AA23" s="11">
        <v>0</v>
      </c>
      <c r="AB23" s="11">
        <v>0</v>
      </c>
      <c r="AC23" s="11">
        <v>0</v>
      </c>
      <c r="AD23" s="11">
        <v>0</v>
      </c>
      <c r="AE23" s="11">
        <v>17518.005949999999</v>
      </c>
      <c r="AF23" s="11">
        <v>146023.521351</v>
      </c>
      <c r="AG23" s="11">
        <v>0</v>
      </c>
      <c r="AH23" s="11">
        <v>0</v>
      </c>
      <c r="AI23" s="11">
        <v>142532.10699999999</v>
      </c>
      <c r="AJ23" s="11">
        <v>0</v>
      </c>
      <c r="AK23" s="11">
        <v>0</v>
      </c>
      <c r="AL23" s="11">
        <v>27428.18</v>
      </c>
      <c r="AM23" s="11">
        <v>0</v>
      </c>
      <c r="AN23" s="11">
        <v>0</v>
      </c>
      <c r="AO23" s="11">
        <v>0</v>
      </c>
      <c r="AP23" s="11">
        <v>8595.1580799999992</v>
      </c>
      <c r="AQ23" s="11">
        <v>0</v>
      </c>
      <c r="AR23" s="11">
        <v>127982.01849999998</v>
      </c>
      <c r="AS23" s="11">
        <v>6440.5944099999997</v>
      </c>
      <c r="AT23" s="11">
        <v>23206.59524000001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3398.8</v>
      </c>
      <c r="BD23" s="11">
        <v>58322.466</v>
      </c>
      <c r="BE23" s="11">
        <v>0</v>
      </c>
      <c r="BF23" s="11">
        <v>12319.24</v>
      </c>
      <c r="BG23" s="11">
        <v>0</v>
      </c>
      <c r="BH23" s="11">
        <v>79.709999999999994</v>
      </c>
      <c r="BI23" s="11">
        <v>0</v>
      </c>
      <c r="BJ23" s="11">
        <v>256816.78566999998</v>
      </c>
      <c r="BK23" s="11">
        <v>0</v>
      </c>
      <c r="BL23" s="11">
        <v>0</v>
      </c>
      <c r="BM23" s="11">
        <v>4843.6040300000086</v>
      </c>
      <c r="BN23" s="11">
        <v>307091.19820999994</v>
      </c>
      <c r="BO23" s="11">
        <v>0</v>
      </c>
      <c r="BP23" s="11">
        <v>2988592.56642</v>
      </c>
      <c r="BQ23" s="11">
        <v>0</v>
      </c>
      <c r="BR23" s="11">
        <v>15769.421</v>
      </c>
      <c r="BS23" s="11">
        <v>113355</v>
      </c>
      <c r="BT23" s="11">
        <v>0</v>
      </c>
      <c r="BU23" s="11">
        <v>798.33400000000006</v>
      </c>
      <c r="BV23" s="11">
        <v>0</v>
      </c>
      <c r="BW23" s="11">
        <v>0</v>
      </c>
      <c r="BX23" s="11">
        <v>7.98</v>
      </c>
      <c r="BY23" s="11">
        <f>SUM(C23:BX23)</f>
        <v>27083694.210310992</v>
      </c>
    </row>
    <row r="24" spans="1:77" s="16" customFormat="1">
      <c r="A24" s="13">
        <v>4</v>
      </c>
      <c r="B24" s="14" t="s">
        <v>24</v>
      </c>
      <c r="C24" s="15">
        <v>0</v>
      </c>
      <c r="D24" s="15">
        <v>0</v>
      </c>
      <c r="E24" s="15">
        <v>206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330.9306886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7.9700000000000006</v>
      </c>
      <c r="AZ24" s="15">
        <v>0</v>
      </c>
      <c r="BA24" s="15">
        <v>0</v>
      </c>
      <c r="BB24" s="15">
        <v>0</v>
      </c>
      <c r="BC24" s="15">
        <v>227.83</v>
      </c>
      <c r="BD24" s="15">
        <v>0</v>
      </c>
      <c r="BE24" s="15">
        <v>12666.657410000002</v>
      </c>
      <c r="BF24" s="15">
        <v>0</v>
      </c>
      <c r="BG24" s="15">
        <v>0</v>
      </c>
      <c r="BH24" s="15">
        <v>0</v>
      </c>
      <c r="BI24" s="15">
        <v>700</v>
      </c>
      <c r="BJ24" s="15">
        <v>0</v>
      </c>
      <c r="BK24" s="15">
        <v>0</v>
      </c>
      <c r="BL24" s="15">
        <v>0</v>
      </c>
      <c r="BM24" s="15">
        <v>52.521000000000001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f>SUM(C24:BX24)</f>
        <v>14191.909098600003</v>
      </c>
    </row>
    <row r="25" spans="1:77">
      <c r="A25" s="5">
        <v>5</v>
      </c>
      <c r="B25" s="12" t="s">
        <v>25</v>
      </c>
      <c r="C25" s="7">
        <f>SUM(C26:C37)</f>
        <v>3014209.4845700013</v>
      </c>
      <c r="D25" s="7">
        <f t="shared" ref="D25:BF25" si="9">SUM(D26:D37)</f>
        <v>336341.57999999996</v>
      </c>
      <c r="E25" s="7">
        <f t="shared" si="9"/>
        <v>1133495</v>
      </c>
      <c r="F25" s="7">
        <f t="shared" si="9"/>
        <v>1663520.7843700002</v>
      </c>
      <c r="G25" s="7">
        <f t="shared" si="9"/>
        <v>2140295.8079612697</v>
      </c>
      <c r="H25" s="7">
        <f t="shared" si="9"/>
        <v>2980594.6164439996</v>
      </c>
      <c r="I25" s="7">
        <f t="shared" si="9"/>
        <v>1155201.6258899998</v>
      </c>
      <c r="J25" s="7">
        <f t="shared" si="9"/>
        <v>87528.744287272741</v>
      </c>
      <c r="K25" s="7">
        <f t="shared" si="9"/>
        <v>374429.70374999999</v>
      </c>
      <c r="L25" s="7">
        <f t="shared" si="9"/>
        <v>334205.87304951285</v>
      </c>
      <c r="M25" s="7">
        <f t="shared" si="9"/>
        <v>177373.18003220001</v>
      </c>
      <c r="N25" s="7">
        <f t="shared" si="9"/>
        <v>283545.06278699997</v>
      </c>
      <c r="O25" s="7">
        <f t="shared" si="9"/>
        <v>471009.85630260012</v>
      </c>
      <c r="P25" s="7">
        <f t="shared" si="9"/>
        <v>164965.13756290002</v>
      </c>
      <c r="Q25" s="7">
        <f t="shared" si="9"/>
        <v>436138.67810070008</v>
      </c>
      <c r="R25" s="7">
        <f t="shared" si="9"/>
        <v>434943.32170000003</v>
      </c>
      <c r="S25" s="7">
        <f t="shared" si="9"/>
        <v>137356.61211600003</v>
      </c>
      <c r="T25" s="7">
        <f t="shared" si="9"/>
        <v>232011.05366653571</v>
      </c>
      <c r="U25" s="7">
        <f t="shared" si="9"/>
        <v>397627.62115999998</v>
      </c>
      <c r="V25" s="7">
        <f t="shared" si="9"/>
        <v>316180.85699999996</v>
      </c>
      <c r="W25" s="7">
        <f t="shared" si="9"/>
        <v>1345904.6978764744</v>
      </c>
      <c r="X25" s="7">
        <f>SUM(X26:X37)</f>
        <v>417348.04</v>
      </c>
      <c r="Y25" s="7">
        <f t="shared" si="9"/>
        <v>354599.58906000003</v>
      </c>
      <c r="Z25" s="7">
        <f t="shared" si="9"/>
        <v>227217.16615530004</v>
      </c>
      <c r="AA25" s="7">
        <f t="shared" si="9"/>
        <v>703881.75658999989</v>
      </c>
      <c r="AB25" s="7">
        <f t="shared" si="9"/>
        <v>136291.55092181815</v>
      </c>
      <c r="AC25" s="7">
        <f t="shared" si="9"/>
        <v>109183</v>
      </c>
      <c r="AD25" s="7">
        <f t="shared" si="9"/>
        <v>149326.26925363636</v>
      </c>
      <c r="AE25" s="7">
        <f t="shared" si="9"/>
        <v>750572.1469084</v>
      </c>
      <c r="AF25" s="7">
        <f t="shared" si="9"/>
        <v>3650519.0448729726</v>
      </c>
      <c r="AG25" s="7">
        <f t="shared" si="9"/>
        <v>58765.139564800076</v>
      </c>
      <c r="AH25" s="7">
        <f t="shared" si="9"/>
        <v>201926.93491549999</v>
      </c>
      <c r="AI25" s="7">
        <f t="shared" si="9"/>
        <v>860393.60827189498</v>
      </c>
      <c r="AJ25" s="7">
        <f t="shared" si="9"/>
        <v>81333.043955999994</v>
      </c>
      <c r="AK25" s="7">
        <f t="shared" si="9"/>
        <v>243609.71145115895</v>
      </c>
      <c r="AL25" s="7">
        <f t="shared" si="9"/>
        <v>17118.21</v>
      </c>
      <c r="AM25" s="7">
        <f t="shared" si="9"/>
        <v>192835.86538480001</v>
      </c>
      <c r="AN25" s="7">
        <f t="shared" si="9"/>
        <v>56516.5</v>
      </c>
      <c r="AO25" s="7">
        <f t="shared" si="9"/>
        <v>73792.675345454554</v>
      </c>
      <c r="AP25" s="7">
        <f t="shared" si="9"/>
        <v>113565.02157569997</v>
      </c>
      <c r="AQ25" s="7">
        <f t="shared" si="9"/>
        <v>226412.28000000003</v>
      </c>
      <c r="AR25" s="7">
        <f t="shared" si="9"/>
        <v>52942.773429799992</v>
      </c>
      <c r="AS25" s="7">
        <f t="shared" si="9"/>
        <v>59356.438109999996</v>
      </c>
      <c r="AT25" s="7">
        <f t="shared" si="9"/>
        <v>58619.347609090917</v>
      </c>
      <c r="AU25" s="7">
        <f t="shared" si="9"/>
        <v>167870.50000000003</v>
      </c>
      <c r="AV25" s="7">
        <f t="shared" si="9"/>
        <v>150402.24800000002</v>
      </c>
      <c r="AW25" s="7">
        <f t="shared" si="9"/>
        <v>1245058.2871607486</v>
      </c>
      <c r="AX25" s="7">
        <f t="shared" si="9"/>
        <v>224407.51999999996</v>
      </c>
      <c r="AY25" s="7">
        <f t="shared" si="9"/>
        <v>48123.147480000007</v>
      </c>
      <c r="AZ25" s="7">
        <f t="shared" si="9"/>
        <v>10805.011</v>
      </c>
      <c r="BA25" s="7">
        <f t="shared" si="9"/>
        <v>8589.5016599999999</v>
      </c>
      <c r="BB25" s="7">
        <f t="shared" si="9"/>
        <v>152286.01590181817</v>
      </c>
      <c r="BC25" s="7">
        <f t="shared" si="9"/>
        <v>106892.89</v>
      </c>
      <c r="BD25" s="7">
        <f t="shared" si="9"/>
        <v>9834.920963636363</v>
      </c>
      <c r="BE25" s="7">
        <f t="shared" si="9"/>
        <v>361079.48266092909</v>
      </c>
      <c r="BF25" s="7">
        <f t="shared" si="9"/>
        <v>534712.46660000004</v>
      </c>
      <c r="BG25" s="7">
        <f>SUM(BG26:BG37)</f>
        <v>177782.05703019997</v>
      </c>
      <c r="BH25" s="7">
        <f>SUM(BH26:BH37)</f>
        <v>6034.1549699999996</v>
      </c>
      <c r="BI25" s="7">
        <f>SUM(BI26:BI37)</f>
        <v>231105</v>
      </c>
      <c r="BJ25" s="7">
        <f t="shared" ref="BJ25:BW25" si="10">SUM(BJ26:BJ37)</f>
        <v>138960.3667827</v>
      </c>
      <c r="BK25" s="7">
        <f t="shared" si="10"/>
        <v>455729.07880999998</v>
      </c>
      <c r="BL25" s="7">
        <f t="shared" si="10"/>
        <v>459944.22984999995</v>
      </c>
      <c r="BM25" s="7">
        <f t="shared" si="10"/>
        <v>14303.803169999999</v>
      </c>
      <c r="BN25" s="7">
        <f t="shared" si="10"/>
        <v>314830.33630181814</v>
      </c>
      <c r="BO25" s="7">
        <f t="shared" si="10"/>
        <v>282808.63</v>
      </c>
      <c r="BP25" s="7">
        <f t="shared" si="10"/>
        <v>2368853.6816211995</v>
      </c>
      <c r="BQ25" s="7">
        <f t="shared" si="10"/>
        <v>21756.100539999999</v>
      </c>
      <c r="BR25" s="7">
        <f t="shared" si="10"/>
        <v>17690.756860000001</v>
      </c>
      <c r="BS25" s="7">
        <f t="shared" si="10"/>
        <v>233577</v>
      </c>
      <c r="BT25" s="7">
        <f t="shared" si="10"/>
        <v>3200.2529079999995</v>
      </c>
      <c r="BU25" s="7">
        <f t="shared" si="10"/>
        <v>17342.381162999987</v>
      </c>
      <c r="BV25" s="7">
        <f t="shared" si="10"/>
        <v>42415.326140000005</v>
      </c>
      <c r="BW25" s="7">
        <f t="shared" si="10"/>
        <v>4233.51</v>
      </c>
      <c r="BX25" s="7">
        <f>SUM(BX26:BX37)</f>
        <v>2720.2699999999995</v>
      </c>
      <c r="BY25" s="7">
        <f>SUM(BY26:BY37)</f>
        <v>34226354.339576848</v>
      </c>
    </row>
    <row r="26" spans="1:77">
      <c r="A26" s="17"/>
      <c r="B26" s="18" t="s">
        <v>26</v>
      </c>
      <c r="C26" s="11">
        <v>64187.121570000803</v>
      </c>
      <c r="D26" s="11">
        <v>15550.37</v>
      </c>
      <c r="E26" s="11">
        <v>185548</v>
      </c>
      <c r="F26" s="11">
        <v>40072.222119999999</v>
      </c>
      <c r="G26" s="11">
        <v>40599.590259999997</v>
      </c>
      <c r="H26" s="11">
        <v>16035.886699999999</v>
      </c>
      <c r="I26" s="11">
        <v>5000.0673900000002</v>
      </c>
      <c r="J26" s="11">
        <v>4657.9701799999993</v>
      </c>
      <c r="K26" s="11">
        <v>4851.6884</v>
      </c>
      <c r="L26" s="11">
        <v>2492.2199999999998</v>
      </c>
      <c r="M26" s="11">
        <v>0</v>
      </c>
      <c r="N26" s="11">
        <v>247.23902000000001</v>
      </c>
      <c r="O26" s="11">
        <v>731.95994999999994</v>
      </c>
      <c r="P26" s="11">
        <v>1969.41481</v>
      </c>
      <c r="Q26" s="11">
        <v>6901.6422199999997</v>
      </c>
      <c r="R26" s="11">
        <v>20646.329710000002</v>
      </c>
      <c r="S26" s="11">
        <v>0</v>
      </c>
      <c r="T26" s="11">
        <v>948.05630000000008</v>
      </c>
      <c r="U26" s="11">
        <v>10295.97911</v>
      </c>
      <c r="V26" s="11">
        <v>16717.169999999998</v>
      </c>
      <c r="W26" s="11">
        <v>6123.9459699999998</v>
      </c>
      <c r="X26" s="11">
        <v>9259.7800000000007</v>
      </c>
      <c r="Y26" s="11">
        <v>4597.4703099999997</v>
      </c>
      <c r="Z26" s="11">
        <v>18824.21272</v>
      </c>
      <c r="AA26" s="11">
        <v>9923.7289099999998</v>
      </c>
      <c r="AB26" s="11">
        <v>942.06497000000013</v>
      </c>
      <c r="AC26" s="11">
        <v>0</v>
      </c>
      <c r="AD26" s="11">
        <v>786.07100000000003</v>
      </c>
      <c r="AE26" s="11">
        <v>11346.35274</v>
      </c>
      <c r="AF26" s="11">
        <v>22989.132839999998</v>
      </c>
      <c r="AG26" s="11">
        <v>16.57</v>
      </c>
      <c r="AH26" s="11">
        <v>2258.4288900000001</v>
      </c>
      <c r="AI26" s="11">
        <v>4251.5796</v>
      </c>
      <c r="AJ26" s="11">
        <v>704.28140000000008</v>
      </c>
      <c r="AK26" s="11">
        <v>9230.6681199999966</v>
      </c>
      <c r="AL26" s="11">
        <v>984.79</v>
      </c>
      <c r="AM26" s="11">
        <v>4620.2959000000001</v>
      </c>
      <c r="AN26" s="11">
        <v>0</v>
      </c>
      <c r="AO26" s="11">
        <v>583.43193000000019</v>
      </c>
      <c r="AP26" s="11">
        <v>0</v>
      </c>
      <c r="AQ26" s="11">
        <v>1001.8900000000001</v>
      </c>
      <c r="AR26" s="11">
        <v>129.48145</v>
      </c>
      <c r="AS26" s="11">
        <v>1771.82799</v>
      </c>
      <c r="AT26" s="11">
        <v>682.71740000000023</v>
      </c>
      <c r="AU26" s="11">
        <v>1000.03</v>
      </c>
      <c r="AV26" s="11">
        <v>15612.412380000002</v>
      </c>
      <c r="AW26" s="11">
        <v>5819.7353600000006</v>
      </c>
      <c r="AX26" s="11">
        <v>10385.219999999999</v>
      </c>
      <c r="AY26" s="11">
        <v>2712.7213999999999</v>
      </c>
      <c r="AZ26" s="11">
        <v>50.993000000000002</v>
      </c>
      <c r="BA26" s="11">
        <v>24.625</v>
      </c>
      <c r="BB26" s="11">
        <v>0</v>
      </c>
      <c r="BC26" s="11">
        <v>202.47</v>
      </c>
      <c r="BD26" s="11">
        <v>664.79936999999995</v>
      </c>
      <c r="BE26" s="11">
        <v>0</v>
      </c>
      <c r="BF26" s="11">
        <v>495.09</v>
      </c>
      <c r="BG26" s="11">
        <v>0</v>
      </c>
      <c r="BH26" s="11">
        <v>783.48416999999995</v>
      </c>
      <c r="BI26" s="11">
        <v>118230</v>
      </c>
      <c r="BJ26" s="11">
        <v>322.28800000000001</v>
      </c>
      <c r="BK26" s="11">
        <v>0</v>
      </c>
      <c r="BL26" s="11">
        <v>0</v>
      </c>
      <c r="BM26" s="11">
        <v>96.341719999999995</v>
      </c>
      <c r="BN26" s="11">
        <v>145.26</v>
      </c>
      <c r="BO26" s="11">
        <v>7663.83</v>
      </c>
      <c r="BP26" s="11">
        <v>10817.387469999998</v>
      </c>
      <c r="BQ26" s="11">
        <v>768.12903000000006</v>
      </c>
      <c r="BR26" s="11">
        <v>0</v>
      </c>
      <c r="BS26" s="11">
        <v>35</v>
      </c>
      <c r="BT26" s="11">
        <v>110.5377</v>
      </c>
      <c r="BU26" s="11">
        <v>1781.7278900000001</v>
      </c>
      <c r="BV26" s="11">
        <v>607.01968000000011</v>
      </c>
      <c r="BW26" s="11">
        <v>0</v>
      </c>
      <c r="BX26" s="11">
        <v>45.300000000000004</v>
      </c>
      <c r="BY26" s="11">
        <f t="shared" ref="BY26:BY39" si="11">SUM(C26:BX26)</f>
        <v>726856.05205000064</v>
      </c>
    </row>
    <row r="27" spans="1:77">
      <c r="A27" s="17"/>
      <c r="B27" s="18" t="s">
        <v>27</v>
      </c>
      <c r="C27" s="11">
        <v>557143.41</v>
      </c>
      <c r="D27" s="11">
        <v>29101.74</v>
      </c>
      <c r="E27" s="11">
        <v>173542</v>
      </c>
      <c r="F27" s="11">
        <v>0</v>
      </c>
      <c r="G27" s="11">
        <v>722757.9938099999</v>
      </c>
      <c r="H27" s="11">
        <v>22954.899000000001</v>
      </c>
      <c r="I27" s="11">
        <v>98122.478180000006</v>
      </c>
      <c r="J27" s="11">
        <v>2396.8270000000002</v>
      </c>
      <c r="K27" s="11">
        <v>23628.797999999999</v>
      </c>
      <c r="L27" s="11">
        <v>6755.3014600000006</v>
      </c>
      <c r="M27" s="11">
        <v>4729.40229</v>
      </c>
      <c r="N27" s="11">
        <v>5345.1395899999998</v>
      </c>
      <c r="O27" s="11">
        <v>7731.9340300000003</v>
      </c>
      <c r="P27" s="11">
        <v>1097.2652399999999</v>
      </c>
      <c r="Q27" s="11">
        <v>9349.2285199999988</v>
      </c>
      <c r="R27" s="11">
        <v>0</v>
      </c>
      <c r="S27" s="11">
        <v>4646.93433</v>
      </c>
      <c r="T27" s="11">
        <v>648.62599999999998</v>
      </c>
      <c r="U27" s="11">
        <v>15801.679249999999</v>
      </c>
      <c r="V27" s="11">
        <v>7917.79</v>
      </c>
      <c r="W27" s="11">
        <v>25356.919000000002</v>
      </c>
      <c r="X27" s="11">
        <v>3385.02</v>
      </c>
      <c r="Y27" s="11">
        <v>26733.854170000002</v>
      </c>
      <c r="Z27" s="11">
        <v>8911.8094000000001</v>
      </c>
      <c r="AA27" s="11">
        <v>16351.830620000001</v>
      </c>
      <c r="AB27" s="11">
        <v>4803.1120000000001</v>
      </c>
      <c r="AC27" s="11">
        <v>1224</v>
      </c>
      <c r="AD27" s="11">
        <v>5172.1899999999996</v>
      </c>
      <c r="AE27" s="11">
        <v>9591.6338600000017</v>
      </c>
      <c r="AF27" s="11">
        <v>1490642.774</v>
      </c>
      <c r="AG27" s="11">
        <v>8871.2080000000005</v>
      </c>
      <c r="AH27" s="11">
        <v>2199.7474999999999</v>
      </c>
      <c r="AI27" s="11">
        <v>120112.898</v>
      </c>
      <c r="AJ27" s="11">
        <v>2256.1590000000001</v>
      </c>
      <c r="AK27" s="11">
        <v>2787.7672900000002</v>
      </c>
      <c r="AL27" s="11">
        <v>0</v>
      </c>
      <c r="AM27" s="11">
        <v>3496.13</v>
      </c>
      <c r="AN27" s="11">
        <v>70.88</v>
      </c>
      <c r="AO27" s="11">
        <v>921.97226000000001</v>
      </c>
      <c r="AP27" s="11">
        <v>0</v>
      </c>
      <c r="AQ27" s="11">
        <v>8982.3700000000008</v>
      </c>
      <c r="AR27" s="11">
        <v>1216.52451</v>
      </c>
      <c r="AS27" s="11">
        <v>1116.1179999999999</v>
      </c>
      <c r="AT27" s="11">
        <v>1053.528</v>
      </c>
      <c r="AU27" s="11">
        <v>2869.28</v>
      </c>
      <c r="AV27" s="11">
        <v>1132.75</v>
      </c>
      <c r="AW27" s="11">
        <v>23562.774000000001</v>
      </c>
      <c r="AX27" s="11">
        <v>4546.0200000000004</v>
      </c>
      <c r="AY27" s="11">
        <v>2342.0129999999999</v>
      </c>
      <c r="AZ27" s="11">
        <v>0</v>
      </c>
      <c r="BA27" s="11">
        <v>0</v>
      </c>
      <c r="BB27" s="11">
        <v>1118.5205800000001</v>
      </c>
      <c r="BC27" s="11">
        <v>329.73</v>
      </c>
      <c r="BD27" s="11">
        <v>73.056669999999997</v>
      </c>
      <c r="BE27" s="11">
        <v>11806.733689999999</v>
      </c>
      <c r="BF27" s="11">
        <v>6310.24</v>
      </c>
      <c r="BG27" s="11">
        <v>11746.099319999999</v>
      </c>
      <c r="BH27" s="11">
        <v>270.59699999999998</v>
      </c>
      <c r="BI27" s="11">
        <v>9991</v>
      </c>
      <c r="BJ27" s="11">
        <v>342.51</v>
      </c>
      <c r="BK27" s="11">
        <v>95949.380119999973</v>
      </c>
      <c r="BL27" s="11">
        <v>21631.3</v>
      </c>
      <c r="BM27" s="11">
        <v>0</v>
      </c>
      <c r="BN27" s="11">
        <v>9441.1124099999997</v>
      </c>
      <c r="BO27" s="11">
        <v>15326.26</v>
      </c>
      <c r="BP27" s="11">
        <v>127306.82438999999</v>
      </c>
      <c r="BQ27" s="11">
        <v>260.15499999999997</v>
      </c>
      <c r="BR27" s="11">
        <v>120.85430000000001</v>
      </c>
      <c r="BS27" s="11">
        <v>2288</v>
      </c>
      <c r="BT27" s="11">
        <v>0</v>
      </c>
      <c r="BU27" s="11">
        <v>0</v>
      </c>
      <c r="BV27" s="11">
        <v>490.41584</v>
      </c>
      <c r="BW27" s="11">
        <v>0</v>
      </c>
      <c r="BX27" s="11">
        <v>0</v>
      </c>
      <c r="BY27" s="11">
        <f t="shared" si="11"/>
        <v>3788185.518629998</v>
      </c>
    </row>
    <row r="28" spans="1:77">
      <c r="A28" s="17"/>
      <c r="B28" s="18" t="s">
        <v>28</v>
      </c>
      <c r="C28" s="11">
        <v>0</v>
      </c>
      <c r="D28" s="11">
        <v>0</v>
      </c>
      <c r="E28" s="11">
        <v>48</v>
      </c>
      <c r="F28" s="11">
        <v>0</v>
      </c>
      <c r="G28" s="11">
        <v>7363.8427199999996</v>
      </c>
      <c r="H28" s="11">
        <v>0</v>
      </c>
      <c r="I28" s="11">
        <v>2473.0857999999998</v>
      </c>
      <c r="J28" s="11">
        <v>321.53751</v>
      </c>
      <c r="K28" s="11">
        <v>1437.2064</v>
      </c>
      <c r="L28" s="11">
        <v>709.154</v>
      </c>
      <c r="M28" s="11">
        <v>256.01400000000001</v>
      </c>
      <c r="N28" s="11">
        <v>1202.0761100000002</v>
      </c>
      <c r="O28" s="11">
        <v>108.30855</v>
      </c>
      <c r="P28" s="11">
        <v>569.43100000000004</v>
      </c>
      <c r="Q28" s="11">
        <v>1430.5248000000004</v>
      </c>
      <c r="R28" s="11">
        <v>60.137689999999999</v>
      </c>
      <c r="S28" s="11">
        <v>675.05</v>
      </c>
      <c r="T28" s="11">
        <v>0</v>
      </c>
      <c r="U28" s="11">
        <v>0</v>
      </c>
      <c r="V28" s="11">
        <v>179.3</v>
      </c>
      <c r="W28" s="11">
        <v>3114.6109999999999</v>
      </c>
      <c r="X28" s="11">
        <v>0</v>
      </c>
      <c r="Y28" s="11">
        <v>4179.9318400000002</v>
      </c>
      <c r="Z28" s="11">
        <v>842.36340000000007</v>
      </c>
      <c r="AA28" s="11">
        <v>0</v>
      </c>
      <c r="AB28" s="11">
        <v>0</v>
      </c>
      <c r="AC28" s="11">
        <v>0</v>
      </c>
      <c r="AD28" s="11">
        <v>4972.5251800000005</v>
      </c>
      <c r="AE28" s="11">
        <v>975.93700000000001</v>
      </c>
      <c r="AF28" s="11">
        <v>4821.8140600000006</v>
      </c>
      <c r="AG28" s="11">
        <v>38.933999999999997</v>
      </c>
      <c r="AH28" s="11">
        <v>781.92959999999994</v>
      </c>
      <c r="AI28" s="11">
        <v>1428.7719999999999</v>
      </c>
      <c r="AJ28" s="11">
        <v>325.88</v>
      </c>
      <c r="AK28" s="11">
        <v>882.47799999999995</v>
      </c>
      <c r="AL28" s="11">
        <v>0</v>
      </c>
      <c r="AM28" s="11">
        <v>711.26499999999999</v>
      </c>
      <c r="AN28" s="11">
        <v>242.78</v>
      </c>
      <c r="AO28" s="11">
        <v>274.87564000000003</v>
      </c>
      <c r="AP28" s="11">
        <v>87.91</v>
      </c>
      <c r="AQ28" s="11">
        <v>0</v>
      </c>
      <c r="AR28" s="11">
        <v>237.52799999999999</v>
      </c>
      <c r="AS28" s="11">
        <v>302.572</v>
      </c>
      <c r="AT28" s="11">
        <v>227.434</v>
      </c>
      <c r="AU28" s="11">
        <v>592.42999999999995</v>
      </c>
      <c r="AV28" s="11">
        <v>876.928</v>
      </c>
      <c r="AW28" s="11">
        <v>1628.1980000000001</v>
      </c>
      <c r="AX28" s="11">
        <v>451.94</v>
      </c>
      <c r="AY28" s="11">
        <v>379.7636</v>
      </c>
      <c r="AZ28" s="11">
        <v>559.64800000000002</v>
      </c>
      <c r="BA28" s="11">
        <v>0</v>
      </c>
      <c r="BB28" s="11">
        <v>1170.6106200000002</v>
      </c>
      <c r="BC28" s="11">
        <v>743.14</v>
      </c>
      <c r="BD28" s="11">
        <v>0</v>
      </c>
      <c r="BE28" s="11">
        <v>636.05799999999999</v>
      </c>
      <c r="BF28" s="11">
        <v>5014.5</v>
      </c>
      <c r="BG28" s="11">
        <v>377.00781999999998</v>
      </c>
      <c r="BH28" s="11">
        <v>0</v>
      </c>
      <c r="BI28" s="11">
        <v>84</v>
      </c>
      <c r="BJ28" s="11">
        <v>405.322</v>
      </c>
      <c r="BK28" s="11">
        <v>565.45564000000002</v>
      </c>
      <c r="BL28" s="11">
        <v>909</v>
      </c>
      <c r="BM28" s="11">
        <v>25.615650000000002</v>
      </c>
      <c r="BN28" s="11">
        <v>0</v>
      </c>
      <c r="BO28" s="11">
        <v>0</v>
      </c>
      <c r="BP28" s="11">
        <v>5119.9732100000001</v>
      </c>
      <c r="BQ28" s="11">
        <v>0</v>
      </c>
      <c r="BR28" s="11">
        <v>259.79246999999998</v>
      </c>
      <c r="BS28" s="11">
        <v>103</v>
      </c>
      <c r="BT28" s="11">
        <v>0</v>
      </c>
      <c r="BU28" s="11">
        <v>0</v>
      </c>
      <c r="BV28" s="11">
        <v>317.214</v>
      </c>
      <c r="BW28" s="11">
        <v>90.4</v>
      </c>
      <c r="BX28" s="11">
        <v>240.2</v>
      </c>
      <c r="BY28" s="11">
        <f t="shared" si="11"/>
        <v>61833.406309999991</v>
      </c>
    </row>
    <row r="29" spans="1:77">
      <c r="A29" s="17"/>
      <c r="B29" s="18" t="s">
        <v>29</v>
      </c>
      <c r="C29" s="11">
        <v>27252.92</v>
      </c>
      <c r="D29" s="11">
        <v>0</v>
      </c>
      <c r="E29" s="11">
        <v>8426</v>
      </c>
      <c r="F29" s="11">
        <v>11668.959690000002</v>
      </c>
      <c r="G29" s="11">
        <v>0</v>
      </c>
      <c r="H29" s="11">
        <v>0</v>
      </c>
      <c r="I29" s="11">
        <v>398.40300000000002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345.63580999999999</v>
      </c>
      <c r="Q29" s="11">
        <v>58.441300000000005</v>
      </c>
      <c r="R29" s="11">
        <v>0</v>
      </c>
      <c r="S29" s="11">
        <v>0</v>
      </c>
      <c r="T29" s="11">
        <v>106.46</v>
      </c>
      <c r="U29" s="11">
        <v>638</v>
      </c>
      <c r="V29" s="11">
        <v>41.43</v>
      </c>
      <c r="W29" s="11">
        <v>1096.1130000000001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5454.9856799999998</v>
      </c>
      <c r="AE29" s="11">
        <v>307.23705999999999</v>
      </c>
      <c r="AF29" s="11">
        <v>33698.255219999999</v>
      </c>
      <c r="AG29" s="11">
        <v>0</v>
      </c>
      <c r="AH29" s="11">
        <v>0</v>
      </c>
      <c r="AI29" s="11">
        <v>2366.9920000000002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59.82</v>
      </c>
      <c r="AY29" s="11">
        <v>0</v>
      </c>
      <c r="AZ29" s="11">
        <v>0</v>
      </c>
      <c r="BA29" s="11">
        <v>0</v>
      </c>
      <c r="BB29" s="11">
        <v>0</v>
      </c>
      <c r="BC29" s="11">
        <v>2110.33</v>
      </c>
      <c r="BD29" s="11">
        <v>0</v>
      </c>
      <c r="BE29" s="11">
        <v>125.06699999999999</v>
      </c>
      <c r="BF29" s="11">
        <v>0</v>
      </c>
      <c r="BG29" s="11">
        <v>131.33133000000001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1938.86213</v>
      </c>
      <c r="BO29" s="11">
        <v>575.48</v>
      </c>
      <c r="BP29" s="11">
        <v>0</v>
      </c>
      <c r="BQ29" s="11">
        <v>0</v>
      </c>
      <c r="BR29" s="11">
        <v>0</v>
      </c>
      <c r="BS29" s="11">
        <v>758</v>
      </c>
      <c r="BT29" s="11">
        <v>0</v>
      </c>
      <c r="BU29" s="11">
        <v>0</v>
      </c>
      <c r="BV29" s="11">
        <v>201.15100000000001</v>
      </c>
      <c r="BW29" s="11">
        <v>0</v>
      </c>
      <c r="BX29" s="11">
        <v>0</v>
      </c>
      <c r="BY29" s="11">
        <f t="shared" si="11"/>
        <v>97759.874219999983</v>
      </c>
    </row>
    <row r="30" spans="1:77">
      <c r="A30" s="17"/>
      <c r="B30" s="18" t="s">
        <v>30</v>
      </c>
      <c r="C30" s="11">
        <v>28999.62</v>
      </c>
      <c r="D30" s="11">
        <v>0</v>
      </c>
      <c r="E30" s="11">
        <v>11530</v>
      </c>
      <c r="F30" s="11">
        <v>0</v>
      </c>
      <c r="G30" s="11">
        <v>0</v>
      </c>
      <c r="H30" s="11">
        <v>1.7982499999999999</v>
      </c>
      <c r="I30" s="11">
        <v>0</v>
      </c>
      <c r="J30" s="11">
        <v>0</v>
      </c>
      <c r="K30" s="11">
        <v>1763.3489400000001</v>
      </c>
      <c r="L30" s="11">
        <v>0</v>
      </c>
      <c r="M30" s="11">
        <v>0</v>
      </c>
      <c r="N30" s="11">
        <v>27.914060000000003</v>
      </c>
      <c r="O30" s="11">
        <v>0</v>
      </c>
      <c r="P30" s="11">
        <v>0</v>
      </c>
      <c r="Q30" s="11">
        <v>1065.3826899999999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132.482</v>
      </c>
      <c r="AC30" s="11">
        <v>22</v>
      </c>
      <c r="AD30" s="11">
        <v>609.64499999999998</v>
      </c>
      <c r="AE30" s="11">
        <v>0</v>
      </c>
      <c r="AF30" s="11">
        <v>537.524</v>
      </c>
      <c r="AG30" s="11">
        <v>0</v>
      </c>
      <c r="AH30" s="11">
        <v>355.60692999999998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907.77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1175.12897</v>
      </c>
      <c r="BL30" s="11">
        <v>0</v>
      </c>
      <c r="BM30" s="11">
        <v>0</v>
      </c>
      <c r="BN30" s="11">
        <v>0</v>
      </c>
      <c r="BO30" s="11">
        <v>221.09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f t="shared" si="11"/>
        <v>47349.310839999991</v>
      </c>
    </row>
    <row r="31" spans="1:77">
      <c r="A31" s="17"/>
      <c r="B31" s="18" t="s">
        <v>31</v>
      </c>
      <c r="C31" s="11">
        <v>113470.36</v>
      </c>
      <c r="D31" s="11">
        <v>32592.14</v>
      </c>
      <c r="E31" s="11">
        <v>82247</v>
      </c>
      <c r="F31" s="11">
        <v>17980.5458</v>
      </c>
      <c r="G31" s="11">
        <v>30360.808307099982</v>
      </c>
      <c r="H31" s="11">
        <v>73862.767879999999</v>
      </c>
      <c r="I31" s="11">
        <v>24339.621609999998</v>
      </c>
      <c r="J31" s="11">
        <v>7683.1127818181831</v>
      </c>
      <c r="K31" s="11">
        <v>14511.10785</v>
      </c>
      <c r="L31" s="11">
        <v>18027.756131950311</v>
      </c>
      <c r="M31" s="11">
        <v>15537.998605999996</v>
      </c>
      <c r="N31" s="11">
        <v>10490.043087000002</v>
      </c>
      <c r="O31" s="11">
        <v>23413.087798000004</v>
      </c>
      <c r="P31" s="11">
        <v>10607.057337000007</v>
      </c>
      <c r="Q31" s="11">
        <v>21359.840961000031</v>
      </c>
      <c r="R31" s="11">
        <v>25029.929649999998</v>
      </c>
      <c r="S31" s="11">
        <v>7648.4475640000082</v>
      </c>
      <c r="T31" s="11">
        <v>6993.1336395974995</v>
      </c>
      <c r="U31" s="11">
        <v>15575.22</v>
      </c>
      <c r="V31" s="11">
        <v>21200.907000000003</v>
      </c>
      <c r="W31" s="11">
        <v>52260.395487272668</v>
      </c>
      <c r="X31" s="11">
        <v>33792.36</v>
      </c>
      <c r="Y31" s="11">
        <v>10745.9753</v>
      </c>
      <c r="Z31" s="11">
        <v>10146.871568999999</v>
      </c>
      <c r="AA31" s="11">
        <v>47064.973999999987</v>
      </c>
      <c r="AB31" s="11">
        <v>9429.830455454543</v>
      </c>
      <c r="AC31" s="11">
        <v>12113</v>
      </c>
      <c r="AD31" s="11">
        <v>2444.3041209090907</v>
      </c>
      <c r="AE31" s="11">
        <v>39549.139931999998</v>
      </c>
      <c r="AF31" s="11">
        <v>175188.10378281819</v>
      </c>
      <c r="AG31" s="11">
        <v>1095.1400000000001</v>
      </c>
      <c r="AH31" s="11">
        <v>11095.835015000001</v>
      </c>
      <c r="AI31" s="11">
        <v>18924.333988349998</v>
      </c>
      <c r="AJ31" s="11">
        <v>3377.5983759999999</v>
      </c>
      <c r="AK31" s="11">
        <v>17715.468180358923</v>
      </c>
      <c r="AL31" s="11">
        <v>16.39</v>
      </c>
      <c r="AM31" s="11">
        <v>17439.841304000001</v>
      </c>
      <c r="AN31" s="11">
        <v>3361.75</v>
      </c>
      <c r="AO31" s="11">
        <v>2892.7164863636385</v>
      </c>
      <c r="AP31" s="11">
        <v>4211.0317009999999</v>
      </c>
      <c r="AQ31" s="11">
        <v>17486.560000000001</v>
      </c>
      <c r="AR31" s="11">
        <v>7950.0618539999996</v>
      </c>
      <c r="AS31" s="11">
        <v>6331.2151300000005</v>
      </c>
      <c r="AT31" s="11">
        <v>5022.8269672727274</v>
      </c>
      <c r="AU31" s="11">
        <v>12944.87</v>
      </c>
      <c r="AV31" s="11">
        <v>12648.32404</v>
      </c>
      <c r="AW31" s="11">
        <v>69060.237513269938</v>
      </c>
      <c r="AX31" s="11">
        <v>11216.88</v>
      </c>
      <c r="AY31" s="11">
        <v>0</v>
      </c>
      <c r="AZ31" s="11">
        <v>0</v>
      </c>
      <c r="BA31" s="11">
        <v>0</v>
      </c>
      <c r="BB31" s="11">
        <v>9592.9719854545456</v>
      </c>
      <c r="BC31" s="11">
        <v>2006.92</v>
      </c>
      <c r="BD31" s="11">
        <v>226.14036090909084</v>
      </c>
      <c r="BE31" s="11">
        <v>11354.269592727271</v>
      </c>
      <c r="BF31" s="11">
        <v>15331.978000000005</v>
      </c>
      <c r="BG31" s="11">
        <v>5180.5062259999995</v>
      </c>
      <c r="BH31" s="11">
        <v>0</v>
      </c>
      <c r="BI31" s="11">
        <v>8008</v>
      </c>
      <c r="BJ31" s="11">
        <v>2665.9898010000002</v>
      </c>
      <c r="BK31" s="11">
        <v>12478.49171</v>
      </c>
      <c r="BL31" s="11">
        <v>45817.685710000005</v>
      </c>
      <c r="BM31" s="11">
        <v>0</v>
      </c>
      <c r="BN31" s="11">
        <v>7010.5154854545435</v>
      </c>
      <c r="BO31" s="11">
        <v>19580.73</v>
      </c>
      <c r="BP31" s="11">
        <v>89514.251775999976</v>
      </c>
      <c r="BQ31" s="11">
        <v>0</v>
      </c>
      <c r="BR31" s="11">
        <v>0</v>
      </c>
      <c r="BS31" s="11">
        <v>9241</v>
      </c>
      <c r="BT31" s="11">
        <v>93.743617999999699</v>
      </c>
      <c r="BU31" s="11">
        <v>0</v>
      </c>
      <c r="BV31" s="11">
        <v>1094.9851100000001</v>
      </c>
      <c r="BW31" s="11">
        <v>0</v>
      </c>
      <c r="BX31" s="11">
        <v>0</v>
      </c>
      <c r="BY31" s="11">
        <f t="shared" si="11"/>
        <v>1427655.1005820811</v>
      </c>
    </row>
    <row r="32" spans="1:77">
      <c r="A32" s="17"/>
      <c r="B32" s="18" t="s">
        <v>32</v>
      </c>
      <c r="C32" s="11">
        <v>102449.07</v>
      </c>
      <c r="D32" s="11">
        <v>6777.36</v>
      </c>
      <c r="E32" s="11">
        <v>93269</v>
      </c>
      <c r="F32" s="11">
        <v>88507.104650000008</v>
      </c>
      <c r="G32" s="11">
        <v>0</v>
      </c>
      <c r="H32" s="11">
        <v>14013.655000000001</v>
      </c>
      <c r="I32" s="11">
        <v>44532.030420000003</v>
      </c>
      <c r="J32" s="11">
        <v>3375.0595099999996</v>
      </c>
      <c r="K32" s="11">
        <v>19030.116000000002</v>
      </c>
      <c r="L32" s="11">
        <v>13016.516670000001</v>
      </c>
      <c r="M32" s="11">
        <v>3711.2977200000005</v>
      </c>
      <c r="N32" s="11">
        <v>9278.4201400000002</v>
      </c>
      <c r="O32" s="11">
        <v>9113.3792699999995</v>
      </c>
      <c r="P32" s="11">
        <v>7815.0951599999999</v>
      </c>
      <c r="Q32" s="11">
        <v>7120.5569999999998</v>
      </c>
      <c r="R32" s="11">
        <v>0</v>
      </c>
      <c r="S32" s="11">
        <v>92.424000000000007</v>
      </c>
      <c r="T32" s="11">
        <v>2254.46542</v>
      </c>
      <c r="U32" s="11">
        <v>14151.30536</v>
      </c>
      <c r="V32" s="11">
        <v>9917.73</v>
      </c>
      <c r="W32" s="11">
        <v>34438.343000000001</v>
      </c>
      <c r="X32" s="11">
        <v>4223.88</v>
      </c>
      <c r="Y32" s="11">
        <v>15109.737539999998</v>
      </c>
      <c r="Z32" s="11">
        <v>6828.09872</v>
      </c>
      <c r="AA32" s="11">
        <v>29321.542679999999</v>
      </c>
      <c r="AB32" s="11">
        <v>449.57900000000001</v>
      </c>
      <c r="AC32" s="11">
        <v>3096</v>
      </c>
      <c r="AD32" s="11">
        <v>4390.6899999999996</v>
      </c>
      <c r="AE32" s="11">
        <v>13124.722310000001</v>
      </c>
      <c r="AF32" s="11">
        <v>243726.03868</v>
      </c>
      <c r="AG32" s="11">
        <v>0</v>
      </c>
      <c r="AH32" s="11">
        <v>6131.3590100000001</v>
      </c>
      <c r="AI32" s="11">
        <v>40908.932999999997</v>
      </c>
      <c r="AJ32" s="11">
        <v>4518.5140000000001</v>
      </c>
      <c r="AK32" s="11">
        <v>16759.800330000002</v>
      </c>
      <c r="AL32" s="11">
        <v>0</v>
      </c>
      <c r="AM32" s="11">
        <v>9032.3760000000002</v>
      </c>
      <c r="AN32" s="11">
        <v>0</v>
      </c>
      <c r="AO32" s="11">
        <v>1465.73893</v>
      </c>
      <c r="AP32" s="11">
        <v>6299.4096600000003</v>
      </c>
      <c r="AQ32" s="11">
        <v>4017.93</v>
      </c>
      <c r="AR32" s="11">
        <v>1179.2623899999999</v>
      </c>
      <c r="AS32" s="11">
        <v>2298.6669999999999</v>
      </c>
      <c r="AT32" s="11">
        <v>1332.6528999999998</v>
      </c>
      <c r="AU32" s="11">
        <v>3904.38</v>
      </c>
      <c r="AV32" s="11">
        <v>1849.498</v>
      </c>
      <c r="AW32" s="11">
        <v>8947.8642200000013</v>
      </c>
      <c r="AX32" s="11">
        <v>2708.64</v>
      </c>
      <c r="AY32" s="11">
        <v>2850.3690000000001</v>
      </c>
      <c r="AZ32" s="11">
        <v>0</v>
      </c>
      <c r="BA32" s="11">
        <v>0</v>
      </c>
      <c r="BB32" s="11">
        <v>5242.8315199999997</v>
      </c>
      <c r="BC32" s="11">
        <v>10504.04</v>
      </c>
      <c r="BD32" s="11">
        <v>745.24870999999996</v>
      </c>
      <c r="BE32" s="11">
        <v>7500.3234799999991</v>
      </c>
      <c r="BF32" s="11">
        <v>6251.12</v>
      </c>
      <c r="BG32" s="11">
        <v>0</v>
      </c>
      <c r="BH32" s="11">
        <v>0</v>
      </c>
      <c r="BI32" s="11">
        <v>9233</v>
      </c>
      <c r="BJ32" s="11">
        <v>5618.66</v>
      </c>
      <c r="BK32" s="11">
        <v>4459.58</v>
      </c>
      <c r="BL32" s="11">
        <v>5265.4870000000001</v>
      </c>
      <c r="BM32" s="11">
        <v>0</v>
      </c>
      <c r="BN32" s="11">
        <v>3921.6836699999999</v>
      </c>
      <c r="BO32" s="11">
        <v>2751.21</v>
      </c>
      <c r="BP32" s="11">
        <v>72571.314039999997</v>
      </c>
      <c r="BQ32" s="11">
        <v>1021.98</v>
      </c>
      <c r="BR32" s="11">
        <v>0</v>
      </c>
      <c r="BS32" s="11">
        <v>0</v>
      </c>
      <c r="BT32" s="11">
        <v>68.786000000000001</v>
      </c>
      <c r="BU32" s="11">
        <v>0</v>
      </c>
      <c r="BV32" s="11">
        <v>1045.14285</v>
      </c>
      <c r="BW32" s="11">
        <v>0</v>
      </c>
      <c r="BX32" s="11">
        <v>0</v>
      </c>
      <c r="BY32" s="11">
        <f t="shared" si="11"/>
        <v>1053539.0199599999</v>
      </c>
    </row>
    <row r="33" spans="1:77">
      <c r="A33" s="17"/>
      <c r="B33" s="18" t="s">
        <v>33</v>
      </c>
      <c r="C33" s="11">
        <v>60291.12</v>
      </c>
      <c r="D33" s="11">
        <v>36736.94</v>
      </c>
      <c r="E33" s="11">
        <v>76505</v>
      </c>
      <c r="F33" s="11">
        <v>109466.20670000001</v>
      </c>
      <c r="G33" s="11">
        <v>49992.503020000004</v>
      </c>
      <c r="H33" s="11">
        <v>0</v>
      </c>
      <c r="I33" s="11">
        <v>0</v>
      </c>
      <c r="J33" s="11">
        <v>3.722</v>
      </c>
      <c r="K33" s="11">
        <v>0</v>
      </c>
      <c r="L33" s="11">
        <v>0</v>
      </c>
      <c r="M33" s="11">
        <v>7291.9545500000004</v>
      </c>
      <c r="N33" s="11">
        <v>0</v>
      </c>
      <c r="O33" s="11">
        <v>0</v>
      </c>
      <c r="P33" s="11">
        <v>2059.20021</v>
      </c>
      <c r="Q33" s="11">
        <v>1779.961</v>
      </c>
      <c r="R33" s="11">
        <v>0</v>
      </c>
      <c r="S33" s="11">
        <v>430.93099999999998</v>
      </c>
      <c r="T33" s="11">
        <v>0</v>
      </c>
      <c r="U33" s="11">
        <v>0</v>
      </c>
      <c r="V33" s="11">
        <v>0</v>
      </c>
      <c r="W33" s="11">
        <v>0</v>
      </c>
      <c r="X33" s="11">
        <v>790.42</v>
      </c>
      <c r="Y33" s="11">
        <v>1959.51</v>
      </c>
      <c r="Z33" s="11">
        <v>1751.9462599999999</v>
      </c>
      <c r="AA33" s="11">
        <v>14.10561</v>
      </c>
      <c r="AB33" s="11">
        <v>0</v>
      </c>
      <c r="AC33" s="11">
        <v>0</v>
      </c>
      <c r="AD33" s="11">
        <v>0</v>
      </c>
      <c r="AE33" s="11">
        <v>3069.4487200000003</v>
      </c>
      <c r="AF33" s="11">
        <v>419.71899999999999</v>
      </c>
      <c r="AG33" s="11">
        <v>0</v>
      </c>
      <c r="AH33" s="11">
        <v>9.2721299999999989</v>
      </c>
      <c r="AI33" s="11">
        <v>0</v>
      </c>
      <c r="AJ33" s="11">
        <v>0</v>
      </c>
      <c r="AK33" s="11">
        <v>0</v>
      </c>
      <c r="AL33" s="11">
        <v>0</v>
      </c>
      <c r="AM33" s="11">
        <v>5.9999999999999995E-4</v>
      </c>
      <c r="AN33" s="11">
        <v>0</v>
      </c>
      <c r="AO33" s="11">
        <v>0</v>
      </c>
      <c r="AP33" s="11">
        <v>874.30263000000002</v>
      </c>
      <c r="AQ33" s="11">
        <v>0</v>
      </c>
      <c r="AR33" s="11">
        <v>0</v>
      </c>
      <c r="AS33" s="11">
        <v>807.49262999999996</v>
      </c>
      <c r="AT33" s="11">
        <v>0</v>
      </c>
      <c r="AU33" s="11">
        <v>1030.3800000000001</v>
      </c>
      <c r="AV33" s="11">
        <v>0</v>
      </c>
      <c r="AW33" s="11">
        <v>1127.4503500000001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f t="shared" si="11"/>
        <v>356411.58641000005</v>
      </c>
    </row>
    <row r="34" spans="1:77" s="8" customFormat="1">
      <c r="A34" s="17"/>
      <c r="B34" s="18" t="s">
        <v>34</v>
      </c>
      <c r="C34" s="11">
        <v>306369.98</v>
      </c>
      <c r="D34" s="11">
        <v>87998.78</v>
      </c>
      <c r="E34" s="11">
        <v>222067</v>
      </c>
      <c r="F34" s="11">
        <v>417727.21342000004</v>
      </c>
      <c r="G34" s="11">
        <v>89036.044425169952</v>
      </c>
      <c r="H34" s="11">
        <v>199429.47326399991</v>
      </c>
      <c r="I34" s="11">
        <v>65716.978340000001</v>
      </c>
      <c r="J34" s="11">
        <v>21935.874125454546</v>
      </c>
      <c r="K34" s="11">
        <v>61001.223530000003</v>
      </c>
      <c r="L34" s="11">
        <v>48674.941556265832</v>
      </c>
      <c r="M34" s="11">
        <v>41952.596236199985</v>
      </c>
      <c r="N34" s="11">
        <v>26870.91231</v>
      </c>
      <c r="O34" s="11">
        <v>80208.779884600008</v>
      </c>
      <c r="P34" s="11">
        <v>30100.002115900017</v>
      </c>
      <c r="Q34" s="11">
        <v>55489.702079700073</v>
      </c>
      <c r="R34" s="11">
        <v>11307.321489999973</v>
      </c>
      <c r="S34" s="11">
        <v>20650.807692000035</v>
      </c>
      <c r="T34" s="11">
        <v>18833.719912913242</v>
      </c>
      <c r="U34" s="11">
        <v>48911.45</v>
      </c>
      <c r="V34" s="11">
        <v>0</v>
      </c>
      <c r="W34" s="11">
        <v>6371.234131817997</v>
      </c>
      <c r="X34" s="11">
        <v>90674.68</v>
      </c>
      <c r="Y34" s="11">
        <v>29869.610109999998</v>
      </c>
      <c r="Z34" s="11">
        <v>26946.013146299996</v>
      </c>
      <c r="AA34" s="11">
        <v>127075.43099999997</v>
      </c>
      <c r="AB34" s="11">
        <v>28289.491366363625</v>
      </c>
      <c r="AC34" s="11">
        <v>37402</v>
      </c>
      <c r="AD34" s="11">
        <v>7332.912362727272</v>
      </c>
      <c r="AE34" s="11">
        <v>106782.67781639998</v>
      </c>
      <c r="AF34" s="11">
        <v>122493.9674484545</v>
      </c>
      <c r="AG34" s="11">
        <v>2956.8699648000834</v>
      </c>
      <c r="AH34" s="11">
        <v>29958.754540500002</v>
      </c>
      <c r="AI34" s="11">
        <v>48754.592383544994</v>
      </c>
      <c r="AJ34" s="11">
        <v>9119.52</v>
      </c>
      <c r="AK34" s="11">
        <v>33572.643625800025</v>
      </c>
      <c r="AL34" s="11">
        <v>0</v>
      </c>
      <c r="AM34" s="11">
        <v>46587.908860800002</v>
      </c>
      <c r="AN34" s="11">
        <v>10085.27</v>
      </c>
      <c r="AO34" s="11">
        <v>8678.1494590909151</v>
      </c>
      <c r="AP34" s="11">
        <v>10913.210894699998</v>
      </c>
      <c r="AQ34" s="11">
        <v>44883.01</v>
      </c>
      <c r="AR34" s="11">
        <v>13208.138885799997</v>
      </c>
      <c r="AS34" s="11">
        <v>16962.365320000001</v>
      </c>
      <c r="AT34" s="11">
        <v>15068.480901818182</v>
      </c>
      <c r="AU34" s="11">
        <v>33972.69</v>
      </c>
      <c r="AV34" s="11">
        <v>32493.77448</v>
      </c>
      <c r="AW34" s="11">
        <v>183087.57192282882</v>
      </c>
      <c r="AX34" s="11">
        <v>32765.49</v>
      </c>
      <c r="AY34" s="11">
        <v>0</v>
      </c>
      <c r="AZ34" s="11">
        <v>0</v>
      </c>
      <c r="BA34" s="11">
        <v>0</v>
      </c>
      <c r="BB34" s="11">
        <v>27532.988866363634</v>
      </c>
      <c r="BC34" s="11">
        <v>5982.03</v>
      </c>
      <c r="BD34" s="11">
        <v>678.42108272727251</v>
      </c>
      <c r="BE34" s="11">
        <v>5392.8387781818137</v>
      </c>
      <c r="BF34" s="11">
        <v>42451.358600000014</v>
      </c>
      <c r="BG34" s="11">
        <v>13987.366804199999</v>
      </c>
      <c r="BH34" s="11">
        <v>0</v>
      </c>
      <c r="BI34" s="11">
        <v>21622</v>
      </c>
      <c r="BJ34" s="11">
        <v>7056.550631699999</v>
      </c>
      <c r="BK34" s="11">
        <v>20448.45</v>
      </c>
      <c r="BL34" s="11">
        <v>83611.490000000005</v>
      </c>
      <c r="BM34" s="11">
        <v>0</v>
      </c>
      <c r="BN34" s="11">
        <v>21031.546456363631</v>
      </c>
      <c r="BO34" s="11">
        <v>56194.39</v>
      </c>
      <c r="BP34" s="11">
        <v>241688.47979519991</v>
      </c>
      <c r="BQ34" s="11">
        <v>0</v>
      </c>
      <c r="BR34" s="11">
        <v>0</v>
      </c>
      <c r="BS34" s="11">
        <v>8200</v>
      </c>
      <c r="BT34" s="11">
        <v>253.1</v>
      </c>
      <c r="BU34" s="11">
        <v>0</v>
      </c>
      <c r="BV34" s="11">
        <v>742.77596999999992</v>
      </c>
      <c r="BW34" s="11">
        <v>0</v>
      </c>
      <c r="BX34" s="11">
        <v>0</v>
      </c>
      <c r="BY34" s="11">
        <f t="shared" si="11"/>
        <v>3567463.0459886868</v>
      </c>
    </row>
    <row r="35" spans="1:77">
      <c r="A35" s="17"/>
      <c r="B35" s="18" t="s">
        <v>35</v>
      </c>
      <c r="C35" s="11">
        <v>1175888.6500000001</v>
      </c>
      <c r="D35" s="11">
        <v>109951.03999999999</v>
      </c>
      <c r="E35" s="11">
        <v>125020</v>
      </c>
      <c r="F35" s="11">
        <v>375302.89854000002</v>
      </c>
      <c r="G35" s="11">
        <v>734542.33744400006</v>
      </c>
      <c r="H35" s="11">
        <v>606095.53292999987</v>
      </c>
      <c r="I35" s="11">
        <v>160398.15588999999</v>
      </c>
      <c r="J35" s="11">
        <v>29928.35</v>
      </c>
      <c r="K35" s="11">
        <v>53027.109039999996</v>
      </c>
      <c r="L35" s="11">
        <v>108366.22309749691</v>
      </c>
      <c r="M35" s="11">
        <v>83558.199599999993</v>
      </c>
      <c r="N35" s="11">
        <v>137271.93111999999</v>
      </c>
      <c r="O35" s="11">
        <v>114041.33717</v>
      </c>
      <c r="P35" s="11">
        <v>77882.770850000001</v>
      </c>
      <c r="Q35" s="11">
        <v>132454.73372999998</v>
      </c>
      <c r="R35" s="11">
        <v>221677.98871000001</v>
      </c>
      <c r="S35" s="11">
        <v>29554.716800000002</v>
      </c>
      <c r="T35" s="11">
        <v>47635.900254024957</v>
      </c>
      <c r="U35" s="11">
        <v>96039.51344000001</v>
      </c>
      <c r="V35" s="11">
        <v>180704.86</v>
      </c>
      <c r="W35" s="11">
        <v>647273.52112738357</v>
      </c>
      <c r="X35" s="11">
        <v>116771.88</v>
      </c>
      <c r="Y35" s="11">
        <v>96023.15986</v>
      </c>
      <c r="Z35" s="11">
        <v>104996.07830000001</v>
      </c>
      <c r="AA35" s="11">
        <v>99532.991279999987</v>
      </c>
      <c r="AB35" s="11">
        <v>47022.612810000006</v>
      </c>
      <c r="AC35" s="11">
        <v>44888</v>
      </c>
      <c r="AD35" s="11">
        <v>70446.598409999991</v>
      </c>
      <c r="AE35" s="11">
        <v>201400.78464000003</v>
      </c>
      <c r="AF35" s="11">
        <v>759496.12022269994</v>
      </c>
      <c r="AG35" s="11">
        <v>22645.05645</v>
      </c>
      <c r="AH35" s="11">
        <v>84826.056060000003</v>
      </c>
      <c r="AI35" s="11">
        <v>263104.81981999998</v>
      </c>
      <c r="AJ35" s="11">
        <v>14908.792849999998</v>
      </c>
      <c r="AK35" s="11">
        <v>64488.430614999997</v>
      </c>
      <c r="AL35" s="11">
        <v>7309.3899999999994</v>
      </c>
      <c r="AM35" s="11">
        <v>41209.14286</v>
      </c>
      <c r="AN35" s="11">
        <v>11683.17</v>
      </c>
      <c r="AO35" s="11">
        <v>12535.61954</v>
      </c>
      <c r="AP35" s="11">
        <v>46879.340059999988</v>
      </c>
      <c r="AQ35" s="11">
        <v>24826.959999999999</v>
      </c>
      <c r="AR35" s="11">
        <v>13186.882580000001</v>
      </c>
      <c r="AS35" s="11">
        <v>10685.21889</v>
      </c>
      <c r="AT35" s="11">
        <v>20747.706979999999</v>
      </c>
      <c r="AU35" s="11">
        <v>45351.3</v>
      </c>
      <c r="AV35" s="11">
        <v>45173.008140000005</v>
      </c>
      <c r="AW35" s="11">
        <v>548337.31164465006</v>
      </c>
      <c r="AX35" s="11">
        <v>41939.08</v>
      </c>
      <c r="AY35" s="11">
        <v>21526.726890000002</v>
      </c>
      <c r="AZ35" s="11">
        <v>7695.5410000000002</v>
      </c>
      <c r="BA35" s="11">
        <v>6313.0445</v>
      </c>
      <c r="BB35" s="11">
        <v>84595.997360000008</v>
      </c>
      <c r="BC35" s="11">
        <v>50871.609999999993</v>
      </c>
      <c r="BD35" s="11">
        <v>4184.9635899999994</v>
      </c>
      <c r="BE35" s="11">
        <v>138646.47142002001</v>
      </c>
      <c r="BF35" s="11">
        <v>164766.01999999999</v>
      </c>
      <c r="BG35" s="11">
        <v>27794.721570000002</v>
      </c>
      <c r="BH35" s="11">
        <v>3531.47874</v>
      </c>
      <c r="BI35" s="11">
        <v>45487</v>
      </c>
      <c r="BJ35" s="11">
        <v>35372.111640000003</v>
      </c>
      <c r="BK35" s="11">
        <v>103135.67372999999</v>
      </c>
      <c r="BL35" s="11">
        <v>269241.81630999997</v>
      </c>
      <c r="BM35" s="11">
        <v>2527.70586</v>
      </c>
      <c r="BN35" s="11">
        <v>81766.358189999999</v>
      </c>
      <c r="BO35" s="11">
        <v>72090.03</v>
      </c>
      <c r="BP35" s="11">
        <v>367514.00455999991</v>
      </c>
      <c r="BQ35" s="11">
        <v>6314.1007</v>
      </c>
      <c r="BR35" s="11">
        <v>8934.0214300000007</v>
      </c>
      <c r="BS35" s="11">
        <v>50910</v>
      </c>
      <c r="BT35" s="11">
        <v>1166.17001</v>
      </c>
      <c r="BU35" s="11">
        <v>10543.79</v>
      </c>
      <c r="BV35" s="11">
        <v>19487.041360000003</v>
      </c>
      <c r="BW35" s="11">
        <v>2106.37</v>
      </c>
      <c r="BX35" s="11">
        <v>1355.74</v>
      </c>
      <c r="BY35" s="11">
        <f t="shared" si="11"/>
        <v>9694909.7906152755</v>
      </c>
    </row>
    <row r="36" spans="1:77">
      <c r="A36" s="17"/>
      <c r="B36" s="18" t="s">
        <v>36</v>
      </c>
      <c r="C36" s="11">
        <v>246042.05300000001</v>
      </c>
      <c r="D36" s="11">
        <v>2208.2300000000105</v>
      </c>
      <c r="E36" s="11">
        <v>155293</v>
      </c>
      <c r="F36" s="11">
        <v>184193.826</v>
      </c>
      <c r="G36" s="11">
        <v>258248.94108000002</v>
      </c>
      <c r="H36" s="11">
        <v>21148.68706</v>
      </c>
      <c r="I36" s="11">
        <v>137883.76884999999</v>
      </c>
      <c r="J36" s="11">
        <v>13909.763000000001</v>
      </c>
      <c r="K36" s="11">
        <v>54074.888770000005</v>
      </c>
      <c r="L36" s="11">
        <v>53728.353549999832</v>
      </c>
      <c r="M36" s="11">
        <v>6061.0520099999994</v>
      </c>
      <c r="N36" s="11">
        <v>46155.76743</v>
      </c>
      <c r="O36" s="11">
        <v>79522.544170000125</v>
      </c>
      <c r="P36" s="11">
        <v>25712.791300000004</v>
      </c>
      <c r="Q36" s="11">
        <v>41492.290850000019</v>
      </c>
      <c r="R36" s="11">
        <v>83315.37652000002</v>
      </c>
      <c r="S36" s="11">
        <v>21177.845870000001</v>
      </c>
      <c r="T36" s="11">
        <v>45798.552719999992</v>
      </c>
      <c r="U36" s="11">
        <v>96919.020250000001</v>
      </c>
      <c r="V36" s="11">
        <v>71270.5</v>
      </c>
      <c r="W36" s="11">
        <v>261436.72386000003</v>
      </c>
      <c r="X36" s="11">
        <v>51753.56</v>
      </c>
      <c r="Y36" s="11">
        <v>48570.332229999985</v>
      </c>
      <c r="Z36" s="11">
        <v>38537.656230000008</v>
      </c>
      <c r="AA36" s="11">
        <v>140949.74285000001</v>
      </c>
      <c r="AB36" s="11">
        <v>25244.169140000002</v>
      </c>
      <c r="AC36" s="11">
        <v>958</v>
      </c>
      <c r="AD36" s="11">
        <v>23900.7212</v>
      </c>
      <c r="AE36" s="11">
        <v>88927.713759999984</v>
      </c>
      <c r="AF36" s="11">
        <v>648757.69920000003</v>
      </c>
      <c r="AG36" s="11">
        <v>17695.149649999999</v>
      </c>
      <c r="AH36" s="11">
        <v>38030.706720000002</v>
      </c>
      <c r="AI36" s="11">
        <v>137320.522</v>
      </c>
      <c r="AJ36" s="11">
        <v>28485.982399999997</v>
      </c>
      <c r="AK36" s="11">
        <v>52757.660750000003</v>
      </c>
      <c r="AL36" s="11">
        <v>8807.64</v>
      </c>
      <c r="AM36" s="11">
        <v>44361.527719999998</v>
      </c>
      <c r="AN36" s="11">
        <v>10037.9</v>
      </c>
      <c r="AO36" s="11">
        <v>17867.44454</v>
      </c>
      <c r="AP36" s="11">
        <v>21330.084609999998</v>
      </c>
      <c r="AQ36" s="11">
        <v>34805.42</v>
      </c>
      <c r="AR36" s="11">
        <v>11077.46587</v>
      </c>
      <c r="AS36" s="11">
        <v>15222.384</v>
      </c>
      <c r="AT36" s="11">
        <v>7966.25</v>
      </c>
      <c r="AU36" s="11">
        <v>28130.879999999997</v>
      </c>
      <c r="AV36" s="11">
        <v>26549.394919999999</v>
      </c>
      <c r="AW36" s="11">
        <v>179385.18990999999</v>
      </c>
      <c r="AX36" s="11">
        <v>56764.25999999998</v>
      </c>
      <c r="AY36" s="11">
        <v>12709.859980000001</v>
      </c>
      <c r="AZ36" s="11">
        <v>1408.4</v>
      </c>
      <c r="BA36" s="11">
        <v>1425.92229</v>
      </c>
      <c r="BB36" s="11">
        <v>7204.7969999999996</v>
      </c>
      <c r="BC36" s="11">
        <v>15689.52</v>
      </c>
      <c r="BD36" s="11">
        <v>353.40600000000006</v>
      </c>
      <c r="BE36" s="11">
        <v>50386.111439999971</v>
      </c>
      <c r="BF36" s="11">
        <v>46531.320000000022</v>
      </c>
      <c r="BG36" s="11">
        <v>21390.485000000001</v>
      </c>
      <c r="BH36" s="11">
        <v>938.82519000000002</v>
      </c>
      <c r="BI36" s="11">
        <v>16114</v>
      </c>
      <c r="BJ36" s="11">
        <v>11891.4532</v>
      </c>
      <c r="BK36" s="11">
        <v>23670.439999999995</v>
      </c>
      <c r="BL36" s="11">
        <v>20484.581999999966</v>
      </c>
      <c r="BM36" s="11">
        <v>4509.7510000000002</v>
      </c>
      <c r="BN36" s="11">
        <v>59080.45</v>
      </c>
      <c r="BO36" s="11">
        <v>76462.200000000012</v>
      </c>
      <c r="BP36" s="11">
        <v>110025.72321999999</v>
      </c>
      <c r="BQ36" s="11">
        <v>3211.4851199999994</v>
      </c>
      <c r="BR36" s="11">
        <v>2539.6750000000002</v>
      </c>
      <c r="BS36" s="11">
        <v>23257</v>
      </c>
      <c r="BT36" s="11">
        <v>912.13227000000006</v>
      </c>
      <c r="BU36" s="11">
        <v>4999.9960429999865</v>
      </c>
      <c r="BV36" s="11">
        <v>10381.248609999999</v>
      </c>
      <c r="BW36" s="11">
        <v>1101.5999999999999</v>
      </c>
      <c r="BX36" s="11">
        <v>1015.54</v>
      </c>
      <c r="BY36" s="11">
        <f t="shared" si="11"/>
        <v>4237485.357353</v>
      </c>
    </row>
    <row r="37" spans="1:77">
      <c r="A37" s="17"/>
      <c r="B37" s="18" t="s">
        <v>37</v>
      </c>
      <c r="C37" s="11">
        <v>332115.18000000005</v>
      </c>
      <c r="D37" s="11">
        <v>15424.98</v>
      </c>
      <c r="E37" s="11">
        <v>0</v>
      </c>
      <c r="F37" s="11">
        <v>418601.80744999996</v>
      </c>
      <c r="G37" s="11">
        <v>207393.74689499999</v>
      </c>
      <c r="H37" s="11">
        <v>2027051.9163599999</v>
      </c>
      <c r="I37" s="11">
        <v>616337.03640999994</v>
      </c>
      <c r="J37" s="11">
        <v>3316.5281799999998</v>
      </c>
      <c r="K37" s="11">
        <v>141104.21682</v>
      </c>
      <c r="L37" s="11">
        <v>82435.40658380001</v>
      </c>
      <c r="M37" s="11">
        <v>14274.66502</v>
      </c>
      <c r="N37" s="11">
        <v>46655.619919999997</v>
      </c>
      <c r="O37" s="11">
        <v>156138.52548000001</v>
      </c>
      <c r="P37" s="11">
        <v>6806.4737299999997</v>
      </c>
      <c r="Q37" s="11">
        <v>157636.37294999999</v>
      </c>
      <c r="R37" s="11">
        <v>72906.237929999988</v>
      </c>
      <c r="S37" s="11">
        <v>52479.454859999998</v>
      </c>
      <c r="T37" s="11">
        <v>108792.13942000001</v>
      </c>
      <c r="U37" s="11">
        <v>99295.453750000015</v>
      </c>
      <c r="V37" s="11">
        <v>8231.1699999999746</v>
      </c>
      <c r="W37" s="11">
        <v>308432.89130000013</v>
      </c>
      <c r="X37" s="11">
        <v>106696.46</v>
      </c>
      <c r="Y37" s="11">
        <v>116810.00770000002</v>
      </c>
      <c r="Z37" s="11">
        <v>9432.1164100000024</v>
      </c>
      <c r="AA37" s="11">
        <v>233647.40964000003</v>
      </c>
      <c r="AB37" s="11">
        <v>19978.209179999998</v>
      </c>
      <c r="AC37" s="11">
        <v>9480</v>
      </c>
      <c r="AD37" s="11">
        <v>23815.626300000004</v>
      </c>
      <c r="AE37" s="11">
        <v>275496.49907000002</v>
      </c>
      <c r="AF37" s="11">
        <v>147747.896419</v>
      </c>
      <c r="AG37" s="11">
        <v>5446.2114999999994</v>
      </c>
      <c r="AH37" s="11">
        <v>26279.23851999997</v>
      </c>
      <c r="AI37" s="11">
        <v>223220.16547999997</v>
      </c>
      <c r="AJ37" s="11">
        <v>17636.315930000001</v>
      </c>
      <c r="AK37" s="11">
        <v>45414.794540000003</v>
      </c>
      <c r="AL37" s="11">
        <v>0</v>
      </c>
      <c r="AM37" s="11">
        <v>25377.377140000001</v>
      </c>
      <c r="AN37" s="11">
        <v>21034.75</v>
      </c>
      <c r="AO37" s="11">
        <v>28572.726559999999</v>
      </c>
      <c r="AP37" s="11">
        <v>22969.732019999999</v>
      </c>
      <c r="AQ37" s="11">
        <v>90408.140000000014</v>
      </c>
      <c r="AR37" s="11">
        <v>4757.4278899999999</v>
      </c>
      <c r="AS37" s="11">
        <v>3858.5771500000001</v>
      </c>
      <c r="AT37" s="11">
        <v>6517.7504600000057</v>
      </c>
      <c r="AU37" s="11">
        <v>38074.26</v>
      </c>
      <c r="AV37" s="11">
        <v>14066.15804</v>
      </c>
      <c r="AW37" s="11">
        <v>224101.95423999999</v>
      </c>
      <c r="AX37" s="11">
        <v>63570.169999999984</v>
      </c>
      <c r="AY37" s="11">
        <v>5601.6936100000003</v>
      </c>
      <c r="AZ37" s="11">
        <v>1090.4290000000001</v>
      </c>
      <c r="BA37" s="11">
        <v>825.90986999999996</v>
      </c>
      <c r="BB37" s="11">
        <v>15827.29797</v>
      </c>
      <c r="BC37" s="11">
        <v>17545.330000000002</v>
      </c>
      <c r="BD37" s="11">
        <v>2908.8851800000002</v>
      </c>
      <c r="BE37" s="11">
        <v>135231.60926000003</v>
      </c>
      <c r="BF37" s="11">
        <v>247560.84000000005</v>
      </c>
      <c r="BG37" s="11">
        <v>97174.538959999991</v>
      </c>
      <c r="BH37" s="11">
        <v>509.76986999999997</v>
      </c>
      <c r="BI37" s="11">
        <v>2336</v>
      </c>
      <c r="BJ37" s="11">
        <v>75285.481509999998</v>
      </c>
      <c r="BK37" s="11">
        <v>193846.47863999999</v>
      </c>
      <c r="BL37" s="11">
        <v>12982.868829999999</v>
      </c>
      <c r="BM37" s="11">
        <v>7144.3889399999989</v>
      </c>
      <c r="BN37" s="11">
        <v>130494.54796</v>
      </c>
      <c r="BO37" s="11">
        <v>31943.41</v>
      </c>
      <c r="BP37" s="11">
        <v>1344295.7231599996</v>
      </c>
      <c r="BQ37" s="11">
        <v>10180.250690000001</v>
      </c>
      <c r="BR37" s="11">
        <v>5836.4136600000002</v>
      </c>
      <c r="BS37" s="11">
        <v>138785</v>
      </c>
      <c r="BT37" s="11">
        <v>595.78331000000003</v>
      </c>
      <c r="BU37" s="11">
        <v>16.867229999999999</v>
      </c>
      <c r="BV37" s="11">
        <v>8048.3317200000001</v>
      </c>
      <c r="BW37" s="11">
        <v>935.14</v>
      </c>
      <c r="BX37" s="11">
        <v>63.49</v>
      </c>
      <c r="BY37" s="11">
        <f t="shared" si="11"/>
        <v>9166906.2766178008</v>
      </c>
    </row>
    <row r="38" spans="1:77">
      <c r="A38" s="19">
        <v>6</v>
      </c>
      <c r="B38" s="20" t="s">
        <v>38</v>
      </c>
      <c r="C38" s="7">
        <v>0</v>
      </c>
      <c r="D38" s="7">
        <v>0</v>
      </c>
      <c r="E38" s="7">
        <v>0</v>
      </c>
      <c r="F38" s="7">
        <v>0</v>
      </c>
      <c r="G38" s="7">
        <v>186361.216226894</v>
      </c>
      <c r="H38" s="7">
        <v>5245.7096200027499</v>
      </c>
      <c r="I38" s="7">
        <v>0</v>
      </c>
      <c r="J38" s="7">
        <v>6658.57</v>
      </c>
      <c r="K38" s="7">
        <v>2993698.47535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333.94000000052529</v>
      </c>
      <c r="R38" s="7">
        <v>0</v>
      </c>
      <c r="S38" s="7">
        <v>0</v>
      </c>
      <c r="T38" s="7">
        <v>0</v>
      </c>
      <c r="U38" s="7">
        <v>5.0308000000000002</v>
      </c>
      <c r="V38" s="7">
        <v>3430874.35</v>
      </c>
      <c r="W38" s="7">
        <v>2449.3608899999999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814245.05570000003</v>
      </c>
      <c r="AE38" s="7">
        <v>5.0004600000000003</v>
      </c>
      <c r="AF38" s="7">
        <v>6575.8166409879923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790915.58672000002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361101.72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974216.75</v>
      </c>
      <c r="BM38" s="7">
        <v>0</v>
      </c>
      <c r="BN38" s="7">
        <v>0</v>
      </c>
      <c r="BO38" s="7">
        <v>3022.27</v>
      </c>
      <c r="BP38" s="7">
        <v>10184153.880410004</v>
      </c>
      <c r="BQ38" s="7">
        <v>0</v>
      </c>
      <c r="BR38" s="7">
        <v>0</v>
      </c>
      <c r="BS38" s="7">
        <v>88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f t="shared" si="11"/>
        <v>19759950.732817888</v>
      </c>
    </row>
    <row r="39" spans="1:77">
      <c r="A39" s="5">
        <v>7</v>
      </c>
      <c r="B39" s="12" t="s">
        <v>39</v>
      </c>
      <c r="C39" s="7">
        <v>714863.26842999982</v>
      </c>
      <c r="D39" s="7">
        <v>205330.50999999998</v>
      </c>
      <c r="E39" s="7">
        <v>518155</v>
      </c>
      <c r="F39" s="7">
        <v>955968.27883000043</v>
      </c>
      <c r="G39" s="7">
        <v>184526.48148872959</v>
      </c>
      <c r="H39" s="7">
        <v>465335.43761599984</v>
      </c>
      <c r="I39" s="7">
        <v>153339.61611</v>
      </c>
      <c r="J39" s="7">
        <v>51183.706292727278</v>
      </c>
      <c r="K39" s="7">
        <v>100186.76186</v>
      </c>
      <c r="L39" s="7">
        <v>112653.70227058695</v>
      </c>
      <c r="M39" s="7">
        <v>97889.391217799959</v>
      </c>
      <c r="N39" s="7">
        <v>60097.04</v>
      </c>
      <c r="O39" s="7">
        <v>147502.45312740002</v>
      </c>
      <c r="P39" s="7">
        <v>42948.729919999998</v>
      </c>
      <c r="Q39" s="7">
        <v>108481.99691070017</v>
      </c>
      <c r="R39" s="7">
        <v>157688.55682989996</v>
      </c>
      <c r="S39" s="7">
        <v>48185.225640000077</v>
      </c>
      <c r="T39" s="7">
        <v>43945.346463464251</v>
      </c>
      <c r="U39" s="7">
        <v>106840.72</v>
      </c>
      <c r="V39" s="7">
        <v>126596.5281</v>
      </c>
      <c r="W39" s="7">
        <v>361553.65776090871</v>
      </c>
      <c r="X39" s="7">
        <v>211574.25</v>
      </c>
      <c r="Y39" s="7">
        <v>66844.167549999984</v>
      </c>
      <c r="Z39" s="7">
        <v>62874.030674699985</v>
      </c>
      <c r="AA39" s="7">
        <v>296509.33899999992</v>
      </c>
      <c r="AB39" s="7">
        <v>66008.813188181797</v>
      </c>
      <c r="AC39" s="7">
        <v>76310</v>
      </c>
      <c r="AD39" s="7">
        <v>17110.128846363637</v>
      </c>
      <c r="AE39" s="7">
        <v>249159.58157159993</v>
      </c>
      <c r="AF39" s="7">
        <v>285819.25737972721</v>
      </c>
      <c r="AG39" s="7">
        <v>6899.36</v>
      </c>
      <c r="AH39" s="7">
        <v>69903.76059450001</v>
      </c>
      <c r="AI39" s="7">
        <v>113760.71556160499</v>
      </c>
      <c r="AJ39" s="7">
        <v>21278.869768799999</v>
      </c>
      <c r="AK39" s="7">
        <v>78336.15846020008</v>
      </c>
      <c r="AL39" s="7">
        <v>1810.63</v>
      </c>
      <c r="AM39" s="7">
        <v>106764.79151520001</v>
      </c>
      <c r="AN39" s="7">
        <v>23532.3</v>
      </c>
      <c r="AO39" s="7">
        <v>20249.015404545469</v>
      </c>
      <c r="AP39" s="7">
        <v>25464.158754299999</v>
      </c>
      <c r="AQ39" s="7">
        <v>104727.03</v>
      </c>
      <c r="AR39" s="7">
        <v>29059.438300199996</v>
      </c>
      <c r="AS39" s="7">
        <v>39578.852399999996</v>
      </c>
      <c r="AT39" s="7">
        <v>35159.788770909094</v>
      </c>
      <c r="AU39" s="7">
        <v>79269.61</v>
      </c>
      <c r="AV39" s="7">
        <v>75818.807110000009</v>
      </c>
      <c r="AW39" s="7">
        <v>427204.33448660059</v>
      </c>
      <c r="AX39" s="7">
        <v>65530.98</v>
      </c>
      <c r="AY39" s="7">
        <v>33283.136649999993</v>
      </c>
      <c r="AZ39" s="7">
        <v>0</v>
      </c>
      <c r="BA39" s="7">
        <v>9670.2556100000002</v>
      </c>
      <c r="BB39" s="7">
        <v>64243.640688181811</v>
      </c>
      <c r="BC39" s="7">
        <v>11964.060000000001</v>
      </c>
      <c r="BD39" s="7">
        <v>1582.982526363636</v>
      </c>
      <c r="BE39" s="7">
        <v>79455.086539091106</v>
      </c>
      <c r="BF39" s="7">
        <v>62973.023400000064</v>
      </c>
      <c r="BG39" s="7">
        <v>32637.189219800002</v>
      </c>
      <c r="BH39" s="7">
        <v>698.03062999999997</v>
      </c>
      <c r="BI39" s="7">
        <v>50452</v>
      </c>
      <c r="BJ39" s="7">
        <v>16465.284807299999</v>
      </c>
      <c r="BK39" s="7">
        <v>47713.05</v>
      </c>
      <c r="BL39" s="7">
        <v>195093.48</v>
      </c>
      <c r="BM39" s="7">
        <v>15839.193689999982</v>
      </c>
      <c r="BN39" s="7">
        <v>49073.608398181808</v>
      </c>
      <c r="BO39" s="7">
        <v>86647.5</v>
      </c>
      <c r="BP39" s="7">
        <v>563939.78618879989</v>
      </c>
      <c r="BQ39" s="7">
        <v>3053.6070199999958</v>
      </c>
      <c r="BR39" s="7">
        <v>876.02866000000017</v>
      </c>
      <c r="BS39" s="7">
        <v>52711</v>
      </c>
      <c r="BT39" s="7">
        <v>590.59</v>
      </c>
      <c r="BU39" s="7">
        <v>14095.97336</v>
      </c>
      <c r="BV39" s="7">
        <v>10207.07508000001</v>
      </c>
      <c r="BW39" s="7">
        <v>665.63</v>
      </c>
      <c r="BX39" s="7">
        <v>2074.23</v>
      </c>
      <c r="BY39" s="7">
        <f t="shared" si="11"/>
        <v>8825836.0206733737</v>
      </c>
    </row>
    <row r="40" spans="1:77">
      <c r="A40" s="35"/>
      <c r="B40" s="35" t="s">
        <v>40</v>
      </c>
      <c r="C40" s="34">
        <f t="shared" ref="C40:BN40" si="12">C7+C13+C16+C24+C25+C38+C39</f>
        <v>28279255.082999997</v>
      </c>
      <c r="D40" s="34">
        <f t="shared" si="12"/>
        <v>11543375.290000001</v>
      </c>
      <c r="E40" s="34">
        <f t="shared" si="12"/>
        <v>17195826</v>
      </c>
      <c r="F40" s="34">
        <f t="shared" si="12"/>
        <v>34219565.320980005</v>
      </c>
      <c r="G40" s="34">
        <f t="shared" si="12"/>
        <v>18855869.537639998</v>
      </c>
      <c r="H40" s="34">
        <f t="shared" si="12"/>
        <v>26511774.165709998</v>
      </c>
      <c r="I40" s="34">
        <f t="shared" si="12"/>
        <v>8544944.1768900007</v>
      </c>
      <c r="J40" s="34">
        <f t="shared" si="12"/>
        <v>1790050.2458299997</v>
      </c>
      <c r="K40" s="34">
        <f t="shared" si="12"/>
        <v>7720741.9411500003</v>
      </c>
      <c r="L40" s="34">
        <f t="shared" si="12"/>
        <v>5648085.4473994002</v>
      </c>
      <c r="M40" s="34">
        <f t="shared" si="12"/>
        <v>10211826.054130001</v>
      </c>
      <c r="N40" s="34">
        <f t="shared" si="12"/>
        <v>3333975.1723610004</v>
      </c>
      <c r="O40" s="34">
        <f t="shared" si="12"/>
        <v>7316909.3344099997</v>
      </c>
      <c r="P40" s="34">
        <f t="shared" si="12"/>
        <v>2420403.9611828998</v>
      </c>
      <c r="Q40" s="34">
        <f t="shared" si="12"/>
        <v>4878635.6544900015</v>
      </c>
      <c r="R40" s="34">
        <f t="shared" si="12"/>
        <v>6886210.7499799998</v>
      </c>
      <c r="S40" s="34">
        <f t="shared" si="12"/>
        <v>2360258.9258960001</v>
      </c>
      <c r="T40" s="34">
        <f t="shared" si="12"/>
        <v>2252441.7087999997</v>
      </c>
      <c r="U40" s="34">
        <f t="shared" si="12"/>
        <v>4882593.9748999989</v>
      </c>
      <c r="V40" s="34">
        <f t="shared" si="12"/>
        <v>9198967.5251000002</v>
      </c>
      <c r="W40" s="34">
        <f t="shared" si="12"/>
        <v>18228451.493317384</v>
      </c>
      <c r="X40" s="34">
        <f t="shared" si="12"/>
        <v>5991253.5200000005</v>
      </c>
      <c r="Y40" s="34">
        <f t="shared" si="12"/>
        <v>3642583.7341100001</v>
      </c>
      <c r="Z40" s="34">
        <f t="shared" si="12"/>
        <v>4288306.3686899999</v>
      </c>
      <c r="AA40" s="34">
        <f t="shared" si="12"/>
        <v>14566026.037169997</v>
      </c>
      <c r="AB40" s="34">
        <f t="shared" si="12"/>
        <v>2695850.7980899997</v>
      </c>
      <c r="AC40" s="34">
        <f t="shared" si="12"/>
        <v>4550419</v>
      </c>
      <c r="AD40" s="34">
        <f t="shared" si="12"/>
        <v>2346570.75795</v>
      </c>
      <c r="AE40" s="34">
        <f t="shared" si="12"/>
        <v>8132646.2780200001</v>
      </c>
      <c r="AF40" s="34">
        <f t="shared" si="12"/>
        <v>16539825.709014688</v>
      </c>
      <c r="AG40" s="34">
        <f t="shared" si="12"/>
        <v>859168.94197479996</v>
      </c>
      <c r="AH40" s="34">
        <f t="shared" si="12"/>
        <v>3971536.4988599997</v>
      </c>
      <c r="AI40" s="34">
        <f t="shared" si="12"/>
        <v>5176660.4526634999</v>
      </c>
      <c r="AJ40" s="34">
        <f t="shared" si="12"/>
        <v>1241870.1124747999</v>
      </c>
      <c r="AK40" s="34">
        <f t="shared" si="12"/>
        <v>4264830.8677317332</v>
      </c>
      <c r="AL40" s="34">
        <f t="shared" si="12"/>
        <v>439882.11000000004</v>
      </c>
      <c r="AM40" s="34">
        <f t="shared" si="12"/>
        <v>3919755.2230399996</v>
      </c>
      <c r="AN40" s="34">
        <f t="shared" si="12"/>
        <v>1119926.8400000001</v>
      </c>
      <c r="AO40" s="34">
        <f t="shared" si="12"/>
        <v>1896701.6802500002</v>
      </c>
      <c r="AP40" s="34">
        <f t="shared" si="12"/>
        <v>1686660.3039899999</v>
      </c>
      <c r="AQ40" s="34">
        <f t="shared" si="12"/>
        <v>3594886.5385099999</v>
      </c>
      <c r="AR40" s="34">
        <f t="shared" si="12"/>
        <v>1152325.1091100001</v>
      </c>
      <c r="AS40" s="34">
        <f t="shared" si="12"/>
        <v>1711988.69799</v>
      </c>
      <c r="AT40" s="34">
        <f t="shared" si="12"/>
        <v>1390029.2335300001</v>
      </c>
      <c r="AU40" s="34">
        <f t="shared" si="12"/>
        <v>3458262.46</v>
      </c>
      <c r="AV40" s="34">
        <f t="shared" si="12"/>
        <v>3938600.9714100002</v>
      </c>
      <c r="AW40" s="34">
        <f t="shared" si="12"/>
        <v>20237631.928637352</v>
      </c>
      <c r="AX40" s="34">
        <f t="shared" si="12"/>
        <v>4169836.2699999996</v>
      </c>
      <c r="AY40" s="34">
        <f t="shared" si="12"/>
        <v>1114462.7630699999</v>
      </c>
      <c r="AZ40" s="34">
        <f t="shared" si="12"/>
        <v>76915.097000000009</v>
      </c>
      <c r="BA40" s="34">
        <f t="shared" si="12"/>
        <v>305623.25903000002</v>
      </c>
      <c r="BB40" s="34">
        <f t="shared" si="12"/>
        <v>3505540.2681499999</v>
      </c>
      <c r="BC40" s="34">
        <f t="shared" si="12"/>
        <v>1567925.5</v>
      </c>
      <c r="BD40" s="34">
        <f t="shared" si="12"/>
        <v>227113.94072000001</v>
      </c>
      <c r="BE40" s="34">
        <f t="shared" si="12"/>
        <v>3236508.9284900203</v>
      </c>
      <c r="BF40" s="34">
        <f t="shared" si="12"/>
        <v>4308205.4800000004</v>
      </c>
      <c r="BG40" s="34">
        <f t="shared" si="12"/>
        <v>2807369.1568399998</v>
      </c>
      <c r="BH40" s="34">
        <f>BH7+BH13+BH16+BH24+BH25+BH38+BH39</f>
        <v>87192.571819999997</v>
      </c>
      <c r="BI40" s="34">
        <f t="shared" si="12"/>
        <v>1944840</v>
      </c>
      <c r="BJ40" s="34">
        <f t="shared" si="12"/>
        <v>1091426.15558</v>
      </c>
      <c r="BK40" s="34">
        <f t="shared" si="12"/>
        <v>1694558.53275</v>
      </c>
      <c r="BL40" s="34">
        <f t="shared" si="12"/>
        <v>4672300.8094900008</v>
      </c>
      <c r="BM40" s="34">
        <f t="shared" si="12"/>
        <v>609999.49486999994</v>
      </c>
      <c r="BN40" s="34">
        <f t="shared" si="12"/>
        <v>2268317.3218700001</v>
      </c>
      <c r="BO40" s="34">
        <f t="shared" ref="BO40:BX40" si="13">BO7+BO13+BO16+BO24+BO25+BO38+BO39</f>
        <v>6541670.2399999993</v>
      </c>
      <c r="BP40" s="34">
        <f t="shared" si="13"/>
        <v>32242911.89986001</v>
      </c>
      <c r="BQ40" s="34">
        <f t="shared" si="13"/>
        <v>399234.30998000002</v>
      </c>
      <c r="BR40" s="34">
        <f t="shared" si="13"/>
        <v>188807.46906</v>
      </c>
      <c r="BS40" s="34">
        <f t="shared" si="13"/>
        <v>1361365</v>
      </c>
      <c r="BT40" s="34">
        <f t="shared" si="13"/>
        <v>132146.60187799999</v>
      </c>
      <c r="BU40" s="34">
        <f t="shared" si="13"/>
        <v>653123.83841299999</v>
      </c>
      <c r="BV40" s="34">
        <f t="shared" si="13"/>
        <v>1666026.4746500002</v>
      </c>
      <c r="BW40" s="34">
        <f t="shared" si="13"/>
        <v>280082.66000000003</v>
      </c>
      <c r="BX40" s="34">
        <f t="shared" si="13"/>
        <v>175013.01139999999</v>
      </c>
      <c r="BY40" s="34">
        <f>BY7+BY13+BY16+BY24+BY25+BY38+BY39</f>
        <v>432422878.99130452</v>
      </c>
    </row>
    <row r="41" spans="1:77">
      <c r="A41" s="5">
        <v>1</v>
      </c>
      <c r="B41" s="12" t="s">
        <v>41</v>
      </c>
      <c r="C41" s="7">
        <v>35602.76</v>
      </c>
      <c r="D41" s="7">
        <v>0</v>
      </c>
      <c r="E41" s="7">
        <v>7941</v>
      </c>
      <c r="F41" s="7">
        <v>16077.74</v>
      </c>
      <c r="G41" s="7">
        <v>26130.711869999996</v>
      </c>
      <c r="H41" s="7">
        <v>8.4350000000000005</v>
      </c>
      <c r="I41" s="7">
        <v>2689.0041999999999</v>
      </c>
      <c r="J41" s="7">
        <v>3190.1189800000002</v>
      </c>
      <c r="K41" s="7">
        <v>11775.96285</v>
      </c>
      <c r="L41" s="7">
        <v>3820.52621</v>
      </c>
      <c r="M41" s="7">
        <v>0</v>
      </c>
      <c r="N41" s="7">
        <v>4227.5616900000005</v>
      </c>
      <c r="O41" s="7">
        <v>4430.1992</v>
      </c>
      <c r="P41" s="7">
        <v>1099.02532</v>
      </c>
      <c r="Q41" s="7">
        <v>2686.8807099999999</v>
      </c>
      <c r="R41" s="7">
        <v>6396.4690399999999</v>
      </c>
      <c r="S41" s="7">
        <v>624.42399999999998</v>
      </c>
      <c r="T41" s="7">
        <v>2706.54576</v>
      </c>
      <c r="U41" s="7">
        <v>1730.3044600000001</v>
      </c>
      <c r="V41" s="7">
        <v>977.31</v>
      </c>
      <c r="W41" s="7">
        <v>2514.9490000000001</v>
      </c>
      <c r="X41" s="7">
        <v>354.21</v>
      </c>
      <c r="Y41" s="7">
        <v>5060.1662000000006</v>
      </c>
      <c r="Z41" s="7">
        <v>9280.3307600000007</v>
      </c>
      <c r="AA41" s="7">
        <v>4511.4602800000002</v>
      </c>
      <c r="AB41" s="7">
        <v>227.9803</v>
      </c>
      <c r="AC41" s="7">
        <v>0</v>
      </c>
      <c r="AD41" s="7">
        <v>3620.5940999999998</v>
      </c>
      <c r="AE41" s="7">
        <v>12555.267250000001</v>
      </c>
      <c r="AF41" s="7">
        <v>44748.898370000003</v>
      </c>
      <c r="AG41" s="7">
        <v>2476.8901900000001</v>
      </c>
      <c r="AH41" s="7">
        <v>18150.091570000001</v>
      </c>
      <c r="AI41" s="7">
        <v>625.29150000000004</v>
      </c>
      <c r="AJ41" s="7">
        <v>469.09661999999997</v>
      </c>
      <c r="AK41" s="7">
        <v>5046.3469999999998</v>
      </c>
      <c r="AL41" s="7">
        <v>717</v>
      </c>
      <c r="AM41" s="7">
        <v>721.46400000000006</v>
      </c>
      <c r="AN41" s="7">
        <v>981.01</v>
      </c>
      <c r="AO41" s="7">
        <v>1072.6959999999999</v>
      </c>
      <c r="AP41" s="7">
        <v>98.95</v>
      </c>
      <c r="AQ41" s="7">
        <v>4757.33</v>
      </c>
      <c r="AR41" s="7">
        <v>446.72899999999998</v>
      </c>
      <c r="AS41" s="7">
        <v>2242.5724100000002</v>
      </c>
      <c r="AT41" s="7">
        <v>108.684</v>
      </c>
      <c r="AU41" s="7">
        <v>2386.92</v>
      </c>
      <c r="AV41" s="7">
        <v>1259.655</v>
      </c>
      <c r="AW41" s="7">
        <v>12428.83935</v>
      </c>
      <c r="AX41" s="7">
        <v>12857.47</v>
      </c>
      <c r="AY41" s="7">
        <v>1071.01</v>
      </c>
      <c r="AZ41" s="7">
        <v>840.57500000000005</v>
      </c>
      <c r="BA41" s="7">
        <v>506.44049999999999</v>
      </c>
      <c r="BB41" s="7">
        <v>274.98200000000003</v>
      </c>
      <c r="BC41" s="7">
        <v>6</v>
      </c>
      <c r="BD41" s="7">
        <v>31.128</v>
      </c>
      <c r="BE41" s="7">
        <v>328.07157000000001</v>
      </c>
      <c r="BF41" s="7">
        <v>3115.85</v>
      </c>
      <c r="BG41" s="7">
        <v>450.68308999999999</v>
      </c>
      <c r="BH41" s="7">
        <v>251.48939999999999</v>
      </c>
      <c r="BI41" s="7">
        <v>3</v>
      </c>
      <c r="BJ41" s="7">
        <v>751.51099999999997</v>
      </c>
      <c r="BK41" s="7">
        <v>1124.68</v>
      </c>
      <c r="BL41" s="7">
        <v>1441.2539999999999</v>
      </c>
      <c r="BM41" s="7">
        <v>0</v>
      </c>
      <c r="BN41" s="7">
        <v>187.58199999999999</v>
      </c>
      <c r="BO41" s="7">
        <v>799.66</v>
      </c>
      <c r="BP41" s="7">
        <v>18808.748889999999</v>
      </c>
      <c r="BQ41" s="7">
        <v>1.68</v>
      </c>
      <c r="BR41" s="7">
        <v>85.289050000000003</v>
      </c>
      <c r="BS41" s="7">
        <v>5</v>
      </c>
      <c r="BT41" s="7">
        <v>51.262999999999998</v>
      </c>
      <c r="BU41" s="7">
        <v>212.774</v>
      </c>
      <c r="BV41" s="7">
        <v>218.22400000000002</v>
      </c>
      <c r="BW41" s="7">
        <v>189.74</v>
      </c>
      <c r="BX41" s="7">
        <v>2.54</v>
      </c>
      <c r="BY41" s="7">
        <f t="shared" ref="BY41:BY48" si="14">SUM(C41:BX41)</f>
        <v>312595.04768999992</v>
      </c>
    </row>
    <row r="42" spans="1:77">
      <c r="A42" s="5">
        <v>2</v>
      </c>
      <c r="B42" s="12" t="s">
        <v>42</v>
      </c>
      <c r="C42" s="7">
        <f>SUM(C43:C47)</f>
        <v>397654.55</v>
      </c>
      <c r="D42" s="7">
        <f t="shared" ref="D42:BF42" si="15">SUM(D43:D47)</f>
        <v>160038.68</v>
      </c>
      <c r="E42" s="7">
        <f t="shared" si="15"/>
        <v>185827</v>
      </c>
      <c r="F42" s="7">
        <f t="shared" si="15"/>
        <v>1400386.2901099999</v>
      </c>
      <c r="G42" s="7">
        <f t="shared" si="15"/>
        <v>197223.29990000001</v>
      </c>
      <c r="H42" s="7">
        <f t="shared" si="15"/>
        <v>2175769.8080600002</v>
      </c>
      <c r="I42" s="7">
        <f t="shared" si="15"/>
        <v>178296.61167999997</v>
      </c>
      <c r="J42" s="7">
        <f t="shared" si="15"/>
        <v>96351.021590000004</v>
      </c>
      <c r="K42" s="7">
        <f t="shared" si="15"/>
        <v>25547.968519999999</v>
      </c>
      <c r="L42" s="7">
        <f t="shared" si="15"/>
        <v>241250.04784000001</v>
      </c>
      <c r="M42" s="7">
        <f t="shared" si="15"/>
        <v>742370.53080999991</v>
      </c>
      <c r="N42" s="7">
        <f t="shared" si="15"/>
        <v>12372.75</v>
      </c>
      <c r="O42" s="7">
        <f>SUM(O43:O47)</f>
        <v>475809.44463000004</v>
      </c>
      <c r="P42" s="7">
        <f t="shared" si="15"/>
        <v>9489.3333399999992</v>
      </c>
      <c r="Q42" s="7">
        <f t="shared" si="15"/>
        <v>31157.0501</v>
      </c>
      <c r="R42" s="7">
        <f t="shared" si="15"/>
        <v>34294.101279999995</v>
      </c>
      <c r="S42" s="7">
        <f t="shared" si="15"/>
        <v>82658.423139999999</v>
      </c>
      <c r="T42" s="7">
        <f t="shared" si="15"/>
        <v>9154.1730000000007</v>
      </c>
      <c r="U42" s="7">
        <f t="shared" si="15"/>
        <v>52735.141649999998</v>
      </c>
      <c r="V42" s="7">
        <f t="shared" si="15"/>
        <v>38888.026720000002</v>
      </c>
      <c r="W42" s="7">
        <f t="shared" si="15"/>
        <v>493088.03744000004</v>
      </c>
      <c r="X42" s="7">
        <f>SUM(X43:X47)</f>
        <v>598943.32999999996</v>
      </c>
      <c r="Y42" s="7">
        <f t="shared" si="15"/>
        <v>76833.847460000005</v>
      </c>
      <c r="Z42" s="7">
        <f t="shared" si="15"/>
        <v>21100</v>
      </c>
      <c r="AA42" s="7">
        <f t="shared" si="15"/>
        <v>209872.06688999999</v>
      </c>
      <c r="AB42" s="7">
        <f t="shared" si="15"/>
        <v>10786.7</v>
      </c>
      <c r="AC42" s="7">
        <f>SUM(AC43:AC47)</f>
        <v>17194</v>
      </c>
      <c r="AD42" s="7">
        <f t="shared" si="15"/>
        <v>162782.95290999999</v>
      </c>
      <c r="AE42" s="7">
        <f t="shared" si="15"/>
        <v>155479.44062999997</v>
      </c>
      <c r="AF42" s="7">
        <f t="shared" si="15"/>
        <v>688171.94769000006</v>
      </c>
      <c r="AG42" s="7">
        <f t="shared" si="15"/>
        <v>65880.598769999997</v>
      </c>
      <c r="AH42" s="7">
        <f t="shared" si="15"/>
        <v>49009.737179999996</v>
      </c>
      <c r="AI42" s="7">
        <f t="shared" si="15"/>
        <v>65607.599289999998</v>
      </c>
      <c r="AJ42" s="7">
        <f t="shared" si="15"/>
        <v>13138.242340000001</v>
      </c>
      <c r="AK42" s="7">
        <f t="shared" si="15"/>
        <v>164446.49903000001</v>
      </c>
      <c r="AL42" s="7">
        <f t="shared" si="15"/>
        <v>53388.02</v>
      </c>
      <c r="AM42" s="7">
        <f t="shared" si="15"/>
        <v>17358.230239999997</v>
      </c>
      <c r="AN42" s="7">
        <f t="shared" si="15"/>
        <v>5700</v>
      </c>
      <c r="AO42" s="7">
        <f t="shared" si="15"/>
        <v>6617.2661500000004</v>
      </c>
      <c r="AP42" s="7">
        <f t="shared" si="15"/>
        <v>12022.991540000001</v>
      </c>
      <c r="AQ42" s="7">
        <f t="shared" si="15"/>
        <v>24188.1</v>
      </c>
      <c r="AR42" s="7">
        <f t="shared" si="15"/>
        <v>4168.79018</v>
      </c>
      <c r="AS42" s="7">
        <f t="shared" si="15"/>
        <v>8000</v>
      </c>
      <c r="AT42" s="7">
        <f t="shared" si="15"/>
        <v>5600</v>
      </c>
      <c r="AU42" s="7">
        <f t="shared" si="15"/>
        <v>63860.270000000004</v>
      </c>
      <c r="AV42" s="7">
        <f t="shared" si="15"/>
        <v>18000</v>
      </c>
      <c r="AW42" s="7">
        <f t="shared" si="15"/>
        <v>3268507.9889200004</v>
      </c>
      <c r="AX42" s="7">
        <f t="shared" si="15"/>
        <v>32082.52</v>
      </c>
      <c r="AY42" s="7">
        <f t="shared" si="15"/>
        <v>59221.282399999996</v>
      </c>
      <c r="AZ42" s="7">
        <f t="shared" si="15"/>
        <v>700</v>
      </c>
      <c r="BA42" s="7">
        <f t="shared" si="15"/>
        <v>1863</v>
      </c>
      <c r="BB42" s="7">
        <f t="shared" si="15"/>
        <v>30603.621900000002</v>
      </c>
      <c r="BC42" s="7">
        <f t="shared" si="15"/>
        <v>127975.36</v>
      </c>
      <c r="BD42" s="7">
        <f t="shared" si="15"/>
        <v>1100</v>
      </c>
      <c r="BE42" s="7">
        <f t="shared" si="15"/>
        <v>36139.577579999997</v>
      </c>
      <c r="BF42" s="7">
        <f t="shared" si="15"/>
        <v>285826.25</v>
      </c>
      <c r="BG42" s="7">
        <f>SUM(BG43:BG47)</f>
        <v>71261.097020000001</v>
      </c>
      <c r="BH42" s="7">
        <f>SUM(BH43:BH47)</f>
        <v>7263.177819999999</v>
      </c>
      <c r="BI42" s="7">
        <f>SUM(BI43:BI47)</f>
        <v>199945</v>
      </c>
      <c r="BJ42" s="7">
        <f t="shared" ref="BJ42:BW42" si="16">SUM(BJ43:BJ47)</f>
        <v>49552.246299999999</v>
      </c>
      <c r="BK42" s="7">
        <f t="shared" si="16"/>
        <v>112478.31</v>
      </c>
      <c r="BL42" s="7">
        <f t="shared" si="16"/>
        <v>13017.208470000001</v>
      </c>
      <c r="BM42" s="7">
        <f t="shared" si="16"/>
        <v>5586.6895100000002</v>
      </c>
      <c r="BN42" s="7">
        <f t="shared" si="16"/>
        <v>82317.758390000003</v>
      </c>
      <c r="BO42" s="7">
        <f t="shared" si="16"/>
        <v>590812.65</v>
      </c>
      <c r="BP42" s="7">
        <f t="shared" si="16"/>
        <v>1217509.5777099999</v>
      </c>
      <c r="BQ42" s="7">
        <f t="shared" si="16"/>
        <v>1879.9880000000001</v>
      </c>
      <c r="BR42" s="7">
        <f t="shared" si="16"/>
        <v>875</v>
      </c>
      <c r="BS42" s="7">
        <f t="shared" si="16"/>
        <v>160924</v>
      </c>
      <c r="BT42" s="7">
        <f t="shared" si="16"/>
        <v>9746.3928699999979</v>
      </c>
      <c r="BU42" s="7">
        <f t="shared" si="16"/>
        <v>3100</v>
      </c>
      <c r="BV42" s="7">
        <f t="shared" si="16"/>
        <v>117939.38954</v>
      </c>
      <c r="BW42" s="7">
        <f t="shared" si="16"/>
        <v>1999.94</v>
      </c>
      <c r="BX42" s="7">
        <f>SUM(BX43:BX47)</f>
        <v>2016.42</v>
      </c>
      <c r="BY42" s="7">
        <f t="shared" si="14"/>
        <v>16050757.366540002</v>
      </c>
    </row>
    <row r="43" spans="1:77">
      <c r="A43" s="9"/>
      <c r="B43" s="10" t="s">
        <v>43</v>
      </c>
      <c r="C43" s="11">
        <v>349718.49</v>
      </c>
      <c r="D43" s="11">
        <v>46564.98</v>
      </c>
      <c r="E43" s="11">
        <v>0</v>
      </c>
      <c r="F43" s="11">
        <v>511453.87</v>
      </c>
      <c r="G43" s="11">
        <v>90000</v>
      </c>
      <c r="H43" s="11">
        <v>123960.04637000001</v>
      </c>
      <c r="I43" s="11">
        <v>34000</v>
      </c>
      <c r="J43" s="11">
        <v>7500</v>
      </c>
      <c r="K43" s="11">
        <v>0</v>
      </c>
      <c r="L43" s="11">
        <v>2950</v>
      </c>
      <c r="M43" s="11">
        <v>39149.433579999997</v>
      </c>
      <c r="N43" s="11">
        <v>12372.75</v>
      </c>
      <c r="O43" s="11">
        <v>14118.928</v>
      </c>
      <c r="P43" s="11">
        <v>9489.3333399999992</v>
      </c>
      <c r="Q43" s="11">
        <v>10</v>
      </c>
      <c r="R43" s="11">
        <v>27668</v>
      </c>
      <c r="S43" s="11">
        <v>9000</v>
      </c>
      <c r="T43" s="11">
        <v>9154.1730000000007</v>
      </c>
      <c r="U43" s="11">
        <v>100</v>
      </c>
      <c r="V43" s="11">
        <v>30000</v>
      </c>
      <c r="W43" s="11">
        <v>0</v>
      </c>
      <c r="X43" s="11">
        <v>0</v>
      </c>
      <c r="Y43" s="11">
        <v>5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166.78807</v>
      </c>
      <c r="AG43" s="11">
        <v>0</v>
      </c>
      <c r="AH43" s="11">
        <v>37090</v>
      </c>
      <c r="AI43" s="11">
        <v>0</v>
      </c>
      <c r="AJ43" s="11">
        <v>0</v>
      </c>
      <c r="AK43" s="11">
        <v>50</v>
      </c>
      <c r="AL43" s="11">
        <v>14275</v>
      </c>
      <c r="AM43" s="11">
        <v>0</v>
      </c>
      <c r="AN43" s="11">
        <v>0</v>
      </c>
      <c r="AO43" s="11">
        <v>0</v>
      </c>
      <c r="AP43" s="11">
        <v>7550</v>
      </c>
      <c r="AQ43" s="11">
        <v>778.59</v>
      </c>
      <c r="AR43" s="11">
        <v>0</v>
      </c>
      <c r="AS43" s="11">
        <v>0</v>
      </c>
      <c r="AT43" s="11">
        <v>5600</v>
      </c>
      <c r="AU43" s="11">
        <v>0</v>
      </c>
      <c r="AV43" s="11">
        <v>0</v>
      </c>
      <c r="AW43" s="11">
        <v>0</v>
      </c>
      <c r="AX43" s="11">
        <v>10000</v>
      </c>
      <c r="AY43" s="11">
        <v>5000</v>
      </c>
      <c r="AZ43" s="11">
        <v>700</v>
      </c>
      <c r="BA43" s="11">
        <v>0</v>
      </c>
      <c r="BB43" s="11">
        <v>0</v>
      </c>
      <c r="BC43" s="11">
        <v>0</v>
      </c>
      <c r="BD43" s="11">
        <v>0</v>
      </c>
      <c r="BE43" s="11">
        <v>13489.9</v>
      </c>
      <c r="BF43" s="11">
        <v>16500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28678.639999999999</v>
      </c>
      <c r="BP43" s="11">
        <v>483500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f t="shared" si="14"/>
        <v>1940593.9223599997</v>
      </c>
    </row>
    <row r="44" spans="1:77">
      <c r="A44" s="9"/>
      <c r="B44" s="10" t="s">
        <v>44</v>
      </c>
      <c r="C44" s="11">
        <v>47936.06</v>
      </c>
      <c r="D44" s="11">
        <v>113077.86</v>
      </c>
      <c r="E44" s="11">
        <v>174081</v>
      </c>
      <c r="F44" s="11">
        <v>818963.43230999995</v>
      </c>
      <c r="G44" s="11">
        <v>106354.20035000001</v>
      </c>
      <c r="H44" s="11">
        <v>2043462.6409800004</v>
      </c>
      <c r="I44" s="11">
        <v>124902.94454</v>
      </c>
      <c r="J44" s="11">
        <v>88286.370710000003</v>
      </c>
      <c r="K44" s="11">
        <v>25547.968519999999</v>
      </c>
      <c r="L44" s="11">
        <v>165294.23616</v>
      </c>
      <c r="M44" s="11">
        <v>473039.64017999987</v>
      </c>
      <c r="N44" s="11">
        <v>0</v>
      </c>
      <c r="O44" s="11">
        <v>328227.96381000004</v>
      </c>
      <c r="P44" s="11">
        <v>0</v>
      </c>
      <c r="Q44" s="11">
        <v>30828.135490000001</v>
      </c>
      <c r="R44" s="11">
        <v>6543.5278299999982</v>
      </c>
      <c r="S44" s="11">
        <v>40524.840219999998</v>
      </c>
      <c r="T44" s="11">
        <v>0</v>
      </c>
      <c r="U44" s="11">
        <v>52382.771099999998</v>
      </c>
      <c r="V44" s="11">
        <v>8888.0267199999998</v>
      </c>
      <c r="W44" s="11">
        <v>439172.80473000003</v>
      </c>
      <c r="X44" s="11">
        <v>485425.47</v>
      </c>
      <c r="Y44" s="11">
        <v>71270.396510000006</v>
      </c>
      <c r="Z44" s="11">
        <v>21100</v>
      </c>
      <c r="AA44" s="11">
        <v>88053.148840000009</v>
      </c>
      <c r="AB44" s="11">
        <v>10761.5</v>
      </c>
      <c r="AC44" s="11">
        <v>17194</v>
      </c>
      <c r="AD44" s="11">
        <v>155424.46359999999</v>
      </c>
      <c r="AE44" s="11">
        <v>147021.49665999998</v>
      </c>
      <c r="AF44" s="11">
        <v>512880.25831999996</v>
      </c>
      <c r="AG44" s="11">
        <v>37004.527070000004</v>
      </c>
      <c r="AH44" s="11">
        <v>11919.737179999996</v>
      </c>
      <c r="AI44" s="11">
        <v>62414.467919999996</v>
      </c>
      <c r="AJ44" s="11">
        <v>6586.8704404128421</v>
      </c>
      <c r="AK44" s="11">
        <v>96880.268949999998</v>
      </c>
      <c r="AL44" s="11">
        <v>22454.9</v>
      </c>
      <c r="AM44" s="11">
        <v>17317.812999999998</v>
      </c>
      <c r="AN44" s="11">
        <v>5700</v>
      </c>
      <c r="AO44" s="11">
        <v>6575.9995200000003</v>
      </c>
      <c r="AP44" s="11">
        <v>3528.2857099999997</v>
      </c>
      <c r="AQ44" s="11">
        <v>22608.489999999998</v>
      </c>
      <c r="AR44" s="11">
        <v>4092.2088699999999</v>
      </c>
      <c r="AS44" s="11">
        <v>8000</v>
      </c>
      <c r="AT44" s="11">
        <v>0</v>
      </c>
      <c r="AU44" s="11">
        <v>31047.55</v>
      </c>
      <c r="AV44" s="11">
        <v>18000</v>
      </c>
      <c r="AW44" s="11">
        <v>832704.77205000015</v>
      </c>
      <c r="AX44" s="11">
        <v>22082.52</v>
      </c>
      <c r="AY44" s="11">
        <v>10787.590119999999</v>
      </c>
      <c r="AZ44" s="11">
        <v>0</v>
      </c>
      <c r="BA44" s="11">
        <v>1851</v>
      </c>
      <c r="BB44" s="11">
        <v>30319.34489</v>
      </c>
      <c r="BC44" s="11">
        <v>121276.49</v>
      </c>
      <c r="BD44" s="11">
        <v>1100</v>
      </c>
      <c r="BE44" s="11">
        <v>9952.9820500000005</v>
      </c>
      <c r="BF44" s="11">
        <v>102110.26</v>
      </c>
      <c r="BG44" s="11">
        <v>20621.604160000003</v>
      </c>
      <c r="BH44" s="11">
        <v>4531.5365099999999</v>
      </c>
      <c r="BI44" s="11">
        <v>187529</v>
      </c>
      <c r="BJ44" s="11">
        <v>39903.332649999997</v>
      </c>
      <c r="BK44" s="11">
        <v>95165.84</v>
      </c>
      <c r="BL44" s="11">
        <v>13017.208470000001</v>
      </c>
      <c r="BM44" s="11">
        <v>4792.3963899999999</v>
      </c>
      <c r="BN44" s="11">
        <v>79759.124330000006</v>
      </c>
      <c r="BO44" s="11">
        <v>388691.71</v>
      </c>
      <c r="BP44" s="11">
        <v>569729.9166499998</v>
      </c>
      <c r="BQ44" s="11">
        <v>1879.9880000000001</v>
      </c>
      <c r="BR44" s="11">
        <v>875</v>
      </c>
      <c r="BS44" s="11">
        <v>160924</v>
      </c>
      <c r="BT44" s="11">
        <v>9731.084859999999</v>
      </c>
      <c r="BU44" s="11">
        <v>3100</v>
      </c>
      <c r="BV44" s="11">
        <v>117486.96153</v>
      </c>
      <c r="BW44" s="11">
        <v>1999.94</v>
      </c>
      <c r="BX44" s="11">
        <v>2001.98</v>
      </c>
      <c r="BY44" s="11">
        <f t="shared" si="14"/>
        <v>9784701.8589004129</v>
      </c>
    </row>
    <row r="45" spans="1:77">
      <c r="A45" s="9"/>
      <c r="B45" s="10" t="s">
        <v>45</v>
      </c>
      <c r="C45" s="11">
        <v>0</v>
      </c>
      <c r="D45" s="11">
        <v>395.84</v>
      </c>
      <c r="E45" s="11">
        <v>10877</v>
      </c>
      <c r="F45" s="11">
        <v>67303.136870000002</v>
      </c>
      <c r="G45" s="11">
        <v>869.09955000000002</v>
      </c>
      <c r="H45" s="11">
        <v>8211.6339700000008</v>
      </c>
      <c r="I45" s="11">
        <v>12697.82093</v>
      </c>
      <c r="J45" s="11">
        <v>564.65088000000003</v>
      </c>
      <c r="K45" s="11">
        <v>0</v>
      </c>
      <c r="L45" s="11">
        <v>25542.338620000002</v>
      </c>
      <c r="M45" s="11">
        <v>228463.93512000004</v>
      </c>
      <c r="N45" s="11">
        <v>0</v>
      </c>
      <c r="O45" s="11">
        <v>110803.18298999999</v>
      </c>
      <c r="P45" s="11">
        <v>0</v>
      </c>
      <c r="Q45" s="11">
        <v>155</v>
      </c>
      <c r="R45" s="11">
        <v>67.2</v>
      </c>
      <c r="S45" s="11">
        <v>32723.249590000003</v>
      </c>
      <c r="T45" s="11">
        <v>0</v>
      </c>
      <c r="U45" s="11">
        <v>199.68660999999997</v>
      </c>
      <c r="V45" s="11">
        <v>0</v>
      </c>
      <c r="W45" s="11">
        <v>41948.255069999999</v>
      </c>
      <c r="X45" s="11">
        <v>107793.33</v>
      </c>
      <c r="Y45" s="11">
        <v>2291.62743</v>
      </c>
      <c r="Z45" s="11">
        <v>0</v>
      </c>
      <c r="AA45" s="11">
        <v>121294.38828</v>
      </c>
      <c r="AB45" s="11">
        <v>25</v>
      </c>
      <c r="AC45" s="11">
        <v>0</v>
      </c>
      <c r="AD45" s="11">
        <v>7306.5606699999998</v>
      </c>
      <c r="AE45" s="11">
        <v>5421.6291199999996</v>
      </c>
      <c r="AF45" s="11">
        <v>129469.96438999999</v>
      </c>
      <c r="AG45" s="11">
        <v>27187.000509999998</v>
      </c>
      <c r="AH45" s="11">
        <v>0</v>
      </c>
      <c r="AI45" s="11">
        <v>1446.11994</v>
      </c>
      <c r="AJ45" s="11">
        <v>6116.5310864957719</v>
      </c>
      <c r="AK45" s="11">
        <v>61776.165970000002</v>
      </c>
      <c r="AL45" s="11">
        <v>16015.52</v>
      </c>
      <c r="AM45" s="11">
        <v>0</v>
      </c>
      <c r="AN45" s="11">
        <v>0</v>
      </c>
      <c r="AO45" s="11">
        <v>33.537559999999999</v>
      </c>
      <c r="AP45" s="11">
        <v>244.6765</v>
      </c>
      <c r="AQ45" s="11">
        <v>0</v>
      </c>
      <c r="AR45" s="11">
        <v>43.661059999999999</v>
      </c>
      <c r="AS45" s="11">
        <v>0</v>
      </c>
      <c r="AT45" s="11">
        <v>0</v>
      </c>
      <c r="AU45" s="11">
        <v>32802.720000000001</v>
      </c>
      <c r="AV45" s="11">
        <v>0</v>
      </c>
      <c r="AW45" s="11">
        <v>2428199.6123700002</v>
      </c>
      <c r="AX45" s="11">
        <v>0</v>
      </c>
      <c r="AY45" s="11">
        <v>29323.200390000002</v>
      </c>
      <c r="AZ45" s="11">
        <v>0</v>
      </c>
      <c r="BA45" s="11">
        <v>7</v>
      </c>
      <c r="BB45" s="11">
        <v>7</v>
      </c>
      <c r="BC45" s="11">
        <v>6698.87</v>
      </c>
      <c r="BD45" s="11">
        <v>0</v>
      </c>
      <c r="BE45" s="11">
        <v>12695.695529999999</v>
      </c>
      <c r="BF45" s="11">
        <v>162340.6</v>
      </c>
      <c r="BG45" s="11">
        <v>95.589669999999998</v>
      </c>
      <c r="BH45" s="11">
        <v>2718.9556699999998</v>
      </c>
      <c r="BI45" s="11">
        <v>10071</v>
      </c>
      <c r="BJ45" s="11">
        <v>9648.9136500000004</v>
      </c>
      <c r="BK45" s="11">
        <v>17312.47</v>
      </c>
      <c r="BL45" s="11">
        <v>0</v>
      </c>
      <c r="BM45" s="11">
        <v>794.29312000000004</v>
      </c>
      <c r="BN45" s="11">
        <v>2558.6340599999999</v>
      </c>
      <c r="BO45" s="11">
        <v>157376.38</v>
      </c>
      <c r="BP45" s="11">
        <v>115791.26294999999</v>
      </c>
      <c r="BQ45" s="11">
        <v>0</v>
      </c>
      <c r="BR45" s="11">
        <v>0</v>
      </c>
      <c r="BS45" s="11">
        <v>0</v>
      </c>
      <c r="BT45" s="11">
        <v>15.032920000000001</v>
      </c>
      <c r="BU45" s="11">
        <v>0</v>
      </c>
      <c r="BV45" s="11">
        <v>424.59352999999999</v>
      </c>
      <c r="BW45" s="11">
        <v>0</v>
      </c>
      <c r="BX45" s="11">
        <v>14.44</v>
      </c>
      <c r="BY45" s="11">
        <f t="shared" si="14"/>
        <v>4016184.0065764966</v>
      </c>
    </row>
    <row r="46" spans="1:77">
      <c r="A46" s="9"/>
      <c r="B46" s="10" t="s">
        <v>46</v>
      </c>
      <c r="C46" s="11">
        <v>0</v>
      </c>
      <c r="D46" s="11">
        <v>0</v>
      </c>
      <c r="E46" s="11">
        <v>869</v>
      </c>
      <c r="F46" s="11">
        <v>2665.8509300000001</v>
      </c>
      <c r="G46" s="11">
        <v>0</v>
      </c>
      <c r="H46" s="11">
        <v>135.48674</v>
      </c>
      <c r="I46" s="11">
        <v>6695.8462099999997</v>
      </c>
      <c r="J46" s="11">
        <v>0</v>
      </c>
      <c r="K46" s="11">
        <v>0</v>
      </c>
      <c r="L46" s="11">
        <v>47182.383979999999</v>
      </c>
      <c r="M46" s="11">
        <v>1717.5219299999999</v>
      </c>
      <c r="N46" s="11">
        <v>0</v>
      </c>
      <c r="O46" s="11">
        <v>20069.032289999996</v>
      </c>
      <c r="P46" s="11">
        <v>0</v>
      </c>
      <c r="Q46" s="11">
        <v>163.91460999999998</v>
      </c>
      <c r="R46" s="11">
        <v>11</v>
      </c>
      <c r="S46" s="11">
        <v>410.33332999999999</v>
      </c>
      <c r="T46" s="11">
        <v>0</v>
      </c>
      <c r="U46" s="11">
        <v>52.68394</v>
      </c>
      <c r="V46" s="11">
        <v>0</v>
      </c>
      <c r="W46" s="11">
        <v>10730.458779999999</v>
      </c>
      <c r="X46" s="11">
        <v>5611.17</v>
      </c>
      <c r="Y46" s="11">
        <v>3266.8235199999999</v>
      </c>
      <c r="Z46" s="11">
        <v>0</v>
      </c>
      <c r="AA46" s="11">
        <v>524.52976999999998</v>
      </c>
      <c r="AB46" s="11">
        <v>0.2</v>
      </c>
      <c r="AC46" s="11">
        <v>0</v>
      </c>
      <c r="AD46" s="11">
        <v>31.301380000000002</v>
      </c>
      <c r="AE46" s="11">
        <v>3036.3148500000002</v>
      </c>
      <c r="AF46" s="11">
        <v>45654.936909999997</v>
      </c>
      <c r="AG46" s="11">
        <v>1689.0711899999999</v>
      </c>
      <c r="AH46" s="11">
        <v>0</v>
      </c>
      <c r="AI46" s="11">
        <v>1747.01143</v>
      </c>
      <c r="AJ46" s="11">
        <v>277.65966309138685</v>
      </c>
      <c r="AK46" s="11">
        <v>5596.9113099999995</v>
      </c>
      <c r="AL46" s="11">
        <v>642.6</v>
      </c>
      <c r="AM46" s="11">
        <v>0</v>
      </c>
      <c r="AN46" s="11">
        <v>0</v>
      </c>
      <c r="AO46" s="11">
        <v>7.7290700000000001</v>
      </c>
      <c r="AP46" s="11">
        <v>9.7269299999999994</v>
      </c>
      <c r="AQ46" s="11">
        <v>801.02</v>
      </c>
      <c r="AR46" s="11">
        <v>20</v>
      </c>
      <c r="AS46" s="11">
        <v>0</v>
      </c>
      <c r="AT46" s="11">
        <v>0</v>
      </c>
      <c r="AU46" s="11">
        <v>10</v>
      </c>
      <c r="AV46" s="11">
        <v>0</v>
      </c>
      <c r="AW46" s="11">
        <v>7602.7211699999998</v>
      </c>
      <c r="AX46" s="11">
        <v>0</v>
      </c>
      <c r="AY46" s="11">
        <v>14110.491890000001</v>
      </c>
      <c r="AZ46" s="11">
        <v>0</v>
      </c>
      <c r="BA46" s="11">
        <v>5</v>
      </c>
      <c r="BB46" s="11">
        <v>277.27701000000002</v>
      </c>
      <c r="BC46" s="11">
        <v>0</v>
      </c>
      <c r="BD46" s="11">
        <v>0</v>
      </c>
      <c r="BE46" s="11">
        <v>1</v>
      </c>
      <c r="BF46" s="11">
        <v>4875.3900000000003</v>
      </c>
      <c r="BG46" s="11">
        <v>50543.903189999997</v>
      </c>
      <c r="BH46" s="11">
        <v>12.685639999999999</v>
      </c>
      <c r="BI46" s="11">
        <v>2345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15701.99</v>
      </c>
      <c r="BP46" s="11">
        <v>48284.205339999993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27.834479999999999</v>
      </c>
      <c r="BW46" s="11">
        <v>0</v>
      </c>
      <c r="BX46" s="11">
        <v>0</v>
      </c>
      <c r="BY46" s="11">
        <f t="shared" si="14"/>
        <v>303418.01748309145</v>
      </c>
    </row>
    <row r="47" spans="1:77">
      <c r="A47" s="9"/>
      <c r="B47" s="10" t="s">
        <v>47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281.08907999999792</v>
      </c>
      <c r="M47" s="11">
        <v>0</v>
      </c>
      <c r="N47" s="11">
        <v>0</v>
      </c>
      <c r="O47" s="11">
        <v>2590.33754</v>
      </c>
      <c r="P47" s="11">
        <v>0</v>
      </c>
      <c r="Q47" s="11">
        <v>0</v>
      </c>
      <c r="R47" s="11">
        <v>4.3734500000000001</v>
      </c>
      <c r="S47" s="11">
        <v>0</v>
      </c>
      <c r="T47" s="11">
        <v>0</v>
      </c>
      <c r="U47" s="11">
        <v>0</v>
      </c>
      <c r="V47" s="11">
        <v>0</v>
      </c>
      <c r="W47" s="11">
        <v>1236.5188600000001</v>
      </c>
      <c r="X47" s="11">
        <v>113.36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20.62726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157.18115</v>
      </c>
      <c r="AK47" s="11">
        <v>143.15279999999998</v>
      </c>
      <c r="AL47" s="11">
        <v>0</v>
      </c>
      <c r="AM47" s="11">
        <v>40.41724</v>
      </c>
      <c r="AN47" s="11">
        <v>0</v>
      </c>
      <c r="AO47" s="11">
        <v>0</v>
      </c>
      <c r="AP47" s="11">
        <v>690.30239999999992</v>
      </c>
      <c r="AQ47" s="11">
        <v>0</v>
      </c>
      <c r="AR47" s="11">
        <v>12.920249999999999</v>
      </c>
      <c r="AS47" s="11">
        <v>0</v>
      </c>
      <c r="AT47" s="11">
        <v>0</v>
      </c>
      <c r="AU47" s="11">
        <v>0</v>
      </c>
      <c r="AV47" s="11">
        <v>0</v>
      </c>
      <c r="AW47" s="11">
        <v>0.88333000000000006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363.93</v>
      </c>
      <c r="BP47" s="11">
        <v>204.19277</v>
      </c>
      <c r="BQ47" s="11">
        <v>0</v>
      </c>
      <c r="BR47" s="11">
        <v>0</v>
      </c>
      <c r="BS47" s="11">
        <v>0</v>
      </c>
      <c r="BT47" s="11">
        <v>0.27509</v>
      </c>
      <c r="BU47" s="11">
        <v>0</v>
      </c>
      <c r="BV47" s="11">
        <v>0</v>
      </c>
      <c r="BW47" s="11">
        <v>0</v>
      </c>
      <c r="BX47" s="11">
        <v>0</v>
      </c>
      <c r="BY47" s="11">
        <f t="shared" si="14"/>
        <v>5859.5612199999969</v>
      </c>
    </row>
    <row r="48" spans="1:77" s="21" customFormat="1">
      <c r="A48" s="5">
        <v>3</v>
      </c>
      <c r="B48" s="12" t="s">
        <v>48</v>
      </c>
      <c r="C48" s="7">
        <v>477013.87</v>
      </c>
      <c r="D48" s="7">
        <v>135894.22</v>
      </c>
      <c r="E48" s="7">
        <v>18981</v>
      </c>
      <c r="F48" s="7">
        <v>0</v>
      </c>
      <c r="G48" s="7">
        <v>376211.19065</v>
      </c>
      <c r="H48" s="7">
        <v>363532.93</v>
      </c>
      <c r="I48" s="7">
        <v>0</v>
      </c>
      <c r="J48" s="7">
        <v>9939.1381799999999</v>
      </c>
      <c r="K48" s="7">
        <v>328580.31390000001</v>
      </c>
      <c r="L48" s="7">
        <v>0</v>
      </c>
      <c r="M48" s="7">
        <v>0</v>
      </c>
      <c r="N48" s="7">
        <v>188889.06434399998</v>
      </c>
      <c r="O48" s="7">
        <v>0</v>
      </c>
      <c r="P48" s="7">
        <v>248789.51878000001</v>
      </c>
      <c r="Q48" s="7">
        <v>116629.35956999999</v>
      </c>
      <c r="R48" s="7">
        <v>43717.72894999999</v>
      </c>
      <c r="S48" s="7">
        <v>0</v>
      </c>
      <c r="T48" s="7">
        <v>229201.67016999991</v>
      </c>
      <c r="U48" s="7">
        <v>222724.20027</v>
      </c>
      <c r="V48" s="7">
        <v>162861.87638</v>
      </c>
      <c r="W48" s="7">
        <v>929145.0504500001</v>
      </c>
      <c r="X48" s="7">
        <v>0</v>
      </c>
      <c r="Y48" s="7">
        <v>116413.66755</v>
      </c>
      <c r="Z48" s="7">
        <v>331314.98697999993</v>
      </c>
      <c r="AA48" s="7">
        <v>232826.84380000003</v>
      </c>
      <c r="AB48" s="7">
        <v>363330.99102000002</v>
      </c>
      <c r="AC48" s="7">
        <v>148288</v>
      </c>
      <c r="AD48" s="7">
        <v>0</v>
      </c>
      <c r="AE48" s="7">
        <v>157993.18623999998</v>
      </c>
      <c r="AF48" s="7">
        <v>0</v>
      </c>
      <c r="AG48" s="7">
        <v>15694.17366</v>
      </c>
      <c r="AH48" s="7">
        <v>151528.77308000004</v>
      </c>
      <c r="AI48" s="7">
        <v>158691.30884000001</v>
      </c>
      <c r="AJ48" s="7">
        <v>82965.641479999991</v>
      </c>
      <c r="AK48" s="7">
        <v>0</v>
      </c>
      <c r="AL48" s="7">
        <v>0</v>
      </c>
      <c r="AM48" s="7">
        <v>72223.597240000017</v>
      </c>
      <c r="AN48" s="7">
        <v>142956.77999999997</v>
      </c>
      <c r="AO48" s="7">
        <v>22099.536570000004</v>
      </c>
      <c r="AP48" s="7">
        <v>45790.29821999999</v>
      </c>
      <c r="AQ48" s="7">
        <v>133297.32999999999</v>
      </c>
      <c r="AR48" s="7">
        <v>38894.937339999989</v>
      </c>
      <c r="AS48" s="7">
        <v>222305.85124000002</v>
      </c>
      <c r="AT48" s="7">
        <v>80966.886440000002</v>
      </c>
      <c r="AU48" s="7">
        <v>149580.63</v>
      </c>
      <c r="AV48" s="7">
        <v>153484.51697</v>
      </c>
      <c r="AW48" s="7">
        <v>508030.24436000019</v>
      </c>
      <c r="AX48" s="7">
        <v>489066.79000000004</v>
      </c>
      <c r="AY48" s="7">
        <v>0</v>
      </c>
      <c r="AZ48" s="7">
        <v>2654.6660000000002</v>
      </c>
      <c r="BA48" s="7">
        <v>8718.7373700000007</v>
      </c>
      <c r="BB48" s="7">
        <v>131435.52124999999</v>
      </c>
      <c r="BC48" s="7">
        <v>0</v>
      </c>
      <c r="BD48" s="7">
        <v>7851.1033200000002</v>
      </c>
      <c r="BE48" s="7">
        <v>67748.071890000007</v>
      </c>
      <c r="BF48" s="7">
        <v>0</v>
      </c>
      <c r="BG48" s="7">
        <v>121962.52909</v>
      </c>
      <c r="BH48" s="7">
        <v>0</v>
      </c>
      <c r="BI48" s="7">
        <v>0</v>
      </c>
      <c r="BJ48" s="7">
        <v>0</v>
      </c>
      <c r="BK48" s="7">
        <v>0</v>
      </c>
      <c r="BL48" s="7">
        <v>643822.9461399999</v>
      </c>
      <c r="BM48" s="7">
        <v>63352.692739999999</v>
      </c>
      <c r="BN48" s="7">
        <v>0</v>
      </c>
      <c r="BO48" s="7">
        <v>0</v>
      </c>
      <c r="BP48" s="7">
        <v>0</v>
      </c>
      <c r="BQ48" s="7">
        <v>38890.730609999999</v>
      </c>
      <c r="BR48" s="7">
        <v>1613.1577699999998</v>
      </c>
      <c r="BS48" s="7">
        <v>0</v>
      </c>
      <c r="BT48" s="7">
        <v>871.6428800000001</v>
      </c>
      <c r="BU48" s="7">
        <v>109225.12200999999</v>
      </c>
      <c r="BV48" s="7">
        <v>0</v>
      </c>
      <c r="BW48" s="7">
        <v>58333.380000000005</v>
      </c>
      <c r="BX48" s="7">
        <v>36503.11</v>
      </c>
      <c r="BY48" s="7">
        <f t="shared" si="14"/>
        <v>8962839.5137440003</v>
      </c>
    </row>
    <row r="49" spans="1:77">
      <c r="A49" s="5">
        <v>4</v>
      </c>
      <c r="B49" s="22" t="s">
        <v>49</v>
      </c>
      <c r="C49" s="7">
        <f>SUM(C50:C53)</f>
        <v>215000</v>
      </c>
      <c r="D49" s="7">
        <f t="shared" ref="D49:BF49" si="17">SUM(D50:D53)</f>
        <v>0</v>
      </c>
      <c r="E49" s="7">
        <f t="shared" si="17"/>
        <v>0</v>
      </c>
      <c r="F49" s="7">
        <f t="shared" si="17"/>
        <v>368242.3</v>
      </c>
      <c r="G49" s="7">
        <f t="shared" si="17"/>
        <v>2000</v>
      </c>
      <c r="H49" s="7">
        <f t="shared" si="17"/>
        <v>0</v>
      </c>
      <c r="I49" s="7">
        <f t="shared" si="17"/>
        <v>0</v>
      </c>
      <c r="J49" s="7">
        <f t="shared" si="17"/>
        <v>0</v>
      </c>
      <c r="K49" s="7">
        <f t="shared" si="17"/>
        <v>0</v>
      </c>
      <c r="L49" s="7">
        <f t="shared" si="17"/>
        <v>0</v>
      </c>
      <c r="M49" s="7">
        <f t="shared" si="17"/>
        <v>0</v>
      </c>
      <c r="N49" s="7">
        <f t="shared" si="17"/>
        <v>0</v>
      </c>
      <c r="O49" s="7">
        <f t="shared" si="17"/>
        <v>0</v>
      </c>
      <c r="P49" s="7">
        <f t="shared" si="17"/>
        <v>0</v>
      </c>
      <c r="Q49" s="7">
        <f t="shared" si="17"/>
        <v>0</v>
      </c>
      <c r="R49" s="7">
        <f t="shared" si="17"/>
        <v>0</v>
      </c>
      <c r="S49" s="7">
        <f t="shared" si="17"/>
        <v>0</v>
      </c>
      <c r="T49" s="7">
        <f t="shared" si="17"/>
        <v>0</v>
      </c>
      <c r="U49" s="7">
        <f t="shared" si="17"/>
        <v>0</v>
      </c>
      <c r="V49" s="7">
        <f t="shared" si="17"/>
        <v>0</v>
      </c>
      <c r="W49" s="7">
        <f t="shared" si="17"/>
        <v>0</v>
      </c>
      <c r="X49" s="7">
        <f>SUM(X50:X53)</f>
        <v>0</v>
      </c>
      <c r="Y49" s="7">
        <f t="shared" si="17"/>
        <v>0</v>
      </c>
      <c r="Z49" s="7">
        <f t="shared" si="17"/>
        <v>0</v>
      </c>
      <c r="AA49" s="7">
        <f t="shared" si="17"/>
        <v>0</v>
      </c>
      <c r="AB49" s="7">
        <f t="shared" si="17"/>
        <v>0</v>
      </c>
      <c r="AC49" s="7">
        <f>SUM(AC50:AC53)</f>
        <v>0</v>
      </c>
      <c r="AD49" s="7">
        <f t="shared" si="17"/>
        <v>0</v>
      </c>
      <c r="AE49" s="7">
        <f t="shared" si="17"/>
        <v>0</v>
      </c>
      <c r="AF49" s="7">
        <f t="shared" si="17"/>
        <v>0</v>
      </c>
      <c r="AG49" s="7">
        <f t="shared" si="17"/>
        <v>0</v>
      </c>
      <c r="AH49" s="7">
        <f t="shared" si="17"/>
        <v>0</v>
      </c>
      <c r="AI49" s="7">
        <f t="shared" si="17"/>
        <v>0</v>
      </c>
      <c r="AJ49" s="7">
        <f t="shared" si="17"/>
        <v>0</v>
      </c>
      <c r="AK49" s="7">
        <f t="shared" si="17"/>
        <v>0</v>
      </c>
      <c r="AL49" s="7">
        <f t="shared" si="17"/>
        <v>0</v>
      </c>
      <c r="AM49" s="7">
        <f t="shared" si="17"/>
        <v>0</v>
      </c>
      <c r="AN49" s="7">
        <f t="shared" si="17"/>
        <v>0</v>
      </c>
      <c r="AO49" s="7">
        <f t="shared" si="17"/>
        <v>0</v>
      </c>
      <c r="AP49" s="7">
        <f t="shared" si="17"/>
        <v>0</v>
      </c>
      <c r="AQ49" s="7">
        <f t="shared" si="17"/>
        <v>0</v>
      </c>
      <c r="AR49" s="7">
        <f t="shared" si="17"/>
        <v>0</v>
      </c>
      <c r="AS49" s="7">
        <f t="shared" si="17"/>
        <v>0</v>
      </c>
      <c r="AT49" s="7">
        <f t="shared" si="17"/>
        <v>0</v>
      </c>
      <c r="AU49" s="7">
        <f t="shared" si="17"/>
        <v>0</v>
      </c>
      <c r="AV49" s="7">
        <f t="shared" si="17"/>
        <v>0</v>
      </c>
      <c r="AW49" s="7">
        <f t="shared" si="17"/>
        <v>0</v>
      </c>
      <c r="AX49" s="7">
        <f t="shared" si="17"/>
        <v>0</v>
      </c>
      <c r="AY49" s="7">
        <f t="shared" si="17"/>
        <v>0</v>
      </c>
      <c r="AZ49" s="7">
        <f t="shared" si="17"/>
        <v>0</v>
      </c>
      <c r="BA49" s="7">
        <f t="shared" si="17"/>
        <v>0</v>
      </c>
      <c r="BB49" s="7">
        <f t="shared" si="17"/>
        <v>0</v>
      </c>
      <c r="BC49" s="7">
        <f t="shared" si="17"/>
        <v>0</v>
      </c>
      <c r="BD49" s="7">
        <f t="shared" si="17"/>
        <v>0</v>
      </c>
      <c r="BE49" s="7">
        <f t="shared" si="17"/>
        <v>0</v>
      </c>
      <c r="BF49" s="7">
        <f t="shared" si="17"/>
        <v>0</v>
      </c>
      <c r="BG49" s="7">
        <f>SUM(BG50:BG53)</f>
        <v>0</v>
      </c>
      <c r="BH49" s="7">
        <f>SUM(BH50:BH53)</f>
        <v>0</v>
      </c>
      <c r="BI49" s="7">
        <f>SUM(BI50:BI53)</f>
        <v>0</v>
      </c>
      <c r="BJ49" s="7">
        <f t="shared" ref="BJ49:BW49" si="18">SUM(BJ50:BJ53)</f>
        <v>0</v>
      </c>
      <c r="BK49" s="7">
        <f t="shared" si="18"/>
        <v>0</v>
      </c>
      <c r="BL49" s="7">
        <f t="shared" si="18"/>
        <v>0</v>
      </c>
      <c r="BM49" s="7">
        <f t="shared" si="18"/>
        <v>0</v>
      </c>
      <c r="BN49" s="7">
        <f t="shared" si="18"/>
        <v>0</v>
      </c>
      <c r="BO49" s="7">
        <f t="shared" si="18"/>
        <v>0</v>
      </c>
      <c r="BP49" s="7">
        <f t="shared" si="18"/>
        <v>0</v>
      </c>
      <c r="BQ49" s="7">
        <f t="shared" si="18"/>
        <v>0</v>
      </c>
      <c r="BR49" s="7">
        <f t="shared" si="18"/>
        <v>0</v>
      </c>
      <c r="BS49" s="7">
        <f t="shared" si="18"/>
        <v>0</v>
      </c>
      <c r="BT49" s="7">
        <f t="shared" si="18"/>
        <v>0</v>
      </c>
      <c r="BU49" s="7">
        <f t="shared" si="18"/>
        <v>0</v>
      </c>
      <c r="BV49" s="7">
        <f t="shared" si="18"/>
        <v>0</v>
      </c>
      <c r="BW49" s="7">
        <f t="shared" si="18"/>
        <v>0</v>
      </c>
      <c r="BX49" s="7">
        <f>SUM(BX50:BX53)</f>
        <v>0</v>
      </c>
      <c r="BY49" s="7">
        <f>SUM(BY50:BY53)</f>
        <v>585242.30000000005</v>
      </c>
    </row>
    <row r="50" spans="1:77">
      <c r="A50" s="9"/>
      <c r="B50" s="10" t="s">
        <v>50</v>
      </c>
      <c r="C50" s="11">
        <v>215000</v>
      </c>
      <c r="D50" s="11">
        <v>0</v>
      </c>
      <c r="E50" s="11">
        <v>0</v>
      </c>
      <c r="F50" s="11">
        <v>368242.3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f>SUM(C50:BX50)</f>
        <v>583242.30000000005</v>
      </c>
    </row>
    <row r="51" spans="1:77">
      <c r="A51" s="9"/>
      <c r="B51" s="10" t="s">
        <v>51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f>SUM(C51:BX51)</f>
        <v>0</v>
      </c>
    </row>
    <row r="52" spans="1:77">
      <c r="A52" s="9"/>
      <c r="B52" s="10" t="s">
        <v>52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f>SUM(C52:BX52)</f>
        <v>0</v>
      </c>
    </row>
    <row r="53" spans="1:77">
      <c r="A53" s="9"/>
      <c r="B53" s="10" t="s">
        <v>53</v>
      </c>
      <c r="C53" s="11">
        <v>0</v>
      </c>
      <c r="D53" s="11">
        <v>0</v>
      </c>
      <c r="E53" s="11">
        <v>0</v>
      </c>
      <c r="F53" s="11">
        <v>0</v>
      </c>
      <c r="G53" s="11">
        <v>2000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f>SUM(C53:BX53)</f>
        <v>2000</v>
      </c>
    </row>
    <row r="54" spans="1:77">
      <c r="A54" s="5">
        <v>5</v>
      </c>
      <c r="B54" s="22" t="s">
        <v>54</v>
      </c>
      <c r="C54" s="7">
        <f>SUM(C55:C56)</f>
        <v>1369198.3099999998</v>
      </c>
      <c r="D54" s="7">
        <f t="shared" ref="D54:BF54" si="19">SUM(D55:D56)</f>
        <v>348629.28</v>
      </c>
      <c r="E54" s="7">
        <f t="shared" si="19"/>
        <v>710210</v>
      </c>
      <c r="F54" s="7">
        <f t="shared" si="19"/>
        <v>4851400</v>
      </c>
      <c r="G54" s="7">
        <f t="shared" si="19"/>
        <v>681667.71721000003</v>
      </c>
      <c r="H54" s="7">
        <f t="shared" si="19"/>
        <v>136849.46403</v>
      </c>
      <c r="I54" s="7">
        <f t="shared" si="19"/>
        <v>162010</v>
      </c>
      <c r="J54" s="7">
        <f t="shared" si="19"/>
        <v>1000</v>
      </c>
      <c r="K54" s="7">
        <f t="shared" si="19"/>
        <v>1000</v>
      </c>
      <c r="L54" s="7">
        <f t="shared" si="19"/>
        <v>1010</v>
      </c>
      <c r="M54" s="7">
        <f t="shared" si="19"/>
        <v>1002000</v>
      </c>
      <c r="N54" s="7">
        <f t="shared" si="19"/>
        <v>2000</v>
      </c>
      <c r="O54" s="7">
        <f t="shared" si="19"/>
        <v>24884.20665</v>
      </c>
      <c r="P54" s="7">
        <f t="shared" si="19"/>
        <v>0</v>
      </c>
      <c r="Q54" s="7">
        <f t="shared" si="19"/>
        <v>1000</v>
      </c>
      <c r="R54" s="7">
        <f t="shared" si="19"/>
        <v>3500</v>
      </c>
      <c r="S54" s="7">
        <f t="shared" si="19"/>
        <v>0</v>
      </c>
      <c r="T54" s="7">
        <f t="shared" si="19"/>
        <v>2000</v>
      </c>
      <c r="U54" s="7">
        <f t="shared" si="19"/>
        <v>7252.4659999999994</v>
      </c>
      <c r="V54" s="7">
        <f t="shared" si="19"/>
        <v>2000</v>
      </c>
      <c r="W54" s="7">
        <f t="shared" si="19"/>
        <v>351891.39780000004</v>
      </c>
      <c r="X54" s="7">
        <f>SUM(X55:X56)</f>
        <v>351320.63</v>
      </c>
      <c r="Y54" s="7">
        <f t="shared" si="19"/>
        <v>1000</v>
      </c>
      <c r="Z54" s="7">
        <f t="shared" si="19"/>
        <v>211000</v>
      </c>
      <c r="AA54" s="7">
        <f t="shared" si="19"/>
        <v>638600</v>
      </c>
      <c r="AB54" s="7">
        <f t="shared" si="19"/>
        <v>500</v>
      </c>
      <c r="AC54" s="7">
        <f>SUM(AC55:AC56)</f>
        <v>572000</v>
      </c>
      <c r="AD54" s="7">
        <f t="shared" si="19"/>
        <v>1000</v>
      </c>
      <c r="AE54" s="7">
        <f t="shared" si="19"/>
        <v>2000</v>
      </c>
      <c r="AF54" s="7">
        <f t="shared" si="19"/>
        <v>1032025</v>
      </c>
      <c r="AG54" s="7">
        <f t="shared" si="19"/>
        <v>0</v>
      </c>
      <c r="AH54" s="7">
        <f t="shared" si="19"/>
        <v>571000</v>
      </c>
      <c r="AI54" s="7">
        <f t="shared" si="19"/>
        <v>2000</v>
      </c>
      <c r="AJ54" s="7">
        <f t="shared" si="19"/>
        <v>1000</v>
      </c>
      <c r="AK54" s="7">
        <f t="shared" si="19"/>
        <v>1000</v>
      </c>
      <c r="AL54" s="7">
        <f t="shared" si="19"/>
        <v>0</v>
      </c>
      <c r="AM54" s="7">
        <f t="shared" si="19"/>
        <v>0</v>
      </c>
      <c r="AN54" s="7">
        <f t="shared" si="19"/>
        <v>1000</v>
      </c>
      <c r="AO54" s="7">
        <f t="shared" si="19"/>
        <v>10000</v>
      </c>
      <c r="AP54" s="7">
        <f t="shared" si="19"/>
        <v>0</v>
      </c>
      <c r="AQ54" s="7">
        <f t="shared" si="19"/>
        <v>10054.9</v>
      </c>
      <c r="AR54" s="7">
        <f t="shared" si="19"/>
        <v>30000</v>
      </c>
      <c r="AS54" s="7">
        <f t="shared" si="19"/>
        <v>0</v>
      </c>
      <c r="AT54" s="7">
        <f t="shared" si="19"/>
        <v>0</v>
      </c>
      <c r="AU54" s="7">
        <f t="shared" si="19"/>
        <v>0</v>
      </c>
      <c r="AV54" s="7">
        <f t="shared" si="19"/>
        <v>550000</v>
      </c>
      <c r="AW54" s="7">
        <f t="shared" si="19"/>
        <v>11500</v>
      </c>
      <c r="AX54" s="7">
        <f t="shared" si="19"/>
        <v>10</v>
      </c>
      <c r="AY54" s="7">
        <f t="shared" si="19"/>
        <v>71632.26301000001</v>
      </c>
      <c r="AZ54" s="7">
        <f t="shared" si="19"/>
        <v>0</v>
      </c>
      <c r="BA54" s="7">
        <f t="shared" si="19"/>
        <v>30000</v>
      </c>
      <c r="BB54" s="7">
        <f t="shared" si="19"/>
        <v>20000</v>
      </c>
      <c r="BC54" s="7">
        <f t="shared" si="19"/>
        <v>0</v>
      </c>
      <c r="BD54" s="7">
        <f t="shared" si="19"/>
        <v>0</v>
      </c>
      <c r="BE54" s="7">
        <f t="shared" si="19"/>
        <v>0</v>
      </c>
      <c r="BF54" s="7">
        <f t="shared" si="19"/>
        <v>0</v>
      </c>
      <c r="BG54" s="7">
        <f>SUM(BG55:BG56)</f>
        <v>28010</v>
      </c>
      <c r="BH54" s="7">
        <f>SUM(BH55:BH56)</f>
        <v>0</v>
      </c>
      <c r="BI54" s="7">
        <f>SUM(BI55:BI56)</f>
        <v>100000</v>
      </c>
      <c r="BJ54" s="7">
        <f t="shared" ref="BJ54:BW54" si="20">SUM(BJ55:BJ56)</f>
        <v>0</v>
      </c>
      <c r="BK54" s="7">
        <f t="shared" si="20"/>
        <v>51000</v>
      </c>
      <c r="BL54" s="7">
        <f t="shared" si="20"/>
        <v>0</v>
      </c>
      <c r="BM54" s="7">
        <f t="shared" si="20"/>
        <v>0</v>
      </c>
      <c r="BN54" s="7">
        <f t="shared" si="20"/>
        <v>120056.6</v>
      </c>
      <c r="BO54" s="7">
        <f t="shared" si="20"/>
        <v>1000</v>
      </c>
      <c r="BP54" s="7">
        <f t="shared" si="20"/>
        <v>90000</v>
      </c>
      <c r="BQ54" s="7">
        <f t="shared" si="20"/>
        <v>0</v>
      </c>
      <c r="BR54" s="7">
        <f t="shared" si="20"/>
        <v>12500</v>
      </c>
      <c r="BS54" s="7">
        <f t="shared" si="20"/>
        <v>0</v>
      </c>
      <c r="BT54" s="7">
        <f t="shared" si="20"/>
        <v>0</v>
      </c>
      <c r="BU54" s="7">
        <f t="shared" si="20"/>
        <v>0</v>
      </c>
      <c r="BV54" s="7">
        <f t="shared" si="20"/>
        <v>0</v>
      </c>
      <c r="BW54" s="7">
        <f t="shared" si="20"/>
        <v>0</v>
      </c>
      <c r="BX54" s="7">
        <f>SUM(BX55:BX56)</f>
        <v>0</v>
      </c>
      <c r="BY54" s="7">
        <f>SUM(BY55:BY56)</f>
        <v>14180712.234700004</v>
      </c>
    </row>
    <row r="55" spans="1:77">
      <c r="A55" s="9"/>
      <c r="B55" s="10" t="s">
        <v>55</v>
      </c>
      <c r="C55" s="11">
        <v>10465.64</v>
      </c>
      <c r="D55" s="11">
        <v>12862.65</v>
      </c>
      <c r="E55" s="11">
        <v>2010</v>
      </c>
      <c r="F55" s="11">
        <v>21400</v>
      </c>
      <c r="G55" s="11">
        <v>0</v>
      </c>
      <c r="H55" s="11">
        <v>1171.2</v>
      </c>
      <c r="I55" s="11">
        <v>0</v>
      </c>
      <c r="J55" s="11">
        <v>1000</v>
      </c>
      <c r="K55" s="11">
        <v>1000</v>
      </c>
      <c r="L55" s="11">
        <v>1010</v>
      </c>
      <c r="M55" s="11">
        <v>2000</v>
      </c>
      <c r="N55" s="11">
        <v>0</v>
      </c>
      <c r="O55" s="11">
        <v>23384.20665</v>
      </c>
      <c r="P55" s="11">
        <v>0</v>
      </c>
      <c r="Q55" s="11">
        <v>0</v>
      </c>
      <c r="R55" s="11">
        <v>3500</v>
      </c>
      <c r="S55" s="11">
        <v>0</v>
      </c>
      <c r="T55" s="11">
        <v>0</v>
      </c>
      <c r="U55" s="11">
        <v>4693.4759999999997</v>
      </c>
      <c r="V55" s="11">
        <v>0</v>
      </c>
      <c r="W55" s="11">
        <v>2000</v>
      </c>
      <c r="X55" s="11">
        <v>1320.63</v>
      </c>
      <c r="Y55" s="11">
        <v>1000</v>
      </c>
      <c r="Z55" s="11">
        <v>1000</v>
      </c>
      <c r="AA55" s="11">
        <v>2000</v>
      </c>
      <c r="AB55" s="11">
        <v>500</v>
      </c>
      <c r="AC55" s="11">
        <v>2000</v>
      </c>
      <c r="AD55" s="11">
        <v>0</v>
      </c>
      <c r="AE55" s="11">
        <v>0</v>
      </c>
      <c r="AF55" s="11">
        <v>2025</v>
      </c>
      <c r="AG55" s="11">
        <v>0</v>
      </c>
      <c r="AH55" s="11">
        <v>0</v>
      </c>
      <c r="AI55" s="11">
        <v>0</v>
      </c>
      <c r="AJ55" s="11">
        <v>1000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10054.9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11500</v>
      </c>
      <c r="AX55" s="11">
        <v>10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10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56.599999999999994</v>
      </c>
      <c r="BO55" s="11">
        <v>1000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f>SUM(C55:BX55)</f>
        <v>119974.30265</v>
      </c>
    </row>
    <row r="56" spans="1:77">
      <c r="A56" s="9"/>
      <c r="B56" s="10" t="s">
        <v>56</v>
      </c>
      <c r="C56" s="11">
        <v>1358732.67</v>
      </c>
      <c r="D56" s="11">
        <v>335766.63</v>
      </c>
      <c r="E56" s="11">
        <v>708200</v>
      </c>
      <c r="F56" s="11">
        <v>4830000</v>
      </c>
      <c r="G56" s="11">
        <v>681667.71721000003</v>
      </c>
      <c r="H56" s="11">
        <v>135678.26402999999</v>
      </c>
      <c r="I56" s="11">
        <v>162010</v>
      </c>
      <c r="J56" s="11">
        <v>0</v>
      </c>
      <c r="K56" s="11">
        <v>0</v>
      </c>
      <c r="L56" s="11">
        <v>0</v>
      </c>
      <c r="M56" s="11">
        <v>1000000</v>
      </c>
      <c r="N56" s="11">
        <v>2000</v>
      </c>
      <c r="O56" s="11">
        <v>1500</v>
      </c>
      <c r="P56" s="11">
        <v>0</v>
      </c>
      <c r="Q56" s="11">
        <v>1000</v>
      </c>
      <c r="R56" s="11">
        <v>0</v>
      </c>
      <c r="S56" s="11">
        <v>0</v>
      </c>
      <c r="T56" s="11">
        <v>2000</v>
      </c>
      <c r="U56" s="11">
        <v>2558.9899999999998</v>
      </c>
      <c r="V56" s="11">
        <v>2000</v>
      </c>
      <c r="W56" s="11">
        <v>349891.39780000004</v>
      </c>
      <c r="X56" s="11">
        <v>350000</v>
      </c>
      <c r="Y56" s="11">
        <v>0</v>
      </c>
      <c r="Z56" s="11">
        <v>210000</v>
      </c>
      <c r="AA56" s="11">
        <v>636600</v>
      </c>
      <c r="AB56" s="11">
        <v>0</v>
      </c>
      <c r="AC56" s="11">
        <v>570000</v>
      </c>
      <c r="AD56" s="11">
        <v>1000</v>
      </c>
      <c r="AE56" s="11">
        <v>2000</v>
      </c>
      <c r="AF56" s="11">
        <v>1030000</v>
      </c>
      <c r="AG56" s="11">
        <v>0</v>
      </c>
      <c r="AH56" s="11">
        <v>571000</v>
      </c>
      <c r="AI56" s="11">
        <v>2000</v>
      </c>
      <c r="AJ56" s="11">
        <v>0</v>
      </c>
      <c r="AK56" s="11">
        <v>1000</v>
      </c>
      <c r="AL56" s="11">
        <v>0</v>
      </c>
      <c r="AM56" s="11">
        <v>0</v>
      </c>
      <c r="AN56" s="11">
        <v>1000</v>
      </c>
      <c r="AO56" s="11">
        <v>10000</v>
      </c>
      <c r="AP56" s="11">
        <v>0</v>
      </c>
      <c r="AQ56" s="11">
        <v>0</v>
      </c>
      <c r="AR56" s="11">
        <v>30000</v>
      </c>
      <c r="AS56" s="11">
        <v>0</v>
      </c>
      <c r="AT56" s="11">
        <v>0</v>
      </c>
      <c r="AU56" s="11">
        <v>0</v>
      </c>
      <c r="AV56" s="11">
        <v>550000</v>
      </c>
      <c r="AW56" s="11">
        <v>0</v>
      </c>
      <c r="AX56" s="11">
        <v>0</v>
      </c>
      <c r="AY56" s="11">
        <v>71632.26301000001</v>
      </c>
      <c r="AZ56" s="11">
        <v>0</v>
      </c>
      <c r="BA56" s="11">
        <v>30000</v>
      </c>
      <c r="BB56" s="11">
        <v>20000</v>
      </c>
      <c r="BC56" s="11">
        <v>0</v>
      </c>
      <c r="BD56" s="11">
        <v>0</v>
      </c>
      <c r="BE56" s="11">
        <v>0</v>
      </c>
      <c r="BF56" s="11">
        <v>0</v>
      </c>
      <c r="BG56" s="11">
        <v>28000</v>
      </c>
      <c r="BH56" s="11">
        <v>0</v>
      </c>
      <c r="BI56" s="11">
        <v>100000</v>
      </c>
      <c r="BJ56" s="11">
        <v>0</v>
      </c>
      <c r="BK56" s="11">
        <v>51000</v>
      </c>
      <c r="BL56" s="11">
        <v>0</v>
      </c>
      <c r="BM56" s="11">
        <v>0</v>
      </c>
      <c r="BN56" s="11">
        <v>120000</v>
      </c>
      <c r="BO56" s="11">
        <v>0</v>
      </c>
      <c r="BP56" s="11">
        <v>90000</v>
      </c>
      <c r="BQ56" s="11">
        <v>0</v>
      </c>
      <c r="BR56" s="11">
        <v>12500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f>SUM(C56:BX56)</f>
        <v>14060737.932050003</v>
      </c>
    </row>
    <row r="57" spans="1:77" s="8" customFormat="1">
      <c r="A57" s="5">
        <v>6</v>
      </c>
      <c r="B57" s="22" t="s">
        <v>57</v>
      </c>
      <c r="C57" s="7">
        <f t="shared" ref="C57:BN57" si="21">SUM(C58:C59)</f>
        <v>24278165.719999999</v>
      </c>
      <c r="D57" s="7">
        <f t="shared" si="21"/>
        <v>10716651.040000001</v>
      </c>
      <c r="E57" s="7">
        <f t="shared" si="21"/>
        <v>15236278</v>
      </c>
      <c r="F57" s="7">
        <f t="shared" si="21"/>
        <v>26422662.677919999</v>
      </c>
      <c r="G57" s="7">
        <f t="shared" si="21"/>
        <v>16552560.244879998</v>
      </c>
      <c r="H57" s="7">
        <f t="shared" si="21"/>
        <v>23505852.421250001</v>
      </c>
      <c r="I57" s="7">
        <f t="shared" si="21"/>
        <v>7806878.6849999996</v>
      </c>
      <c r="J57" s="7">
        <f t="shared" si="21"/>
        <v>1622086.3659999999</v>
      </c>
      <c r="K57" s="7">
        <f t="shared" si="21"/>
        <v>4189700.63747</v>
      </c>
      <c r="L57" s="7">
        <f t="shared" si="21"/>
        <v>5217106.2790000001</v>
      </c>
      <c r="M57" s="7">
        <f t="shared" si="21"/>
        <v>8355819.9602800002</v>
      </c>
      <c r="N57" s="7">
        <f t="shared" si="21"/>
        <v>2994655.9019999998</v>
      </c>
      <c r="O57" s="7">
        <f t="shared" si="21"/>
        <v>6504794.4294000007</v>
      </c>
      <c r="P57" s="7">
        <f t="shared" si="21"/>
        <v>2078130.8161300002</v>
      </c>
      <c r="Q57" s="7">
        <f t="shared" si="21"/>
        <v>4566159.0587800005</v>
      </c>
      <c r="R57" s="7">
        <f t="shared" si="21"/>
        <v>6492006.1697699986</v>
      </c>
      <c r="S57" s="7">
        <f t="shared" si="21"/>
        <v>2210669.2977</v>
      </c>
      <c r="T57" s="7">
        <f t="shared" si="21"/>
        <v>1881529.1762899999</v>
      </c>
      <c r="U57" s="7">
        <f t="shared" si="21"/>
        <v>4393242.2052799994</v>
      </c>
      <c r="V57" s="7">
        <f t="shared" si="21"/>
        <v>5431653.8099999996</v>
      </c>
      <c r="W57" s="7">
        <f t="shared" si="21"/>
        <v>15978910.293399999</v>
      </c>
      <c r="X57" s="7">
        <f>SUM(X58:X59)</f>
        <v>4872433.96</v>
      </c>
      <c r="Y57" s="7">
        <f t="shared" si="21"/>
        <v>3317042.8160000001</v>
      </c>
      <c r="Z57" s="7">
        <f t="shared" si="21"/>
        <v>3607867.6387699996</v>
      </c>
      <c r="AA57" s="7">
        <f t="shared" si="21"/>
        <v>12990533.024460001</v>
      </c>
      <c r="AB57" s="7">
        <f t="shared" si="21"/>
        <v>2237540.5539800003</v>
      </c>
      <c r="AC57" s="7">
        <f>SUM(AC58:AC58)</f>
        <v>3758334</v>
      </c>
      <c r="AD57" s="7">
        <f t="shared" si="21"/>
        <v>1298737.18</v>
      </c>
      <c r="AE57" s="7">
        <f t="shared" si="21"/>
        <v>7569944.8022999996</v>
      </c>
      <c r="AF57" s="7">
        <f t="shared" si="21"/>
        <v>12540063.208360001</v>
      </c>
      <c r="AG57" s="7">
        <f t="shared" si="21"/>
        <v>739993.39812000003</v>
      </c>
      <c r="AH57" s="7">
        <f t="shared" si="21"/>
        <v>3055209.3984099999</v>
      </c>
      <c r="AI57" s="7">
        <f t="shared" si="21"/>
        <v>4626092.148</v>
      </c>
      <c r="AJ57" s="7">
        <f t="shared" si="21"/>
        <v>1078025.9358599999</v>
      </c>
      <c r="AK57" s="7">
        <f t="shared" si="21"/>
        <v>3970676.02</v>
      </c>
      <c r="AL57" s="7">
        <f t="shared" si="21"/>
        <v>367691.1</v>
      </c>
      <c r="AM57" s="7">
        <f t="shared" si="21"/>
        <v>3680194.1399299996</v>
      </c>
      <c r="AN57" s="7">
        <f t="shared" si="21"/>
        <v>937848.47</v>
      </c>
      <c r="AO57" s="7">
        <f t="shared" si="21"/>
        <v>1009851.8419999999</v>
      </c>
      <c r="AP57" s="7">
        <f t="shared" si="21"/>
        <v>1570830.43674</v>
      </c>
      <c r="AQ57" s="7">
        <f t="shared" si="21"/>
        <v>3305210.31</v>
      </c>
      <c r="AR57" s="7">
        <f t="shared" si="21"/>
        <v>1054689.07525</v>
      </c>
      <c r="AS57" s="7">
        <f t="shared" si="21"/>
        <v>1401099.55207</v>
      </c>
      <c r="AT57" s="7">
        <f t="shared" si="21"/>
        <v>1273876.02877</v>
      </c>
      <c r="AU57" s="7">
        <f t="shared" si="21"/>
        <v>3146438.71</v>
      </c>
      <c r="AV57" s="7">
        <f t="shared" si="21"/>
        <v>3118072.3225400001</v>
      </c>
      <c r="AW57" s="7">
        <f t="shared" si="21"/>
        <v>15884228.130489999</v>
      </c>
      <c r="AX57" s="7">
        <f t="shared" si="21"/>
        <v>3504126.59</v>
      </c>
      <c r="AY57" s="7">
        <f t="shared" si="21"/>
        <v>949730.27851999993</v>
      </c>
      <c r="AZ57" s="7">
        <f t="shared" si="21"/>
        <v>54231.945</v>
      </c>
      <c r="BA57" s="7">
        <f t="shared" si="21"/>
        <v>260156.48</v>
      </c>
      <c r="BB57" s="7">
        <f t="shared" si="21"/>
        <v>3273996.29</v>
      </c>
      <c r="BC57" s="7">
        <f t="shared" si="21"/>
        <v>1032022.86</v>
      </c>
      <c r="BD57" s="7">
        <f t="shared" si="21"/>
        <v>214211.421</v>
      </c>
      <c r="BE57" s="7">
        <f t="shared" si="21"/>
        <v>3055106.125</v>
      </c>
      <c r="BF57" s="7">
        <f t="shared" si="21"/>
        <v>3872829.81</v>
      </c>
      <c r="BG57" s="7">
        <f t="shared" si="21"/>
        <v>2516492.2740000002</v>
      </c>
      <c r="BH57" s="7">
        <f>SUM(BH58:BH59)</f>
        <v>66930.312000000005</v>
      </c>
      <c r="BI57" s="7">
        <f t="shared" si="21"/>
        <v>1572204</v>
      </c>
      <c r="BJ57" s="7">
        <f t="shared" si="21"/>
        <v>995083.29874999996</v>
      </c>
      <c r="BK57" s="7">
        <f t="shared" si="21"/>
        <v>1464089.4611</v>
      </c>
      <c r="BL57" s="7">
        <f t="shared" si="21"/>
        <v>3895125.4160000002</v>
      </c>
      <c r="BM57" s="7">
        <f t="shared" si="21"/>
        <v>527421.78200000001</v>
      </c>
      <c r="BN57" s="7">
        <f t="shared" si="21"/>
        <v>1951475.8559999999</v>
      </c>
      <c r="BO57" s="7">
        <f t="shared" ref="BO57:BY57" si="22">SUM(BO58:BO59)</f>
        <v>5632154.8200000003</v>
      </c>
      <c r="BP57" s="7">
        <f t="shared" si="22"/>
        <v>20077677.565129984</v>
      </c>
      <c r="BQ57" s="7">
        <f t="shared" si="22"/>
        <v>347027.56069000001</v>
      </c>
      <c r="BR57" s="7">
        <f t="shared" si="22"/>
        <v>162722.27299999999</v>
      </c>
      <c r="BS57" s="7">
        <f t="shared" si="22"/>
        <v>1172880</v>
      </c>
      <c r="BT57" s="7">
        <f t="shared" si="22"/>
        <v>115563.841</v>
      </c>
      <c r="BU57" s="7">
        <f t="shared" si="22"/>
        <v>529958.87326000002</v>
      </c>
      <c r="BV57" s="7">
        <f t="shared" si="22"/>
        <v>1518056.3329100001</v>
      </c>
      <c r="BW57" s="7">
        <f t="shared" si="22"/>
        <v>210637.47</v>
      </c>
      <c r="BX57" s="7">
        <f>SUM(BX58:BX59)</f>
        <v>134460.1</v>
      </c>
      <c r="BY57" s="7">
        <f t="shared" si="22"/>
        <v>357954410.42796004</v>
      </c>
    </row>
    <row r="58" spans="1:77">
      <c r="A58" s="9"/>
      <c r="B58" s="10" t="s">
        <v>58</v>
      </c>
      <c r="C58" s="11">
        <v>0</v>
      </c>
      <c r="D58" s="11">
        <v>10716651.040000001</v>
      </c>
      <c r="E58" s="11">
        <v>0</v>
      </c>
      <c r="F58" s="11">
        <v>0</v>
      </c>
      <c r="G58" s="11">
        <v>0</v>
      </c>
      <c r="H58" s="11">
        <v>23505852.421250001</v>
      </c>
      <c r="I58" s="11">
        <v>0</v>
      </c>
      <c r="J58" s="11">
        <v>0</v>
      </c>
      <c r="K58" s="11">
        <v>0</v>
      </c>
      <c r="L58" s="11">
        <v>0</v>
      </c>
      <c r="M58" s="11">
        <v>8355819.9602800002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3758334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f>SUM(C58:BX58)</f>
        <v>46336657.421530001</v>
      </c>
    </row>
    <row r="59" spans="1:77">
      <c r="A59" s="9"/>
      <c r="B59" s="10" t="s">
        <v>59</v>
      </c>
      <c r="C59" s="11">
        <v>24278165.719999999</v>
      </c>
      <c r="D59" s="11">
        <v>0</v>
      </c>
      <c r="E59" s="11">
        <v>15236278</v>
      </c>
      <c r="F59" s="11">
        <v>26422662.677919999</v>
      </c>
      <c r="G59" s="11">
        <v>16552560.244879998</v>
      </c>
      <c r="H59" s="11">
        <v>0</v>
      </c>
      <c r="I59" s="11">
        <v>7806878.6849999996</v>
      </c>
      <c r="J59" s="11">
        <v>1622086.3659999999</v>
      </c>
      <c r="K59" s="11">
        <v>4189700.63747</v>
      </c>
      <c r="L59" s="11">
        <v>5217106.2790000001</v>
      </c>
      <c r="M59" s="11">
        <v>0</v>
      </c>
      <c r="N59" s="11">
        <v>2994655.9019999998</v>
      </c>
      <c r="O59" s="11">
        <v>6504794.4294000007</v>
      </c>
      <c r="P59" s="11">
        <v>2078130.8161300002</v>
      </c>
      <c r="Q59" s="11">
        <v>4566159.0587800005</v>
      </c>
      <c r="R59" s="11">
        <v>6492006.1697699986</v>
      </c>
      <c r="S59" s="11">
        <v>2210669.2977</v>
      </c>
      <c r="T59" s="11">
        <v>1881529.1762899999</v>
      </c>
      <c r="U59" s="11">
        <v>4393242.2052799994</v>
      </c>
      <c r="V59" s="11">
        <v>5431653.8099999996</v>
      </c>
      <c r="W59" s="11">
        <v>15978910.293399999</v>
      </c>
      <c r="X59" s="11">
        <v>4872433.96</v>
      </c>
      <c r="Y59" s="11">
        <v>3317042.8160000001</v>
      </c>
      <c r="Z59" s="11">
        <v>3607867.6387699996</v>
      </c>
      <c r="AA59" s="11">
        <v>12990533.024460001</v>
      </c>
      <c r="AB59" s="11">
        <v>2237540.5539800003</v>
      </c>
      <c r="AC59" s="2">
        <v>0</v>
      </c>
      <c r="AD59" s="11">
        <v>1298737.18</v>
      </c>
      <c r="AE59" s="11">
        <v>7569944.8022999996</v>
      </c>
      <c r="AF59" s="11">
        <v>12540063.208360001</v>
      </c>
      <c r="AG59" s="11">
        <v>739993.39812000003</v>
      </c>
      <c r="AH59" s="11">
        <v>3055209.3984099999</v>
      </c>
      <c r="AI59" s="11">
        <v>4626092.148</v>
      </c>
      <c r="AJ59" s="11">
        <v>1078025.9358599999</v>
      </c>
      <c r="AK59" s="11">
        <v>3970676.02</v>
      </c>
      <c r="AL59" s="11">
        <v>367691.1</v>
      </c>
      <c r="AM59" s="11">
        <v>3680194.1399299996</v>
      </c>
      <c r="AN59" s="11">
        <v>937848.47</v>
      </c>
      <c r="AO59" s="11">
        <v>1009851.8419999999</v>
      </c>
      <c r="AP59" s="11">
        <v>1570830.43674</v>
      </c>
      <c r="AQ59" s="11">
        <v>3305210.31</v>
      </c>
      <c r="AR59" s="11">
        <v>1054689.07525</v>
      </c>
      <c r="AS59" s="11">
        <v>1401099.55207</v>
      </c>
      <c r="AT59" s="11">
        <v>1273876.02877</v>
      </c>
      <c r="AU59" s="11">
        <v>3146438.71</v>
      </c>
      <c r="AV59" s="11">
        <v>3118072.3225400001</v>
      </c>
      <c r="AW59" s="11">
        <v>15884228.130489999</v>
      </c>
      <c r="AX59" s="11">
        <v>3504126.59</v>
      </c>
      <c r="AY59" s="11">
        <v>949730.27851999993</v>
      </c>
      <c r="AZ59" s="11">
        <v>54231.945</v>
      </c>
      <c r="BA59" s="11">
        <v>260156.48</v>
      </c>
      <c r="BB59" s="11">
        <v>3273996.29</v>
      </c>
      <c r="BC59" s="11">
        <v>1032022.86</v>
      </c>
      <c r="BD59" s="11">
        <v>214211.421</v>
      </c>
      <c r="BE59" s="11">
        <v>3055106.125</v>
      </c>
      <c r="BF59" s="11">
        <v>3872829.81</v>
      </c>
      <c r="BG59" s="11">
        <v>2516492.2740000002</v>
      </c>
      <c r="BH59" s="11">
        <v>66930.312000000005</v>
      </c>
      <c r="BI59" s="11">
        <v>1572204</v>
      </c>
      <c r="BJ59" s="11">
        <v>995083.29874999996</v>
      </c>
      <c r="BK59" s="11">
        <v>1464089.4611</v>
      </c>
      <c r="BL59" s="11">
        <v>3895125.4160000002</v>
      </c>
      <c r="BM59" s="11">
        <v>527421.78200000001</v>
      </c>
      <c r="BN59" s="11">
        <v>1951475.8559999999</v>
      </c>
      <c r="BO59" s="11">
        <v>5632154.8200000003</v>
      </c>
      <c r="BP59" s="11">
        <v>20077677.565129984</v>
      </c>
      <c r="BQ59" s="11">
        <v>347027.56069000001</v>
      </c>
      <c r="BR59" s="11">
        <v>162722.27299999999</v>
      </c>
      <c r="BS59" s="11">
        <v>1172880</v>
      </c>
      <c r="BT59" s="11">
        <v>115563.841</v>
      </c>
      <c r="BU59" s="11">
        <v>529958.87326000002</v>
      </c>
      <c r="BV59" s="11">
        <v>1518056.3329100001</v>
      </c>
      <c r="BW59" s="11">
        <v>210637.47</v>
      </c>
      <c r="BX59" s="11">
        <v>134460.1</v>
      </c>
      <c r="BY59" s="11">
        <f>SUM(C59:BX59)</f>
        <v>311617753.00643003</v>
      </c>
    </row>
    <row r="60" spans="1:77" s="8" customFormat="1">
      <c r="A60" s="5">
        <v>7</v>
      </c>
      <c r="B60" s="22" t="s">
        <v>60</v>
      </c>
      <c r="C60" s="7">
        <f>SUM(C61:C66)</f>
        <v>345585.79</v>
      </c>
      <c r="D60" s="7">
        <f t="shared" ref="D60:BF60" si="23">SUM(D61:D66)</f>
        <v>3812.2200000000003</v>
      </c>
      <c r="E60" s="7">
        <f t="shared" si="23"/>
        <v>37299</v>
      </c>
      <c r="F60" s="7">
        <f t="shared" si="23"/>
        <v>241439.18822000001</v>
      </c>
      <c r="G60" s="7">
        <f t="shared" si="23"/>
        <v>48007.482359999995</v>
      </c>
      <c r="H60" s="7">
        <f t="shared" si="23"/>
        <v>21831.514740000002</v>
      </c>
      <c r="I60" s="7">
        <f t="shared" si="23"/>
        <v>84075.714859999993</v>
      </c>
      <c r="J60" s="7">
        <f t="shared" si="23"/>
        <v>11379.291859999999</v>
      </c>
      <c r="K60" s="7">
        <f t="shared" si="23"/>
        <v>39900.353419999999</v>
      </c>
      <c r="L60" s="7">
        <f t="shared" si="23"/>
        <v>43175.511209999997</v>
      </c>
      <c r="M60" s="7">
        <f t="shared" si="23"/>
        <v>21119.51685</v>
      </c>
      <c r="N60" s="7">
        <f t="shared" si="23"/>
        <v>24200.295604999999</v>
      </c>
      <c r="O60" s="7">
        <f t="shared" si="23"/>
        <v>85333.243330000012</v>
      </c>
      <c r="P60" s="7">
        <f t="shared" si="23"/>
        <v>15857.7014</v>
      </c>
      <c r="Q60" s="7">
        <f t="shared" si="23"/>
        <v>36498.380140000001</v>
      </c>
      <c r="R60" s="7">
        <f t="shared" si="23"/>
        <v>54518.385770000008</v>
      </c>
      <c r="S60" s="7">
        <f t="shared" si="23"/>
        <v>21005.565460000002</v>
      </c>
      <c r="T60" s="7">
        <f t="shared" si="23"/>
        <v>41464.783060000002</v>
      </c>
      <c r="U60" s="7">
        <f t="shared" si="23"/>
        <v>53060.832499999997</v>
      </c>
      <c r="V60" s="7">
        <f t="shared" si="23"/>
        <v>28615.18</v>
      </c>
      <c r="W60" s="7">
        <f t="shared" si="23"/>
        <v>104285.79511999998</v>
      </c>
      <c r="X60" s="7">
        <f>SUM(X61:X66)</f>
        <v>29741.56</v>
      </c>
      <c r="Y60" s="7">
        <f t="shared" si="23"/>
        <v>25827.427300000003</v>
      </c>
      <c r="Z60" s="7">
        <f t="shared" si="23"/>
        <v>24874.627710000004</v>
      </c>
      <c r="AA60" s="7">
        <f t="shared" si="23"/>
        <v>95344.680770000006</v>
      </c>
      <c r="AB60" s="7">
        <f t="shared" si="23"/>
        <v>17769.04017</v>
      </c>
      <c r="AC60" s="7">
        <f>SUM(AC61:AC66)</f>
        <v>9454</v>
      </c>
      <c r="AD60" s="7">
        <f t="shared" si="23"/>
        <v>23805.522780000003</v>
      </c>
      <c r="AE60" s="7">
        <f t="shared" si="23"/>
        <v>46337.987739999997</v>
      </c>
      <c r="AF60" s="7">
        <f t="shared" si="23"/>
        <v>53453.194590000006</v>
      </c>
      <c r="AG60" s="7">
        <f t="shared" si="23"/>
        <v>4963.6336499999998</v>
      </c>
      <c r="AH60" s="7">
        <f t="shared" si="23"/>
        <v>38325.421889999998</v>
      </c>
      <c r="AI60" s="7">
        <f t="shared" si="23"/>
        <v>14370.79567</v>
      </c>
      <c r="AJ60" s="7">
        <f t="shared" si="23"/>
        <v>8052.9752399999998</v>
      </c>
      <c r="AK60" s="7">
        <f t="shared" si="23"/>
        <v>31381.749989999993</v>
      </c>
      <c r="AL60" s="7">
        <f t="shared" si="23"/>
        <v>2112.8000000000002</v>
      </c>
      <c r="AM60" s="7">
        <f t="shared" si="23"/>
        <v>36021.425869999999</v>
      </c>
      <c r="AN60" s="7">
        <f t="shared" si="23"/>
        <v>3308.3119999999999</v>
      </c>
      <c r="AO60" s="7">
        <f t="shared" si="23"/>
        <v>17770.292229999999</v>
      </c>
      <c r="AP60" s="7">
        <f t="shared" si="23"/>
        <v>9833.0227800000011</v>
      </c>
      <c r="AQ60" s="7">
        <f t="shared" si="23"/>
        <v>27169.850000000002</v>
      </c>
      <c r="AR60" s="7">
        <f t="shared" si="23"/>
        <v>4153.3280299999997</v>
      </c>
      <c r="AS60" s="7">
        <f t="shared" si="23"/>
        <v>26943.131429999998</v>
      </c>
      <c r="AT60" s="7">
        <f t="shared" si="23"/>
        <v>6216.1653300000007</v>
      </c>
      <c r="AU60" s="7">
        <f t="shared" si="23"/>
        <v>28718.219999999998</v>
      </c>
      <c r="AV60" s="7">
        <f t="shared" si="23"/>
        <v>21460.565589999998</v>
      </c>
      <c r="AW60" s="7">
        <f t="shared" si="23"/>
        <v>105960.51933</v>
      </c>
      <c r="AX60" s="7">
        <f t="shared" si="23"/>
        <v>22884.84</v>
      </c>
      <c r="AY60" s="7">
        <f t="shared" si="23"/>
        <v>9026.70622</v>
      </c>
      <c r="AZ60" s="7">
        <f t="shared" si="23"/>
        <v>1602.1079999999999</v>
      </c>
      <c r="BA60" s="7">
        <f t="shared" si="23"/>
        <v>2092.6251299999999</v>
      </c>
      <c r="BB60" s="7">
        <f t="shared" si="23"/>
        <v>13273.490899999999</v>
      </c>
      <c r="BC60" s="7">
        <f t="shared" si="23"/>
        <v>7009.49</v>
      </c>
      <c r="BD60" s="7">
        <f t="shared" si="23"/>
        <v>2353.9849999999997</v>
      </c>
      <c r="BE60" s="7">
        <f t="shared" si="23"/>
        <v>8672.842059999999</v>
      </c>
      <c r="BF60" s="7">
        <f t="shared" si="23"/>
        <v>48013.07</v>
      </c>
      <c r="BG60" s="7">
        <f>SUM(BG61:BG66)</f>
        <v>23600.290852999999</v>
      </c>
      <c r="BH60" s="7">
        <f>SUM(BH61:BH66)</f>
        <v>11321.532440000001</v>
      </c>
      <c r="BI60" s="7">
        <f>SUM(BI61:BI66)</f>
        <v>12520</v>
      </c>
      <c r="BJ60" s="7">
        <f t="shared" ref="BJ60:BW60" si="24">SUM(BJ61:BJ66)</f>
        <v>11788.964190000001</v>
      </c>
      <c r="BK60" s="7">
        <f t="shared" si="24"/>
        <v>11991.110509999999</v>
      </c>
      <c r="BL60" s="7">
        <f t="shared" si="24"/>
        <v>11280.942750000002</v>
      </c>
      <c r="BM60" s="7">
        <f t="shared" si="24"/>
        <v>4322.6736099999998</v>
      </c>
      <c r="BN60" s="7">
        <f t="shared" si="24"/>
        <v>17821.238010000001</v>
      </c>
      <c r="BO60" s="7">
        <f t="shared" si="24"/>
        <v>105105.04999999999</v>
      </c>
      <c r="BP60" s="7">
        <f t="shared" si="24"/>
        <v>89890.725689999992</v>
      </c>
      <c r="BQ60" s="7">
        <f t="shared" si="24"/>
        <v>5213.0498499999994</v>
      </c>
      <c r="BR60" s="7">
        <f t="shared" si="24"/>
        <v>1809.1486100000002</v>
      </c>
      <c r="BS60" s="7">
        <f t="shared" si="24"/>
        <v>3229</v>
      </c>
      <c r="BT60" s="7">
        <f t="shared" si="24"/>
        <v>2342.7675799999997</v>
      </c>
      <c r="BU60" s="7">
        <f t="shared" si="24"/>
        <v>5627.0695758333295</v>
      </c>
      <c r="BV60" s="7">
        <f t="shared" si="24"/>
        <v>14577.998749999999</v>
      </c>
      <c r="BW60" s="7">
        <f t="shared" si="24"/>
        <v>7223.9</v>
      </c>
      <c r="BX60" s="7">
        <f>SUM(BX61:BX66)</f>
        <v>982.18497000000002</v>
      </c>
      <c r="BY60" s="7">
        <f>SUM(BY61:BY66)</f>
        <v>2531412.8006938337</v>
      </c>
    </row>
    <row r="61" spans="1:77">
      <c r="A61" s="9"/>
      <c r="B61" s="10" t="s">
        <v>61</v>
      </c>
      <c r="C61" s="11">
        <v>40981.33</v>
      </c>
      <c r="D61" s="11">
        <v>0</v>
      </c>
      <c r="E61" s="11">
        <v>0</v>
      </c>
      <c r="F61" s="11">
        <v>63789.523999999998</v>
      </c>
      <c r="G61" s="11">
        <v>0</v>
      </c>
      <c r="H61" s="11">
        <v>0</v>
      </c>
      <c r="I61" s="11">
        <v>10197.200000000001</v>
      </c>
      <c r="J61" s="11">
        <v>0</v>
      </c>
      <c r="K61" s="11">
        <v>19921.683400000002</v>
      </c>
      <c r="L61" s="11">
        <v>15779.5</v>
      </c>
      <c r="M61" s="11">
        <v>0</v>
      </c>
      <c r="N61" s="11">
        <v>0</v>
      </c>
      <c r="O61" s="11">
        <v>30079.898000000001</v>
      </c>
      <c r="P61" s="11">
        <v>0</v>
      </c>
      <c r="Q61" s="11">
        <v>11025</v>
      </c>
      <c r="R61" s="11">
        <v>6994.1176500000001</v>
      </c>
      <c r="S61" s="11">
        <v>0</v>
      </c>
      <c r="T61" s="11">
        <v>5182.1899999999996</v>
      </c>
      <c r="U61" s="11">
        <v>0</v>
      </c>
      <c r="V61" s="11">
        <v>0</v>
      </c>
      <c r="W61" s="11">
        <v>59556.125</v>
      </c>
      <c r="X61" s="11">
        <v>11445.64</v>
      </c>
      <c r="Y61" s="11">
        <v>7854</v>
      </c>
      <c r="Z61" s="11">
        <v>0</v>
      </c>
      <c r="AA61" s="11">
        <v>0</v>
      </c>
      <c r="AB61" s="11">
        <v>0</v>
      </c>
      <c r="AC61" s="11">
        <v>0</v>
      </c>
      <c r="AD61" s="11">
        <v>13084.12</v>
      </c>
      <c r="AE61" s="11">
        <v>0</v>
      </c>
      <c r="AF61" s="11">
        <v>4596.0377099999996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16931</v>
      </c>
      <c r="AT61" s="11">
        <v>0</v>
      </c>
      <c r="AU61" s="11">
        <v>0</v>
      </c>
      <c r="AV61" s="11">
        <v>0</v>
      </c>
      <c r="AW61" s="11">
        <v>21118.75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12647.5</v>
      </c>
      <c r="BG61" s="11">
        <v>0</v>
      </c>
      <c r="BH61" s="11">
        <v>5796.875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58168.7</v>
      </c>
      <c r="BP61" s="11">
        <v>4476.616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f t="shared" ref="BY61:BY66" si="25">SUM(C61:BX61)</f>
        <v>419625.80676000001</v>
      </c>
    </row>
    <row r="62" spans="1:77">
      <c r="A62" s="9"/>
      <c r="B62" s="10" t="s">
        <v>62</v>
      </c>
      <c r="C62" s="11">
        <v>87490.73</v>
      </c>
      <c r="D62" s="11">
        <v>0</v>
      </c>
      <c r="E62" s="11">
        <v>0</v>
      </c>
      <c r="F62" s="11">
        <v>60050.785909999999</v>
      </c>
      <c r="G62" s="11">
        <v>0</v>
      </c>
      <c r="H62" s="11">
        <v>0</v>
      </c>
      <c r="I62" s="11">
        <v>28962.5576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7889.6293999999998</v>
      </c>
      <c r="S62" s="11">
        <v>0</v>
      </c>
      <c r="T62" s="11">
        <v>0</v>
      </c>
      <c r="U62" s="11">
        <v>0</v>
      </c>
      <c r="V62" s="11">
        <v>0</v>
      </c>
      <c r="W62" s="11">
        <v>695.07799999999997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1889.6057900000001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935.46</v>
      </c>
      <c r="BG62" s="11">
        <v>0</v>
      </c>
      <c r="BH62" s="11">
        <v>3756.2648300000001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18341.587739999999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f t="shared" si="25"/>
        <v>210011.69926999998</v>
      </c>
    </row>
    <row r="63" spans="1:77">
      <c r="A63" s="9"/>
      <c r="B63" s="10" t="s">
        <v>63</v>
      </c>
      <c r="C63" s="11">
        <v>39533.86</v>
      </c>
      <c r="D63" s="11">
        <v>2968.17</v>
      </c>
      <c r="E63" s="11">
        <v>6504</v>
      </c>
      <c r="F63" s="11">
        <v>8509.4411600000003</v>
      </c>
      <c r="G63" s="11">
        <v>8164.3889300000001</v>
      </c>
      <c r="H63" s="11">
        <v>2607.9561100000001</v>
      </c>
      <c r="I63" s="11">
        <v>31320.667089999999</v>
      </c>
      <c r="J63" s="11">
        <v>3332.42254</v>
      </c>
      <c r="K63" s="11">
        <v>4888.3005700000003</v>
      </c>
      <c r="L63" s="11">
        <v>10340.768529999999</v>
      </c>
      <c r="M63" s="11">
        <v>1639.61814</v>
      </c>
      <c r="N63" s="11">
        <v>5507.6565279999995</v>
      </c>
      <c r="O63" s="11">
        <v>11068.670169999999</v>
      </c>
      <c r="P63" s="11">
        <v>5073.0982700000004</v>
      </c>
      <c r="Q63" s="11">
        <v>4937.1747500000001</v>
      </c>
      <c r="R63" s="11">
        <v>11147.658810000003</v>
      </c>
      <c r="S63" s="11">
        <v>5834.2325499999997</v>
      </c>
      <c r="T63" s="11">
        <v>5658.7417000000005</v>
      </c>
      <c r="U63" s="11">
        <v>9006.5787400000008</v>
      </c>
      <c r="V63" s="11">
        <v>6425.19</v>
      </c>
      <c r="W63" s="11">
        <v>9843.1856099999986</v>
      </c>
      <c r="X63" s="11">
        <v>4504.09</v>
      </c>
      <c r="Y63" s="11">
        <v>3900.1563100000003</v>
      </c>
      <c r="Z63" s="11">
        <v>10784.745540000004</v>
      </c>
      <c r="AA63" s="11">
        <v>29800.022960000002</v>
      </c>
      <c r="AB63" s="11">
        <v>2916.5104000000001</v>
      </c>
      <c r="AC63" s="11">
        <v>214</v>
      </c>
      <c r="AD63" s="11">
        <v>2309.8400200000001</v>
      </c>
      <c r="AE63" s="11">
        <v>14932.170050000001</v>
      </c>
      <c r="AF63" s="11">
        <v>21787.245030000002</v>
      </c>
      <c r="AG63" s="11">
        <v>1331.7958000000001</v>
      </c>
      <c r="AH63" s="11">
        <v>5765.6213099999995</v>
      </c>
      <c r="AI63" s="11">
        <v>3991.12907</v>
      </c>
      <c r="AJ63" s="11">
        <v>882.92219</v>
      </c>
      <c r="AK63" s="11">
        <v>7972.9512699999996</v>
      </c>
      <c r="AL63" s="11">
        <v>0</v>
      </c>
      <c r="AM63" s="11">
        <v>10935.10529</v>
      </c>
      <c r="AN63" s="11">
        <v>742.6</v>
      </c>
      <c r="AO63" s="11">
        <v>3380.5697400000004</v>
      </c>
      <c r="AP63" s="11">
        <v>3772.2583800000002</v>
      </c>
      <c r="AQ63" s="11">
        <v>8995.91</v>
      </c>
      <c r="AR63" s="11">
        <v>947.91728000000001</v>
      </c>
      <c r="AS63" s="11">
        <v>3651.79655</v>
      </c>
      <c r="AT63" s="11">
        <v>1558.37041</v>
      </c>
      <c r="AU63" s="11">
        <v>13915.37</v>
      </c>
      <c r="AV63" s="11">
        <v>5946.4267499999996</v>
      </c>
      <c r="AW63" s="11">
        <v>21491.378519999998</v>
      </c>
      <c r="AX63" s="11">
        <v>4058.01</v>
      </c>
      <c r="AY63" s="11">
        <v>2619.9452500000002</v>
      </c>
      <c r="AZ63" s="11">
        <v>219.19399999999999</v>
      </c>
      <c r="BA63" s="11">
        <v>482.45499999999998</v>
      </c>
      <c r="BB63" s="11">
        <v>4234.1817499999997</v>
      </c>
      <c r="BC63" s="11">
        <v>1368.06</v>
      </c>
      <c r="BD63" s="11">
        <v>734.79931999999997</v>
      </c>
      <c r="BE63" s="11">
        <v>2245.2314599999995</v>
      </c>
      <c r="BF63" s="11">
        <v>5154.62</v>
      </c>
      <c r="BG63" s="11">
        <v>7406.0136899999998</v>
      </c>
      <c r="BH63" s="11">
        <v>269.26648</v>
      </c>
      <c r="BI63" s="11">
        <v>1164</v>
      </c>
      <c r="BJ63" s="11">
        <v>3208.9664500000003</v>
      </c>
      <c r="BK63" s="11">
        <v>1961.4912099999999</v>
      </c>
      <c r="BL63" s="11">
        <v>1817.09554</v>
      </c>
      <c r="BM63" s="11">
        <v>1044.7833800000001</v>
      </c>
      <c r="BN63" s="11">
        <v>3400.12455</v>
      </c>
      <c r="BO63" s="11">
        <v>6791.83</v>
      </c>
      <c r="BP63" s="11">
        <v>10922.190340000003</v>
      </c>
      <c r="BQ63" s="11">
        <v>1994.08673</v>
      </c>
      <c r="BR63" s="11">
        <v>520.18158000000005</v>
      </c>
      <c r="BS63" s="11">
        <v>783</v>
      </c>
      <c r="BT63" s="11">
        <v>783.34749999999997</v>
      </c>
      <c r="BU63" s="11">
        <v>1377.366</v>
      </c>
      <c r="BV63" s="11">
        <v>5448.8951500000003</v>
      </c>
      <c r="BW63" s="11">
        <v>2154.34</v>
      </c>
      <c r="BX63" s="11">
        <v>264.58</v>
      </c>
      <c r="BY63" s="11">
        <f t="shared" si="25"/>
        <v>453170.73844799999</v>
      </c>
    </row>
    <row r="64" spans="1:77">
      <c r="A64" s="9"/>
      <c r="B64" s="10" t="s">
        <v>64</v>
      </c>
      <c r="C64" s="11">
        <v>29217.26</v>
      </c>
      <c r="D64" s="11">
        <v>354.02</v>
      </c>
      <c r="E64" s="11">
        <v>19779</v>
      </c>
      <c r="F64" s="11">
        <v>22683.880010000001</v>
      </c>
      <c r="G64" s="11">
        <v>9504.3517499999998</v>
      </c>
      <c r="H64" s="11">
        <v>8424.5957300000009</v>
      </c>
      <c r="I64" s="11">
        <v>5761.4614799999999</v>
      </c>
      <c r="J64" s="11">
        <v>5236.2318499999992</v>
      </c>
      <c r="K64" s="11">
        <v>4061.2930500000002</v>
      </c>
      <c r="L64" s="11">
        <v>1896.5646899999999</v>
      </c>
      <c r="M64" s="11">
        <v>12205.232689999999</v>
      </c>
      <c r="N64" s="11">
        <v>6956.3472300000003</v>
      </c>
      <c r="O64" s="11">
        <v>9604.4269999999997</v>
      </c>
      <c r="P64" s="11">
        <v>835.67218000000003</v>
      </c>
      <c r="Q64" s="11">
        <v>8585.9793200000004</v>
      </c>
      <c r="R64" s="11">
        <v>14461.543439999999</v>
      </c>
      <c r="S64" s="11">
        <v>7128.4385000000002</v>
      </c>
      <c r="T64" s="11">
        <v>7051.0940000000001</v>
      </c>
      <c r="U64" s="11">
        <v>14041.834710000001</v>
      </c>
      <c r="V64" s="11">
        <v>4129.0600000000004</v>
      </c>
      <c r="W64" s="11">
        <v>6370.6747599999999</v>
      </c>
      <c r="X64" s="11">
        <v>4170.7</v>
      </c>
      <c r="Y64" s="11">
        <v>3593.9290000000001</v>
      </c>
      <c r="Z64" s="11">
        <v>3335.5961199999997</v>
      </c>
      <c r="AA64" s="11">
        <v>13018.3835</v>
      </c>
      <c r="AB64" s="11">
        <v>6521</v>
      </c>
      <c r="AC64" s="11">
        <v>7727</v>
      </c>
      <c r="AD64" s="11">
        <v>4653.2651400000004</v>
      </c>
      <c r="AE64" s="11">
        <v>5913.3635700000004</v>
      </c>
      <c r="AF64" s="11">
        <v>12302.294400000002</v>
      </c>
      <c r="AG64" s="11">
        <v>1834.4451999999999</v>
      </c>
      <c r="AH64" s="11">
        <v>7211.5329900000006</v>
      </c>
      <c r="AI64" s="11">
        <v>1089.7926200000002</v>
      </c>
      <c r="AJ64" s="11">
        <v>2836.7345</v>
      </c>
      <c r="AK64" s="11">
        <v>5472.0514199999998</v>
      </c>
      <c r="AL64" s="11">
        <v>62.48</v>
      </c>
      <c r="AM64" s="11">
        <v>7299.9980099999993</v>
      </c>
      <c r="AN64" s="11">
        <v>102.14400000000001</v>
      </c>
      <c r="AO64" s="11">
        <v>5061.1000000000004</v>
      </c>
      <c r="AP64" s="11">
        <v>1613.9181600000002</v>
      </c>
      <c r="AQ64" s="11">
        <v>2997.65</v>
      </c>
      <c r="AR64" s="11">
        <v>91.941539999999989</v>
      </c>
      <c r="AS64" s="11">
        <v>627.52020000000005</v>
      </c>
      <c r="AT64" s="11">
        <v>216.94900000000001</v>
      </c>
      <c r="AU64" s="11">
        <v>5813.9</v>
      </c>
      <c r="AV64" s="11">
        <v>5017.3760000000002</v>
      </c>
      <c r="AW64" s="11">
        <v>15536.09424</v>
      </c>
      <c r="AX64" s="11">
        <v>6658.83</v>
      </c>
      <c r="AY64" s="11">
        <v>291.98234000000002</v>
      </c>
      <c r="AZ64" s="11">
        <v>0</v>
      </c>
      <c r="BA64" s="11">
        <v>0</v>
      </c>
      <c r="BB64" s="11">
        <v>2050.3040000000001</v>
      </c>
      <c r="BC64" s="11">
        <v>2336.87</v>
      </c>
      <c r="BD64" s="11">
        <v>191.4</v>
      </c>
      <c r="BE64" s="11">
        <v>0</v>
      </c>
      <c r="BF64" s="11">
        <v>7476.5</v>
      </c>
      <c r="BG64" s="11">
        <v>7401.1183650000003</v>
      </c>
      <c r="BH64" s="11">
        <v>0</v>
      </c>
      <c r="BI64" s="11">
        <v>6720</v>
      </c>
      <c r="BJ64" s="11">
        <v>2610.64392</v>
      </c>
      <c r="BK64" s="11">
        <v>3089.8672000000001</v>
      </c>
      <c r="BL64" s="11">
        <v>3513.41617</v>
      </c>
      <c r="BM64" s="11">
        <v>376.07835</v>
      </c>
      <c r="BN64" s="11">
        <v>6274.4409999999998</v>
      </c>
      <c r="BO64" s="11">
        <v>8035.49</v>
      </c>
      <c r="BP64" s="11">
        <v>21831.493750000001</v>
      </c>
      <c r="BQ64" s="11">
        <v>411.8</v>
      </c>
      <c r="BR64" s="11">
        <v>0</v>
      </c>
      <c r="BS64" s="11">
        <v>536</v>
      </c>
      <c r="BT64" s="11">
        <v>0</v>
      </c>
      <c r="BU64" s="11">
        <v>215.46</v>
      </c>
      <c r="BV64" s="11">
        <v>256.89999999999998</v>
      </c>
      <c r="BW64" s="11">
        <v>0</v>
      </c>
      <c r="BX64" s="11">
        <v>262.51330000000002</v>
      </c>
      <c r="BY64" s="11">
        <f t="shared" si="25"/>
        <v>402951.23039500008</v>
      </c>
    </row>
    <row r="65" spans="1:77">
      <c r="A65" s="9"/>
      <c r="B65" s="10" t="s">
        <v>65</v>
      </c>
      <c r="C65" s="11">
        <v>100293.11</v>
      </c>
      <c r="D65" s="11">
        <v>0</v>
      </c>
      <c r="E65" s="11">
        <v>8408</v>
      </c>
      <c r="F65" s="11">
        <v>79147.097180000012</v>
      </c>
      <c r="G65" s="11">
        <v>23164.703679999999</v>
      </c>
      <c r="H65" s="11">
        <v>5128.1807399999998</v>
      </c>
      <c r="I65" s="11">
        <v>6947.2755699999998</v>
      </c>
      <c r="J65" s="11">
        <v>2470.5494700000004</v>
      </c>
      <c r="K65" s="11">
        <v>9147.3614300000008</v>
      </c>
      <c r="L65" s="11">
        <v>8468.2518900000014</v>
      </c>
      <c r="M65" s="11">
        <v>4566.8099400000001</v>
      </c>
      <c r="N65" s="11">
        <v>5858.3870769999994</v>
      </c>
      <c r="O65" s="11">
        <v>17264.283039999998</v>
      </c>
      <c r="P65" s="11">
        <v>8417.9055900000003</v>
      </c>
      <c r="Q65" s="11">
        <v>9259.9300100000019</v>
      </c>
      <c r="R65" s="11">
        <v>13648.814170000001</v>
      </c>
      <c r="S65" s="11">
        <v>4197.7788200000005</v>
      </c>
      <c r="T65" s="11">
        <v>14866.030479999999</v>
      </c>
      <c r="U65" s="11">
        <v>22650.304690000001</v>
      </c>
      <c r="V65" s="11">
        <v>10464.14</v>
      </c>
      <c r="W65" s="11">
        <v>15845.561099999999</v>
      </c>
      <c r="X65" s="11">
        <v>5750.9299999999994</v>
      </c>
      <c r="Y65" s="11">
        <v>9968.2624100000012</v>
      </c>
      <c r="Z65" s="11">
        <v>7764.9702200000002</v>
      </c>
      <c r="AA65" s="11">
        <v>48128.927589999999</v>
      </c>
      <c r="AB65" s="11">
        <v>7206.1127700000006</v>
      </c>
      <c r="AC65" s="11">
        <v>232</v>
      </c>
      <c r="AD65" s="11">
        <v>2300.1871900000001</v>
      </c>
      <c r="AE65" s="11">
        <v>19298.460359999997</v>
      </c>
      <c r="AF65" s="11">
        <v>10121.947759999999</v>
      </c>
      <c r="AG65" s="11">
        <v>1111.2018999999998</v>
      </c>
      <c r="AH65" s="11">
        <v>14554.3333</v>
      </c>
      <c r="AI65" s="11">
        <v>7502.3542600000001</v>
      </c>
      <c r="AJ65" s="11">
        <v>1624.854</v>
      </c>
      <c r="AK65" s="11">
        <v>14119.661449999996</v>
      </c>
      <c r="AL65" s="11">
        <v>1217.02</v>
      </c>
      <c r="AM65" s="11">
        <v>7965.0844500000003</v>
      </c>
      <c r="AN65" s="11">
        <v>1760.1799999999998</v>
      </c>
      <c r="AO65" s="11">
        <v>3693.6415499999998</v>
      </c>
      <c r="AP65" s="11">
        <v>2202.0958300000002</v>
      </c>
      <c r="AQ65" s="11">
        <v>6578.52</v>
      </c>
      <c r="AR65" s="11">
        <v>1633.8257800000001</v>
      </c>
      <c r="AS65" s="11">
        <v>3163.41966</v>
      </c>
      <c r="AT65" s="11">
        <v>2838.0742200000004</v>
      </c>
      <c r="AU65" s="11">
        <v>7829.08</v>
      </c>
      <c r="AV65" s="11">
        <v>5866.2079999999996</v>
      </c>
      <c r="AW65" s="11">
        <v>33589.38422</v>
      </c>
      <c r="AX65" s="11">
        <v>8035.48</v>
      </c>
      <c r="AY65" s="11">
        <v>3407.0111099999999</v>
      </c>
      <c r="AZ65" s="11">
        <v>239.36500000000001</v>
      </c>
      <c r="BA65" s="11">
        <v>609.51599999999996</v>
      </c>
      <c r="BB65" s="11">
        <v>3695.0605299999997</v>
      </c>
      <c r="BC65" s="11">
        <v>1878.15</v>
      </c>
      <c r="BD65" s="11">
        <v>820.15913</v>
      </c>
      <c r="BE65" s="11">
        <v>4428.4470199999996</v>
      </c>
      <c r="BF65" s="11">
        <v>14118.99</v>
      </c>
      <c r="BG65" s="11">
        <v>5048.501886</v>
      </c>
      <c r="BH65" s="11">
        <v>882.31494999999995</v>
      </c>
      <c r="BI65" s="11">
        <v>3171</v>
      </c>
      <c r="BJ65" s="11">
        <v>4236.2252600000002</v>
      </c>
      <c r="BK65" s="11">
        <v>5935.5854799999988</v>
      </c>
      <c r="BL65" s="11">
        <v>5829.6410400000004</v>
      </c>
      <c r="BM65" s="11">
        <v>1693.3328399999998</v>
      </c>
      <c r="BN65" s="11">
        <v>7514.0529399999996</v>
      </c>
      <c r="BO65" s="11">
        <v>11579.04</v>
      </c>
      <c r="BP65" s="11">
        <v>13684.590079999987</v>
      </c>
      <c r="BQ65" s="11">
        <v>1490.3733500000001</v>
      </c>
      <c r="BR65" s="11">
        <v>463.33159999999998</v>
      </c>
      <c r="BS65" s="11">
        <v>781</v>
      </c>
      <c r="BT65" s="11">
        <v>828.52958000000001</v>
      </c>
      <c r="BU65" s="11">
        <v>3261.3757058333299</v>
      </c>
      <c r="BV65" s="11">
        <v>6409.5551000000005</v>
      </c>
      <c r="BW65" s="11">
        <v>1247.5</v>
      </c>
      <c r="BX65" s="11">
        <v>233.51</v>
      </c>
      <c r="BY65" s="11">
        <f t="shared" si="25"/>
        <v>709756.8503988334</v>
      </c>
    </row>
    <row r="66" spans="1:77">
      <c r="A66" s="9"/>
      <c r="B66" s="10" t="s">
        <v>66</v>
      </c>
      <c r="C66" s="11">
        <v>48069.5</v>
      </c>
      <c r="D66" s="11">
        <v>490.03000000000003</v>
      </c>
      <c r="E66" s="11">
        <v>2608</v>
      </c>
      <c r="F66" s="11">
        <v>7258.4599600000001</v>
      </c>
      <c r="G66" s="11">
        <v>7174.0379999999996</v>
      </c>
      <c r="H66" s="11">
        <v>5670.7821600000016</v>
      </c>
      <c r="I66" s="11">
        <v>886.55312000000004</v>
      </c>
      <c r="J66" s="11">
        <v>340.08800000000002</v>
      </c>
      <c r="K66" s="11">
        <v>1881.71497</v>
      </c>
      <c r="L66" s="11">
        <v>6690.4260999999997</v>
      </c>
      <c r="M66" s="11">
        <v>2707.8560800000005</v>
      </c>
      <c r="N66" s="11">
        <v>5877.9047699999992</v>
      </c>
      <c r="O66" s="11">
        <v>17315.965120000019</v>
      </c>
      <c r="P66" s="11">
        <v>1531.0253600000001</v>
      </c>
      <c r="Q66" s="11">
        <v>2690.2960600000001</v>
      </c>
      <c r="R66" s="11">
        <v>376.62230000000011</v>
      </c>
      <c r="S66" s="11">
        <v>3845.1155899999999</v>
      </c>
      <c r="T66" s="11">
        <v>8706.7268800000002</v>
      </c>
      <c r="U66" s="11">
        <v>7362.1143600000005</v>
      </c>
      <c r="V66" s="11">
        <v>7596.7899999999991</v>
      </c>
      <c r="W66" s="11">
        <v>11975.17065</v>
      </c>
      <c r="X66" s="11">
        <v>3870.2</v>
      </c>
      <c r="Y66" s="11">
        <v>511.07957999999996</v>
      </c>
      <c r="Z66" s="11">
        <v>2989.31583</v>
      </c>
      <c r="AA66" s="11">
        <v>4397.3467199999996</v>
      </c>
      <c r="AB66" s="11">
        <v>1125.4169999999999</v>
      </c>
      <c r="AC66" s="11">
        <v>1281</v>
      </c>
      <c r="AD66" s="11">
        <v>1458.11043</v>
      </c>
      <c r="AE66" s="11">
        <v>6193.9937599999994</v>
      </c>
      <c r="AF66" s="11">
        <v>2756.0639000000001</v>
      </c>
      <c r="AG66" s="11">
        <v>686.19074999999998</v>
      </c>
      <c r="AH66" s="11">
        <v>10793.934290000001</v>
      </c>
      <c r="AI66" s="11">
        <v>1787.51972</v>
      </c>
      <c r="AJ66" s="11">
        <v>2708.4645499999997</v>
      </c>
      <c r="AK66" s="11">
        <v>3817.0858499999995</v>
      </c>
      <c r="AL66" s="11">
        <v>833.30000000000007</v>
      </c>
      <c r="AM66" s="11">
        <v>9821.23812</v>
      </c>
      <c r="AN66" s="11">
        <v>703.38800000000003</v>
      </c>
      <c r="AO66" s="11">
        <v>5634.9809399999995</v>
      </c>
      <c r="AP66" s="11">
        <v>2244.7504100000001</v>
      </c>
      <c r="AQ66" s="11">
        <v>8597.77</v>
      </c>
      <c r="AR66" s="11">
        <v>1479.6434299999999</v>
      </c>
      <c r="AS66" s="11">
        <v>2569.3950200000004</v>
      </c>
      <c r="AT66" s="11">
        <v>1602.7717</v>
      </c>
      <c r="AU66" s="11">
        <v>1159.8700000000001</v>
      </c>
      <c r="AV66" s="11">
        <v>4630.5548399999998</v>
      </c>
      <c r="AW66" s="11">
        <v>14224.912349999999</v>
      </c>
      <c r="AX66" s="11">
        <v>4132.5200000000004</v>
      </c>
      <c r="AY66" s="11">
        <v>2707.7675199999999</v>
      </c>
      <c r="AZ66" s="11">
        <v>1143.549</v>
      </c>
      <c r="BA66" s="11">
        <v>1000.65413</v>
      </c>
      <c r="BB66" s="11">
        <v>3293.9446200000002</v>
      </c>
      <c r="BC66" s="11">
        <v>1426.41</v>
      </c>
      <c r="BD66" s="11">
        <v>607.62654999999995</v>
      </c>
      <c r="BE66" s="11">
        <v>1999.1635799999999</v>
      </c>
      <c r="BF66" s="11">
        <v>7680</v>
      </c>
      <c r="BG66" s="11">
        <v>3744.6569119999999</v>
      </c>
      <c r="BH66" s="11">
        <v>616.81117999999992</v>
      </c>
      <c r="BI66" s="11">
        <v>1465</v>
      </c>
      <c r="BJ66" s="11">
        <v>1733.1285599999999</v>
      </c>
      <c r="BK66" s="11">
        <v>1004.16662</v>
      </c>
      <c r="BL66" s="11">
        <v>120.79</v>
      </c>
      <c r="BM66" s="11">
        <v>1208.4790400000002</v>
      </c>
      <c r="BN66" s="11">
        <v>632.61951999999997</v>
      </c>
      <c r="BO66" s="11">
        <v>20529.989999999998</v>
      </c>
      <c r="BP66" s="11">
        <v>20634.247779999998</v>
      </c>
      <c r="BQ66" s="11">
        <v>1316.7897699999999</v>
      </c>
      <c r="BR66" s="11">
        <v>825.63543000000004</v>
      </c>
      <c r="BS66" s="11">
        <v>1129</v>
      </c>
      <c r="BT66" s="11">
        <v>730.89049999999997</v>
      </c>
      <c r="BU66" s="11">
        <v>772.86787000000004</v>
      </c>
      <c r="BV66" s="11">
        <v>2462.6485000000002</v>
      </c>
      <c r="BW66" s="11">
        <v>3822.0599999999995</v>
      </c>
      <c r="BX66" s="11">
        <v>221.58166999999997</v>
      </c>
      <c r="BY66" s="11">
        <f t="shared" si="25"/>
        <v>335896.47542199987</v>
      </c>
    </row>
    <row r="67" spans="1:77" s="8" customFormat="1">
      <c r="A67" s="5">
        <v>8</v>
      </c>
      <c r="B67" s="22" t="s">
        <v>67</v>
      </c>
      <c r="C67" s="7">
        <f>SUM(C68:C75)</f>
        <v>1160404.6130000004</v>
      </c>
      <c r="D67" s="7">
        <f t="shared" ref="D67:BF67" si="26">SUM(D68:D75)</f>
        <v>178349.85000000003</v>
      </c>
      <c r="E67" s="7">
        <f t="shared" si="26"/>
        <v>999290</v>
      </c>
      <c r="F67" s="7">
        <f t="shared" si="26"/>
        <v>919357.12473000004</v>
      </c>
      <c r="G67" s="7">
        <f t="shared" si="26"/>
        <v>972068.89077000006</v>
      </c>
      <c r="H67" s="7">
        <f t="shared" si="26"/>
        <v>307929.59481000004</v>
      </c>
      <c r="I67" s="7">
        <f t="shared" si="26"/>
        <v>310994.16114999994</v>
      </c>
      <c r="J67" s="7">
        <f t="shared" si="26"/>
        <v>46104.313189999993</v>
      </c>
      <c r="K67" s="7">
        <f t="shared" si="26"/>
        <v>130538.22963999999</v>
      </c>
      <c r="L67" s="7">
        <f t="shared" si="26"/>
        <v>141723.08313939997</v>
      </c>
      <c r="M67" s="7">
        <f t="shared" si="26"/>
        <v>90516.046190000008</v>
      </c>
      <c r="N67" s="7">
        <f t="shared" si="26"/>
        <v>107629.59567000001</v>
      </c>
      <c r="O67" s="7">
        <f t="shared" si="26"/>
        <v>217476.15956000012</v>
      </c>
      <c r="P67" s="7">
        <f t="shared" si="26"/>
        <v>67037.566879999998</v>
      </c>
      <c r="Q67" s="7">
        <f t="shared" si="26"/>
        <v>124504.92519000002</v>
      </c>
      <c r="R67" s="7">
        <f t="shared" si="26"/>
        <v>251777.89516999997</v>
      </c>
      <c r="S67" s="7">
        <f t="shared" si="26"/>
        <v>45301.217740000007</v>
      </c>
      <c r="T67" s="7">
        <f t="shared" si="26"/>
        <v>86385.360520000002</v>
      </c>
      <c r="U67" s="7">
        <f t="shared" si="26"/>
        <v>151848.81634999998</v>
      </c>
      <c r="V67" s="7">
        <f t="shared" si="26"/>
        <v>103096.97510000001</v>
      </c>
      <c r="W67" s="7">
        <f t="shared" si="26"/>
        <v>368615.97010999994</v>
      </c>
      <c r="X67" s="7">
        <f>SUM(X68:X75)</f>
        <v>138459.82999999999</v>
      </c>
      <c r="Y67" s="7">
        <f t="shared" si="26"/>
        <v>100405.80959999998</v>
      </c>
      <c r="Z67" s="7">
        <f t="shared" si="26"/>
        <v>82868.784470000013</v>
      </c>
      <c r="AA67" s="7">
        <f t="shared" si="26"/>
        <v>394337.95978000009</v>
      </c>
      <c r="AB67" s="7">
        <f t="shared" si="26"/>
        <v>65695.532619999998</v>
      </c>
      <c r="AC67" s="7">
        <f>SUM(AC68:AC75)</f>
        <v>45149</v>
      </c>
      <c r="AD67" s="7">
        <f t="shared" si="26"/>
        <v>42379.45218</v>
      </c>
      <c r="AE67" s="7">
        <f t="shared" si="26"/>
        <v>188335.59387999997</v>
      </c>
      <c r="AF67" s="7">
        <f t="shared" si="26"/>
        <v>2181363.4600001783</v>
      </c>
      <c r="AG67" s="7">
        <f t="shared" si="26"/>
        <v>29424.155619999998</v>
      </c>
      <c r="AH67" s="7">
        <f t="shared" si="26"/>
        <v>88313.079000000012</v>
      </c>
      <c r="AI67" s="7">
        <f t="shared" si="26"/>
        <v>309273.30885999999</v>
      </c>
      <c r="AJ67" s="7">
        <f t="shared" si="26"/>
        <v>58218.216549999997</v>
      </c>
      <c r="AK67" s="7">
        <f t="shared" si="26"/>
        <v>90901.117253143399</v>
      </c>
      <c r="AL67" s="7">
        <f t="shared" si="26"/>
        <v>10414.659999999998</v>
      </c>
      <c r="AM67" s="7">
        <f t="shared" si="26"/>
        <v>111718.64395</v>
      </c>
      <c r="AN67" s="7">
        <f t="shared" si="26"/>
        <v>28132.270000000004</v>
      </c>
      <c r="AO67" s="7">
        <f t="shared" si="26"/>
        <v>38374.460580000006</v>
      </c>
      <c r="AP67" s="7">
        <f t="shared" si="26"/>
        <v>48075.112710000001</v>
      </c>
      <c r="AQ67" s="7">
        <f t="shared" si="26"/>
        <v>90208.72</v>
      </c>
      <c r="AR67" s="7">
        <f t="shared" si="26"/>
        <v>18877.733540000001</v>
      </c>
      <c r="AS67" s="7">
        <f t="shared" si="26"/>
        <v>50394.949540000001</v>
      </c>
      <c r="AT67" s="7">
        <f t="shared" si="26"/>
        <v>23161.46499</v>
      </c>
      <c r="AU67" s="7">
        <f t="shared" si="26"/>
        <v>67277.710000000006</v>
      </c>
      <c r="AV67" s="7">
        <f t="shared" si="26"/>
        <v>76323.91131000001</v>
      </c>
      <c r="AW67" s="7">
        <f t="shared" si="26"/>
        <v>446976.20368734992</v>
      </c>
      <c r="AX67" s="7">
        <f t="shared" si="26"/>
        <v>108808.05999999998</v>
      </c>
      <c r="AY67" s="7">
        <f t="shared" si="26"/>
        <v>23781.22292</v>
      </c>
      <c r="AZ67" s="7">
        <f t="shared" si="26"/>
        <v>9107.9069999999992</v>
      </c>
      <c r="BA67" s="7">
        <f t="shared" si="26"/>
        <v>2285.9760299999998</v>
      </c>
      <c r="BB67" s="7">
        <f t="shared" si="26"/>
        <v>35956.362089999995</v>
      </c>
      <c r="BC67" s="7">
        <f t="shared" si="26"/>
        <v>39810.070000000007</v>
      </c>
      <c r="BD67" s="7">
        <f t="shared" si="26"/>
        <v>1566.3034</v>
      </c>
      <c r="BE67" s="7">
        <f t="shared" si="26"/>
        <v>68514.240390000006</v>
      </c>
      <c r="BF67" s="7">
        <f t="shared" si="26"/>
        <v>98420.500000000029</v>
      </c>
      <c r="BG67" s="7">
        <f>SUM(BG68:BG75)</f>
        <v>44256.524090000006</v>
      </c>
      <c r="BH67" s="7">
        <f>SUM(BH68:BH75)</f>
        <v>1313.1219999999998</v>
      </c>
      <c r="BI67" s="7">
        <f>SUM(BI68:BI75)</f>
        <v>60168</v>
      </c>
      <c r="BJ67" s="7">
        <f t="shared" ref="BJ67:BW67" si="27">SUM(BJ68:BJ75)</f>
        <v>34057.316160000002</v>
      </c>
      <c r="BK67" s="7">
        <f t="shared" si="27"/>
        <v>53874.965409999997</v>
      </c>
      <c r="BL67" s="7">
        <f t="shared" si="27"/>
        <v>106576.47594999998</v>
      </c>
      <c r="BM67" s="7">
        <f t="shared" si="27"/>
        <v>9265.657009999999</v>
      </c>
      <c r="BN67" s="7">
        <f t="shared" si="27"/>
        <v>96458.280790000004</v>
      </c>
      <c r="BO67" s="7">
        <f t="shared" si="27"/>
        <v>210963.32</v>
      </c>
      <c r="BP67" s="7">
        <f t="shared" si="27"/>
        <v>565006.52688000002</v>
      </c>
      <c r="BQ67" s="7">
        <f t="shared" si="27"/>
        <v>6221.2974399999994</v>
      </c>
      <c r="BR67" s="7">
        <f t="shared" si="27"/>
        <v>9202.6006300000008</v>
      </c>
      <c r="BS67" s="7">
        <f t="shared" si="27"/>
        <v>24327</v>
      </c>
      <c r="BT67" s="7">
        <f t="shared" si="27"/>
        <v>3570.6971100000001</v>
      </c>
      <c r="BU67" s="7">
        <f t="shared" si="27"/>
        <v>5000</v>
      </c>
      <c r="BV67" s="7">
        <f t="shared" si="27"/>
        <v>15234.52945</v>
      </c>
      <c r="BW67" s="7">
        <f t="shared" si="27"/>
        <v>1231.7199999999998</v>
      </c>
      <c r="BX67" s="7">
        <f>SUM(BX68:BX75)</f>
        <v>1048.6599999999999</v>
      </c>
      <c r="BY67" s="7">
        <f>SUM(BY68:BY75)</f>
        <v>13242038.86378007</v>
      </c>
    </row>
    <row r="68" spans="1:77">
      <c r="A68" s="9"/>
      <c r="B68" s="23" t="s">
        <v>68</v>
      </c>
      <c r="C68" s="11">
        <v>251131.47300000003</v>
      </c>
      <c r="D68" s="11">
        <v>4326.17</v>
      </c>
      <c r="E68" s="11">
        <v>155293</v>
      </c>
      <c r="F68" s="11">
        <v>185480.53341999999</v>
      </c>
      <c r="G68" s="11">
        <v>258248.94108000002</v>
      </c>
      <c r="H68" s="11">
        <v>21148.687060000004</v>
      </c>
      <c r="I68" s="11">
        <v>137883.76884999999</v>
      </c>
      <c r="J68" s="11">
        <v>13909.754999999999</v>
      </c>
      <c r="K68" s="11">
        <v>54074.888769999998</v>
      </c>
      <c r="L68" s="11">
        <v>53728.35355</v>
      </c>
      <c r="M68" s="11">
        <v>6061.0520100000003</v>
      </c>
      <c r="N68" s="11">
        <v>46155.766450000003</v>
      </c>
      <c r="O68" s="11">
        <v>79522.544170000125</v>
      </c>
      <c r="P68" s="11">
        <v>25712.791300000004</v>
      </c>
      <c r="Q68" s="11">
        <v>41492.290850000019</v>
      </c>
      <c r="R68" s="11">
        <v>87466.833609999972</v>
      </c>
      <c r="S68" s="11">
        <v>21177.845870000001</v>
      </c>
      <c r="T68" s="11">
        <v>45798.55272</v>
      </c>
      <c r="U68" s="11">
        <v>96919.020250000001</v>
      </c>
      <c r="V68" s="11">
        <v>71270.5</v>
      </c>
      <c r="W68" s="11">
        <v>261436.72386000003</v>
      </c>
      <c r="X68" s="11">
        <v>51753.56</v>
      </c>
      <c r="Y68" s="11">
        <v>48570.332229999985</v>
      </c>
      <c r="Z68" s="11">
        <v>38919.639560000011</v>
      </c>
      <c r="AA68" s="11">
        <v>140949.74285000001</v>
      </c>
      <c r="AB68" s="11">
        <v>25244.169139999995</v>
      </c>
      <c r="AC68" s="11">
        <v>2417</v>
      </c>
      <c r="AD68" s="11">
        <v>23900.7212</v>
      </c>
      <c r="AE68" s="11">
        <v>88927.713759999984</v>
      </c>
      <c r="AF68" s="11">
        <v>648757.69919917802</v>
      </c>
      <c r="AG68" s="11">
        <v>25695.149649999999</v>
      </c>
      <c r="AH68" s="11">
        <v>38030.706720000002</v>
      </c>
      <c r="AI68" s="11">
        <v>137320.522</v>
      </c>
      <c r="AJ68" s="11">
        <v>28485.982399999997</v>
      </c>
      <c r="AK68" s="11">
        <v>52757.660750000003</v>
      </c>
      <c r="AL68" s="11">
        <v>8807.64</v>
      </c>
      <c r="AM68" s="11">
        <v>44361.527719999998</v>
      </c>
      <c r="AN68" s="11">
        <v>10037.9</v>
      </c>
      <c r="AO68" s="11">
        <v>17867.44454</v>
      </c>
      <c r="AP68" s="11">
        <v>21330.084609999998</v>
      </c>
      <c r="AQ68" s="11">
        <v>34805.42</v>
      </c>
      <c r="AR68" s="11">
        <v>11077.46587</v>
      </c>
      <c r="AS68" s="11">
        <v>15222.384</v>
      </c>
      <c r="AT68" s="11">
        <v>7966.25</v>
      </c>
      <c r="AU68" s="11">
        <v>28130.880000000001</v>
      </c>
      <c r="AV68" s="11">
        <v>26549.394920000002</v>
      </c>
      <c r="AW68" s="11">
        <v>235922.25080000001</v>
      </c>
      <c r="AX68" s="11">
        <v>56764.25999999998</v>
      </c>
      <c r="AY68" s="11">
        <v>12709.859980000001</v>
      </c>
      <c r="AZ68" s="11">
        <v>1408.4</v>
      </c>
      <c r="BA68" s="11">
        <v>1425.92229</v>
      </c>
      <c r="BB68" s="11">
        <v>7204.7969999999996</v>
      </c>
      <c r="BC68" s="11">
        <v>15689.52</v>
      </c>
      <c r="BD68" s="11">
        <v>353.40600000000001</v>
      </c>
      <c r="BE68" s="11">
        <v>50386.111440000015</v>
      </c>
      <c r="BF68" s="11">
        <v>46531.320000000022</v>
      </c>
      <c r="BG68" s="11">
        <v>21390.485000000001</v>
      </c>
      <c r="BH68" s="11">
        <v>938.82519000000002</v>
      </c>
      <c r="BI68" s="11">
        <v>16114</v>
      </c>
      <c r="BJ68" s="11">
        <v>11891.4532</v>
      </c>
      <c r="BK68" s="11">
        <v>23670.439999999995</v>
      </c>
      <c r="BL68" s="11">
        <v>20484.581999999966</v>
      </c>
      <c r="BM68" s="11">
        <v>4509.7510000000002</v>
      </c>
      <c r="BN68" s="11">
        <v>59080.443420000003</v>
      </c>
      <c r="BO68" s="11">
        <v>76462.19</v>
      </c>
      <c r="BP68" s="11">
        <v>110025.72321999999</v>
      </c>
      <c r="BQ68" s="11">
        <v>3211.4851199999998</v>
      </c>
      <c r="BR68" s="11">
        <v>2539.6750000000002</v>
      </c>
      <c r="BS68" s="11">
        <v>23257</v>
      </c>
      <c r="BT68" s="11">
        <v>912.13227000000006</v>
      </c>
      <c r="BU68" s="11">
        <v>5000</v>
      </c>
      <c r="BV68" s="11">
        <v>10381.248609999999</v>
      </c>
      <c r="BW68" s="11">
        <v>1101.5999999999999</v>
      </c>
      <c r="BX68" s="11">
        <v>1015.54</v>
      </c>
      <c r="BY68" s="11">
        <f t="shared" ref="BY68:BY79" si="28">SUM(C68:BX68)</f>
        <v>4316508.9044791777</v>
      </c>
    </row>
    <row r="69" spans="1:77">
      <c r="A69" s="9"/>
      <c r="B69" s="24" t="s">
        <v>69</v>
      </c>
      <c r="C69" s="11">
        <v>5165.59</v>
      </c>
      <c r="D69" s="11">
        <v>72.05</v>
      </c>
      <c r="E69" s="11">
        <v>4129</v>
      </c>
      <c r="F69" s="11">
        <v>12771.0056</v>
      </c>
      <c r="G69" s="11">
        <v>7095.2937300000003</v>
      </c>
      <c r="H69" s="11">
        <v>849.23470000000009</v>
      </c>
      <c r="I69" s="11">
        <v>5479.8031199999996</v>
      </c>
      <c r="J69" s="11">
        <v>1759.1029599999999</v>
      </c>
      <c r="K69" s="11">
        <v>1639.94505</v>
      </c>
      <c r="L69" s="11">
        <v>3680.1386994</v>
      </c>
      <c r="M69" s="11">
        <v>69.16377</v>
      </c>
      <c r="N69" s="11">
        <v>1296.9228600000001</v>
      </c>
      <c r="O69" s="11">
        <v>2000.26172</v>
      </c>
      <c r="P69" s="11">
        <v>1092.2037499999999</v>
      </c>
      <c r="Q69" s="11">
        <v>2093.34512</v>
      </c>
      <c r="R69" s="11">
        <v>886.00109999999995</v>
      </c>
      <c r="S69" s="11">
        <v>1210.9511699999998</v>
      </c>
      <c r="T69" s="11">
        <v>1008.18598</v>
      </c>
      <c r="U69" s="11">
        <v>773.20543000000009</v>
      </c>
      <c r="V69" s="11">
        <v>2243.88</v>
      </c>
      <c r="W69" s="11">
        <v>7570.6679400000003</v>
      </c>
      <c r="X69" s="11">
        <v>2152.66</v>
      </c>
      <c r="Y69" s="11">
        <v>2614.2711400000003</v>
      </c>
      <c r="Z69" s="11">
        <v>1789.24191</v>
      </c>
      <c r="AA69" s="11">
        <v>3225.6923400000001</v>
      </c>
      <c r="AB69" s="11">
        <v>292.16965000000005</v>
      </c>
      <c r="AC69" s="11">
        <v>8</v>
      </c>
      <c r="AD69" s="11">
        <v>0</v>
      </c>
      <c r="AE69" s="11">
        <v>4340.1719199999998</v>
      </c>
      <c r="AF69" s="11">
        <v>9834.4401099999995</v>
      </c>
      <c r="AG69" s="11">
        <v>56.901919999999997</v>
      </c>
      <c r="AH69" s="11">
        <v>2732.52594</v>
      </c>
      <c r="AI69" s="11">
        <v>517.69391999999993</v>
      </c>
      <c r="AJ69" s="11">
        <v>720.69428000000005</v>
      </c>
      <c r="AK69" s="11">
        <v>1725.7909099999999</v>
      </c>
      <c r="AL69" s="11">
        <v>931.42</v>
      </c>
      <c r="AM69" s="11">
        <v>1214.21417</v>
      </c>
      <c r="AN69" s="11">
        <v>396.33</v>
      </c>
      <c r="AO69" s="11">
        <v>1052.8553700000002</v>
      </c>
      <c r="AP69" s="11">
        <v>684.79818</v>
      </c>
      <c r="AQ69" s="11">
        <v>2337.52</v>
      </c>
      <c r="AR69" s="11">
        <v>563.12880000000007</v>
      </c>
      <c r="AS69" s="11">
        <v>1051.10051</v>
      </c>
      <c r="AT69" s="11">
        <v>301.4545</v>
      </c>
      <c r="AU69" s="11">
        <v>1747.48</v>
      </c>
      <c r="AV69" s="11">
        <v>2393.2661800000001</v>
      </c>
      <c r="AW69" s="11">
        <v>5771.1937199999993</v>
      </c>
      <c r="AX69" s="11">
        <v>2018.61</v>
      </c>
      <c r="AY69" s="11">
        <v>1029.77655</v>
      </c>
      <c r="AZ69" s="11">
        <v>38.220999999999997</v>
      </c>
      <c r="BA69" s="11">
        <v>54.674250000000001</v>
      </c>
      <c r="BB69" s="11">
        <v>1491.09806</v>
      </c>
      <c r="BC69" s="11">
        <v>403.22</v>
      </c>
      <c r="BD69" s="11">
        <v>103.68059</v>
      </c>
      <c r="BE69" s="11">
        <v>3689.6890400000002</v>
      </c>
      <c r="BF69" s="11">
        <v>1595.32</v>
      </c>
      <c r="BG69" s="11">
        <v>566.91606999999999</v>
      </c>
      <c r="BH69" s="11">
        <v>114.254</v>
      </c>
      <c r="BI69" s="11">
        <v>210</v>
      </c>
      <c r="BJ69" s="11">
        <v>1291.06843</v>
      </c>
      <c r="BK69" s="11">
        <v>631.17912999999987</v>
      </c>
      <c r="BL69" s="11">
        <v>555.35699999999997</v>
      </c>
      <c r="BM69" s="11">
        <v>230.34539999999998</v>
      </c>
      <c r="BN69" s="11">
        <v>569.37370999999996</v>
      </c>
      <c r="BO69" s="11">
        <v>1597.99</v>
      </c>
      <c r="BP69" s="11">
        <v>3074.5495600000004</v>
      </c>
      <c r="BQ69" s="11">
        <v>133.55082000000002</v>
      </c>
      <c r="BR69" s="11">
        <v>3.25</v>
      </c>
      <c r="BS69" s="11">
        <v>838</v>
      </c>
      <c r="BT69" s="11">
        <v>47.1982</v>
      </c>
      <c r="BU69" s="11">
        <v>0</v>
      </c>
      <c r="BV69" s="11">
        <v>521.495</v>
      </c>
      <c r="BW69" s="11">
        <v>130.12</v>
      </c>
      <c r="BX69" s="11">
        <v>0</v>
      </c>
      <c r="BY69" s="11">
        <f t="shared" si="28"/>
        <v>132279.90497940005</v>
      </c>
    </row>
    <row r="70" spans="1:77">
      <c r="A70" s="9"/>
      <c r="B70" s="23" t="s">
        <v>70</v>
      </c>
      <c r="C70" s="11">
        <v>549485.06000000006</v>
      </c>
      <c r="D70" s="11">
        <v>22174.79</v>
      </c>
      <c r="E70" s="11">
        <v>172965</v>
      </c>
      <c r="F70" s="11">
        <v>121643.628</v>
      </c>
      <c r="G70" s="11">
        <v>205940.07975999999</v>
      </c>
      <c r="H70" s="11">
        <v>52234.267610000003</v>
      </c>
      <c r="I70" s="11">
        <v>6785.6193800000001</v>
      </c>
      <c r="J70" s="11">
        <v>4120.2025100000001</v>
      </c>
      <c r="K70" s="11">
        <v>136.14400000000001</v>
      </c>
      <c r="L70" s="11">
        <v>9488.2083199999997</v>
      </c>
      <c r="M70" s="11">
        <v>31990</v>
      </c>
      <c r="N70" s="11">
        <v>18126.337739999999</v>
      </c>
      <c r="O70" s="11">
        <v>50425.116239999996</v>
      </c>
      <c r="P70" s="11">
        <v>15020.169390000001</v>
      </c>
      <c r="Q70" s="11">
        <v>32903.794520000003</v>
      </c>
      <c r="R70" s="11">
        <v>113089.98517999999</v>
      </c>
      <c r="S70" s="11">
        <v>5267.4813400000003</v>
      </c>
      <c r="T70" s="11">
        <v>17297.666399999998</v>
      </c>
      <c r="U70" s="11">
        <v>2792.7819199999999</v>
      </c>
      <c r="V70" s="11">
        <v>5410.59</v>
      </c>
      <c r="W70" s="11">
        <v>11348.171</v>
      </c>
      <c r="X70" s="11">
        <v>11374.85</v>
      </c>
      <c r="Y70" s="11">
        <v>1894.29838</v>
      </c>
      <c r="Z70" s="11">
        <v>13304.52109</v>
      </c>
      <c r="AA70" s="11">
        <v>79170.116460000005</v>
      </c>
      <c r="AB70" s="11">
        <v>6374.8689199999999</v>
      </c>
      <c r="AC70" s="11">
        <v>2963</v>
      </c>
      <c r="AD70" s="11">
        <v>4662.7829999999994</v>
      </c>
      <c r="AE70" s="11">
        <v>9214.4140399999997</v>
      </c>
      <c r="AF70" s="11">
        <v>262429.67606000003</v>
      </c>
      <c r="AG70" s="11">
        <v>553.37959999999998</v>
      </c>
      <c r="AH70" s="11">
        <v>6111.0668299999998</v>
      </c>
      <c r="AI70" s="11">
        <v>72473.062250000003</v>
      </c>
      <c r="AJ70" s="11">
        <v>476.661</v>
      </c>
      <c r="AK70" s="11">
        <v>9391.6219999999994</v>
      </c>
      <c r="AL70" s="11">
        <v>54</v>
      </c>
      <c r="AM70" s="11">
        <v>6529.2529999999997</v>
      </c>
      <c r="AN70" s="11">
        <v>5608.34</v>
      </c>
      <c r="AO70" s="11">
        <v>1016.163</v>
      </c>
      <c r="AP70" s="11">
        <v>3951.5796800000003</v>
      </c>
      <c r="AQ70" s="11">
        <v>5991.17</v>
      </c>
      <c r="AR70" s="11">
        <v>1463.816</v>
      </c>
      <c r="AS70" s="11">
        <v>14754.033670000001</v>
      </c>
      <c r="AT70" s="11">
        <v>1741.9760000000001</v>
      </c>
      <c r="AU70" s="11">
        <v>9151.25</v>
      </c>
      <c r="AV70" s="11">
        <v>0</v>
      </c>
      <c r="AW70" s="11">
        <v>7750.4797500000004</v>
      </c>
      <c r="AX70" s="11">
        <v>8122.94</v>
      </c>
      <c r="AY70" s="11">
        <v>0</v>
      </c>
      <c r="AZ70" s="11">
        <v>7120.9059999999999</v>
      </c>
      <c r="BA70" s="11">
        <v>115</v>
      </c>
      <c r="BB70" s="11">
        <v>898.58474999999999</v>
      </c>
      <c r="BC70" s="11">
        <v>13389.16</v>
      </c>
      <c r="BD70" s="11">
        <v>4.6713999999999993</v>
      </c>
      <c r="BE70" s="11">
        <v>7927.3909999999996</v>
      </c>
      <c r="BF70" s="11">
        <v>104.51</v>
      </c>
      <c r="BG70" s="11">
        <v>5815.5910000000003</v>
      </c>
      <c r="BH70" s="11">
        <v>0</v>
      </c>
      <c r="BI70" s="11">
        <v>20550</v>
      </c>
      <c r="BJ70" s="11">
        <v>13498.096390000001</v>
      </c>
      <c r="BK70" s="11">
        <v>3101.7888000000003</v>
      </c>
      <c r="BL70" s="11">
        <v>22007.797999999999</v>
      </c>
      <c r="BM70" s="11">
        <v>0</v>
      </c>
      <c r="BN70" s="11">
        <v>5490.6639999999998</v>
      </c>
      <c r="BO70" s="11">
        <v>68956.38</v>
      </c>
      <c r="BP70" s="11">
        <v>173069.45143000002</v>
      </c>
      <c r="BQ70" s="11">
        <v>0</v>
      </c>
      <c r="BR70" s="11">
        <v>323.32679999999999</v>
      </c>
      <c r="BS70" s="11">
        <v>106</v>
      </c>
      <c r="BT70" s="11">
        <v>0</v>
      </c>
      <c r="BU70" s="11">
        <v>0</v>
      </c>
      <c r="BV70" s="11">
        <v>307</v>
      </c>
      <c r="BW70" s="11">
        <v>0</v>
      </c>
      <c r="BX70" s="11">
        <v>0</v>
      </c>
      <c r="BY70" s="11">
        <f t="shared" si="28"/>
        <v>2337960.7336100005</v>
      </c>
    </row>
    <row r="71" spans="1:77">
      <c r="A71" s="9"/>
      <c r="B71" s="25" t="s">
        <v>71</v>
      </c>
      <c r="C71" s="11">
        <v>25865.39</v>
      </c>
      <c r="D71" s="11">
        <v>43887.66</v>
      </c>
      <c r="E71" s="11">
        <v>264365</v>
      </c>
      <c r="F71" s="11">
        <v>185214.75643000001</v>
      </c>
      <c r="G71" s="11">
        <v>15432.720020000001</v>
      </c>
      <c r="H71" s="11">
        <v>15653.7703</v>
      </c>
      <c r="I71" s="11">
        <v>17172.595600000001</v>
      </c>
      <c r="J71" s="11">
        <v>139.01007000000001</v>
      </c>
      <c r="K71" s="11">
        <v>1139.8022699999999</v>
      </c>
      <c r="L71" s="11">
        <v>2849.99559</v>
      </c>
      <c r="M71" s="11">
        <v>0</v>
      </c>
      <c r="N71" s="11">
        <v>0</v>
      </c>
      <c r="O71" s="11">
        <v>2792.51496</v>
      </c>
      <c r="P71" s="11">
        <v>0</v>
      </c>
      <c r="Q71" s="11">
        <v>594.68270999999993</v>
      </c>
      <c r="R71" s="11">
        <v>11756.32511</v>
      </c>
      <c r="S71" s="11">
        <v>0</v>
      </c>
      <c r="T71" s="11">
        <v>747.22221999999999</v>
      </c>
      <c r="U71" s="11">
        <v>0.10507999999999999</v>
      </c>
      <c r="V71" s="11">
        <v>1680.69</v>
      </c>
      <c r="W71" s="11">
        <v>56991.387249999992</v>
      </c>
      <c r="X71" s="11">
        <v>1045.94</v>
      </c>
      <c r="Y71" s="11">
        <v>5222.9114200000004</v>
      </c>
      <c r="Z71" s="11">
        <v>446.26691999999997</v>
      </c>
      <c r="AA71" s="11">
        <v>3544.3262799999998</v>
      </c>
      <c r="AB71" s="11">
        <v>6177.3801100000001</v>
      </c>
      <c r="AC71" s="11">
        <v>0</v>
      </c>
      <c r="AD71" s="11">
        <v>0</v>
      </c>
      <c r="AE71" s="11">
        <v>253.66452999999998</v>
      </c>
      <c r="AF71" s="11">
        <v>69166.838031000094</v>
      </c>
      <c r="AG71" s="11">
        <v>1.5</v>
      </c>
      <c r="AH71" s="11">
        <v>413.71854999999999</v>
      </c>
      <c r="AI71" s="11">
        <v>2873.7798600000006</v>
      </c>
      <c r="AJ71" s="11">
        <v>12252.58</v>
      </c>
      <c r="AK71" s="11">
        <v>301.76731999999998</v>
      </c>
      <c r="AL71" s="11">
        <v>0</v>
      </c>
      <c r="AM71" s="11">
        <v>5833.1862000000001</v>
      </c>
      <c r="AN71" s="11">
        <v>0</v>
      </c>
      <c r="AO71" s="11">
        <v>9235.9836899999991</v>
      </c>
      <c r="AP71" s="11">
        <v>-123.29900000000001</v>
      </c>
      <c r="AQ71" s="11">
        <v>31.01</v>
      </c>
      <c r="AR71" s="11">
        <v>500</v>
      </c>
      <c r="AS71" s="11">
        <v>0</v>
      </c>
      <c r="AT71" s="11">
        <v>0</v>
      </c>
      <c r="AU71" s="11">
        <v>20.57</v>
      </c>
      <c r="AV71" s="11">
        <v>0</v>
      </c>
      <c r="AW71" s="11">
        <v>2924.4397200000003</v>
      </c>
      <c r="AX71" s="11">
        <v>2911.52</v>
      </c>
      <c r="AY71" s="11">
        <v>358.93950000000001</v>
      </c>
      <c r="AZ71" s="11">
        <v>269.74900000000002</v>
      </c>
      <c r="BA71" s="11">
        <v>45.665320000000008</v>
      </c>
      <c r="BB71" s="11">
        <v>339.21087</v>
      </c>
      <c r="BC71" s="11">
        <v>0</v>
      </c>
      <c r="BD71" s="11">
        <v>9.1582999999999988</v>
      </c>
      <c r="BE71" s="11">
        <v>369.92</v>
      </c>
      <c r="BF71" s="11">
        <v>0</v>
      </c>
      <c r="BG71" s="11">
        <v>0</v>
      </c>
      <c r="BH71" s="11">
        <v>0</v>
      </c>
      <c r="BI71" s="11">
        <v>40</v>
      </c>
      <c r="BJ71" s="11">
        <v>0</v>
      </c>
      <c r="BK71" s="11">
        <v>0</v>
      </c>
      <c r="BL71" s="11">
        <v>177.58965000000001</v>
      </c>
      <c r="BM71" s="11">
        <v>539.72</v>
      </c>
      <c r="BN71" s="11">
        <v>0</v>
      </c>
      <c r="BO71" s="11">
        <v>12946.85</v>
      </c>
      <c r="BP71" s="11">
        <v>39272.361330000022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0.03</v>
      </c>
      <c r="BY71" s="11">
        <f t="shared" si="28"/>
        <v>823686.90521099966</v>
      </c>
    </row>
    <row r="72" spans="1:77">
      <c r="A72" s="9"/>
      <c r="B72" s="23" t="s">
        <v>72</v>
      </c>
      <c r="C72" s="11">
        <v>5610.03</v>
      </c>
      <c r="D72" s="11">
        <v>114.72</v>
      </c>
      <c r="E72" s="11">
        <v>69</v>
      </c>
      <c r="F72" s="11">
        <v>18.68066</v>
      </c>
      <c r="G72" s="11">
        <v>503.42705000000007</v>
      </c>
      <c r="H72" s="11">
        <v>1213.4513200000001</v>
      </c>
      <c r="I72" s="11">
        <v>0</v>
      </c>
      <c r="J72" s="11">
        <v>1377.3109999999999</v>
      </c>
      <c r="K72" s="11">
        <v>1824.93319</v>
      </c>
      <c r="L72" s="11">
        <v>683.86199999999997</v>
      </c>
      <c r="M72" s="11">
        <v>861.79398000000015</v>
      </c>
      <c r="N72" s="11">
        <v>13828.578090000001</v>
      </c>
      <c r="O72" s="11">
        <v>3355.1832899999999</v>
      </c>
      <c r="P72" s="11">
        <v>3416.2901700000002</v>
      </c>
      <c r="Q72" s="11">
        <v>1414.6510400000002</v>
      </c>
      <c r="R72" s="11">
        <v>96.721999999999994</v>
      </c>
      <c r="S72" s="11">
        <v>143.46323000000001</v>
      </c>
      <c r="T72" s="11">
        <v>857.6899199999981</v>
      </c>
      <c r="U72" s="11">
        <v>623.22806000000003</v>
      </c>
      <c r="V72" s="11">
        <v>1341.8</v>
      </c>
      <c r="W72" s="11">
        <v>5804.6411399999997</v>
      </c>
      <c r="X72" s="11">
        <v>1115.6500000000001</v>
      </c>
      <c r="Y72" s="11">
        <v>1379.5097900000001</v>
      </c>
      <c r="Z72" s="11">
        <v>0</v>
      </c>
      <c r="AA72" s="11">
        <v>1620.2704199999998</v>
      </c>
      <c r="AB72" s="11">
        <v>785.85140999999999</v>
      </c>
      <c r="AC72" s="11">
        <v>101</v>
      </c>
      <c r="AD72" s="11">
        <v>0.92076999999999998</v>
      </c>
      <c r="AE72" s="11">
        <v>3187.6324999999997</v>
      </c>
      <c r="AF72" s="11">
        <v>5577.0722300000007</v>
      </c>
      <c r="AG72" s="11">
        <v>22.666049999999998</v>
      </c>
      <c r="AH72" s="11">
        <v>548.04768000000001</v>
      </c>
      <c r="AI72" s="11">
        <v>662.61500000000001</v>
      </c>
      <c r="AJ72" s="11">
        <v>609.33354000000008</v>
      </c>
      <c r="AK72" s="11">
        <v>839.50926999999979</v>
      </c>
      <c r="AL72" s="11">
        <v>0</v>
      </c>
      <c r="AM72" s="11">
        <v>435.65489999999988</v>
      </c>
      <c r="AN72" s="11">
        <v>3414.9</v>
      </c>
      <c r="AO72" s="11">
        <v>226.18110000000001</v>
      </c>
      <c r="AP72" s="11">
        <v>446.04948999999834</v>
      </c>
      <c r="AQ72" s="11">
        <v>161.11000000000001</v>
      </c>
      <c r="AR72" s="11">
        <v>0</v>
      </c>
      <c r="AS72" s="11">
        <v>0</v>
      </c>
      <c r="AT72" s="11">
        <v>1290.62742</v>
      </c>
      <c r="AU72" s="11">
        <v>216.16</v>
      </c>
      <c r="AV72" s="11">
        <v>322.42584000000005</v>
      </c>
      <c r="AW72" s="11">
        <v>11006.685710000002</v>
      </c>
      <c r="AX72" s="11">
        <v>307.12</v>
      </c>
      <c r="AY72" s="11">
        <v>72.254390000000001</v>
      </c>
      <c r="AZ72" s="11">
        <v>151.81100000000001</v>
      </c>
      <c r="BA72" s="11">
        <v>10.307</v>
      </c>
      <c r="BB72" s="11">
        <v>337.39807999999999</v>
      </c>
      <c r="BC72" s="11">
        <v>0</v>
      </c>
      <c r="BD72" s="11">
        <v>62.957740000000001</v>
      </c>
      <c r="BE72" s="11">
        <v>351.30390999999997</v>
      </c>
      <c r="BF72" s="11">
        <v>3316.1699999999996</v>
      </c>
      <c r="BG72" s="11">
        <v>44.823369999999997</v>
      </c>
      <c r="BH72" s="11">
        <v>0</v>
      </c>
      <c r="BI72" s="11">
        <v>404</v>
      </c>
      <c r="BJ72" s="11">
        <v>34.649000000000001</v>
      </c>
      <c r="BK72" s="11">
        <v>0</v>
      </c>
      <c r="BL72" s="11">
        <v>0</v>
      </c>
      <c r="BM72" s="11">
        <v>789.71607999999992</v>
      </c>
      <c r="BN72" s="11">
        <v>368.60124999999999</v>
      </c>
      <c r="BO72" s="11">
        <v>1289.4100000000001</v>
      </c>
      <c r="BP72" s="11">
        <v>4679.9920900000016</v>
      </c>
      <c r="BQ72" s="11">
        <v>1.1299999999999999</v>
      </c>
      <c r="BR72" s="11">
        <v>10.128</v>
      </c>
      <c r="BS72" s="11">
        <v>0</v>
      </c>
      <c r="BT72" s="11">
        <v>34.72495</v>
      </c>
      <c r="BU72" s="11">
        <v>0</v>
      </c>
      <c r="BV72" s="11">
        <v>153.99539000000001</v>
      </c>
      <c r="BW72" s="11">
        <v>0</v>
      </c>
      <c r="BX72" s="11">
        <v>5.09</v>
      </c>
      <c r="BY72" s="11">
        <f t="shared" si="28"/>
        <v>89554.91151000002</v>
      </c>
    </row>
    <row r="73" spans="1:77">
      <c r="A73" s="9"/>
      <c r="B73" s="23" t="s">
        <v>73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5.3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28.5</v>
      </c>
      <c r="AB73" s="11">
        <v>0</v>
      </c>
      <c r="AC73" s="11">
        <v>0</v>
      </c>
      <c r="AD73" s="11">
        <v>17.356999999999999</v>
      </c>
      <c r="AE73" s="11">
        <v>0</v>
      </c>
      <c r="AF73" s="11">
        <v>4000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7387.99</v>
      </c>
      <c r="BP73" s="11">
        <v>-316.916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f t="shared" si="28"/>
        <v>11122.231000000002</v>
      </c>
    </row>
    <row r="74" spans="1:77">
      <c r="A74" s="9"/>
      <c r="B74" s="23" t="s">
        <v>74</v>
      </c>
      <c r="C74" s="11">
        <v>293289.46000000002</v>
      </c>
      <c r="D74" s="11">
        <v>95685.27</v>
      </c>
      <c r="E74" s="11">
        <v>377414</v>
      </c>
      <c r="F74" s="11">
        <v>397918.82647000003</v>
      </c>
      <c r="G74" s="11">
        <v>301791.32472000003</v>
      </c>
      <c r="H74" s="11">
        <v>189373.22248</v>
      </c>
      <c r="I74" s="11">
        <v>68829.297630000001</v>
      </c>
      <c r="J74" s="11">
        <v>23398.301649999998</v>
      </c>
      <c r="K74" s="11">
        <v>64629.37169</v>
      </c>
      <c r="L74" s="11">
        <v>63787.716039999999</v>
      </c>
      <c r="M74" s="11">
        <v>49204.695240000001</v>
      </c>
      <c r="N74" s="11">
        <v>20883.444489999998</v>
      </c>
      <c r="O74" s="11">
        <v>65668.441350000008</v>
      </c>
      <c r="P74" s="11">
        <v>18625.144960000001</v>
      </c>
      <c r="Q74" s="11">
        <v>43051.29146</v>
      </c>
      <c r="R74" s="11">
        <v>0</v>
      </c>
      <c r="S74" s="11">
        <v>16158.40101</v>
      </c>
      <c r="T74" s="11">
        <v>20660.69096</v>
      </c>
      <c r="U74" s="11">
        <v>42543.725159999995</v>
      </c>
      <c r="V74" s="11">
        <v>14602.935100000002</v>
      </c>
      <c r="W74" s="11">
        <v>0</v>
      </c>
      <c r="X74" s="11">
        <v>67191.039999999994</v>
      </c>
      <c r="Y74" s="11">
        <v>24093.190139999999</v>
      </c>
      <c r="Z74" s="11">
        <v>24131.973260000002</v>
      </c>
      <c r="AA74" s="11">
        <v>127072.46131000001</v>
      </c>
      <c r="AB74" s="11">
        <v>26126.76341</v>
      </c>
      <c r="AC74" s="11">
        <v>38083</v>
      </c>
      <c r="AD74" s="11">
        <v>9300.3184000000001</v>
      </c>
      <c r="AE74" s="11">
        <v>76199.797980000003</v>
      </c>
      <c r="AF74" s="11">
        <v>110310.19</v>
      </c>
      <c r="AG74" s="11">
        <v>2689.61969</v>
      </c>
      <c r="AH74" s="11">
        <v>34497.789060000003</v>
      </c>
      <c r="AI74" s="11">
        <v>36632.509469999997</v>
      </c>
      <c r="AJ74" s="11">
        <v>4473.5267899999999</v>
      </c>
      <c r="AK74" s="11">
        <v>23146.967141893445</v>
      </c>
      <c r="AL74" s="11">
        <v>59.21</v>
      </c>
      <c r="AM74" s="11">
        <v>50962.803399999997</v>
      </c>
      <c r="AN74" s="11">
        <v>7857.83</v>
      </c>
      <c r="AO74" s="11">
        <v>7895.6090000000004</v>
      </c>
      <c r="AP74" s="11">
        <v>21051.732749999999</v>
      </c>
      <c r="AQ74" s="11">
        <v>43526.400000000001</v>
      </c>
      <c r="AR74" s="11">
        <v>4500</v>
      </c>
      <c r="AS74" s="11">
        <v>18761.639810000001</v>
      </c>
      <c r="AT74" s="11">
        <v>10546.405000000001</v>
      </c>
      <c r="AU74" s="11">
        <v>26880.86</v>
      </c>
      <c r="AV74" s="11">
        <v>42418.30171</v>
      </c>
      <c r="AW74" s="11">
        <v>170608.26858999999</v>
      </c>
      <c r="AX74" s="11">
        <v>36826.39</v>
      </c>
      <c r="AY74" s="11">
        <v>7723.3246300000001</v>
      </c>
      <c r="AZ74" s="11">
        <v>0</v>
      </c>
      <c r="BA74" s="11">
        <v>372.40717000000001</v>
      </c>
      <c r="BB74" s="11">
        <v>23138</v>
      </c>
      <c r="BC74" s="11">
        <v>9514.51</v>
      </c>
      <c r="BD74" s="11">
        <v>1028.6793700000001</v>
      </c>
      <c r="BE74" s="11">
        <v>1992.5194300000001</v>
      </c>
      <c r="BF74" s="11">
        <v>44984.41</v>
      </c>
      <c r="BG74" s="11">
        <v>9385.7668400000002</v>
      </c>
      <c r="BH74" s="11">
        <v>9.83568</v>
      </c>
      <c r="BI74" s="11">
        <v>21107</v>
      </c>
      <c r="BJ74" s="11">
        <v>6392.4271699999999</v>
      </c>
      <c r="BK74" s="11">
        <v>12600</v>
      </c>
      <c r="BL74" s="11">
        <v>55000</v>
      </c>
      <c r="BM74" s="11">
        <v>2100.2812400000003</v>
      </c>
      <c r="BN74" s="11">
        <v>22959.731019999999</v>
      </c>
      <c r="BO74" s="11">
        <v>40204.089999999997</v>
      </c>
      <c r="BP74" s="11">
        <v>178711.4809</v>
      </c>
      <c r="BQ74" s="11">
        <v>251.00285</v>
      </c>
      <c r="BR74" s="11">
        <v>262.64183000000003</v>
      </c>
      <c r="BS74" s="11">
        <v>0</v>
      </c>
      <c r="BT74" s="11">
        <v>273</v>
      </c>
      <c r="BU74" s="11">
        <v>0</v>
      </c>
      <c r="BV74" s="11">
        <v>3708</v>
      </c>
      <c r="BW74" s="11">
        <v>0</v>
      </c>
      <c r="BX74" s="11">
        <v>28</v>
      </c>
      <c r="BY74" s="11">
        <f t="shared" si="28"/>
        <v>3655107.2654518923</v>
      </c>
    </row>
    <row r="75" spans="1:77">
      <c r="A75" s="9"/>
      <c r="B75" s="23" t="s">
        <v>75</v>
      </c>
      <c r="C75" s="11">
        <v>29857.61</v>
      </c>
      <c r="D75" s="11">
        <v>12089.189999999999</v>
      </c>
      <c r="E75" s="11">
        <v>25055</v>
      </c>
      <c r="F75" s="11">
        <v>16309.694150000001</v>
      </c>
      <c r="G75" s="11">
        <v>183057.10441</v>
      </c>
      <c r="H75" s="11">
        <v>27456.961340000023</v>
      </c>
      <c r="I75" s="11">
        <v>74843.076570000005</v>
      </c>
      <c r="J75" s="11">
        <v>1400.63</v>
      </c>
      <c r="K75" s="11">
        <v>7093.1446699999997</v>
      </c>
      <c r="L75" s="11">
        <v>7504.8089399999999</v>
      </c>
      <c r="M75" s="11">
        <v>2329.3411900000006</v>
      </c>
      <c r="N75" s="11">
        <v>7338.5460400000093</v>
      </c>
      <c r="O75" s="11">
        <v>13712.097829999999</v>
      </c>
      <c r="P75" s="11">
        <v>3170.96731</v>
      </c>
      <c r="Q75" s="11">
        <v>2954.86949</v>
      </c>
      <c r="R75" s="11">
        <v>38482.028170000005</v>
      </c>
      <c r="S75" s="11">
        <v>1343.07512</v>
      </c>
      <c r="T75" s="11">
        <v>10.05232</v>
      </c>
      <c r="U75" s="11">
        <v>8196.7504499999995</v>
      </c>
      <c r="V75" s="11">
        <v>6546.5799999999945</v>
      </c>
      <c r="W75" s="11">
        <v>25464.378919999956</v>
      </c>
      <c r="X75" s="11">
        <v>3826.13</v>
      </c>
      <c r="Y75" s="11">
        <v>16631.296500000004</v>
      </c>
      <c r="Z75" s="11">
        <v>4277.1417300000003</v>
      </c>
      <c r="AA75" s="11">
        <v>38726.850120000003</v>
      </c>
      <c r="AB75" s="11">
        <v>694.32997999999998</v>
      </c>
      <c r="AC75" s="11">
        <v>1577</v>
      </c>
      <c r="AD75" s="11">
        <v>4497.3518100000001</v>
      </c>
      <c r="AE75" s="11">
        <v>6212.1991500000004</v>
      </c>
      <c r="AF75" s="11">
        <v>1071287.54437</v>
      </c>
      <c r="AG75" s="11">
        <v>404.93871000000001</v>
      </c>
      <c r="AH75" s="11">
        <v>5979.2242200000001</v>
      </c>
      <c r="AI75" s="11">
        <v>58793.126359999995</v>
      </c>
      <c r="AJ75" s="11">
        <v>11199.438539999999</v>
      </c>
      <c r="AK75" s="11">
        <v>2737.79986124995</v>
      </c>
      <c r="AL75" s="11">
        <v>562.39</v>
      </c>
      <c r="AM75" s="11">
        <v>2382.0045599999999</v>
      </c>
      <c r="AN75" s="11">
        <v>816.97</v>
      </c>
      <c r="AO75" s="11">
        <v>1080.22388</v>
      </c>
      <c r="AP75" s="11">
        <v>734.16700000000003</v>
      </c>
      <c r="AQ75" s="11">
        <v>3356.09</v>
      </c>
      <c r="AR75" s="11">
        <v>773.3228699999994</v>
      </c>
      <c r="AS75" s="11">
        <v>605.79155000000003</v>
      </c>
      <c r="AT75" s="11">
        <v>1314.7520699999986</v>
      </c>
      <c r="AU75" s="11">
        <v>1130.51</v>
      </c>
      <c r="AV75" s="11">
        <v>4640.5226600000005</v>
      </c>
      <c r="AW75" s="11">
        <v>12992.885397349904</v>
      </c>
      <c r="AX75" s="11">
        <v>1857.22</v>
      </c>
      <c r="AY75" s="11">
        <v>1887.0678700000001</v>
      </c>
      <c r="AZ75" s="11">
        <v>118.82</v>
      </c>
      <c r="BA75" s="11">
        <v>262</v>
      </c>
      <c r="BB75" s="11">
        <v>2547.27333</v>
      </c>
      <c r="BC75" s="11">
        <v>813.66000000000008</v>
      </c>
      <c r="BD75" s="11">
        <v>3.75</v>
      </c>
      <c r="BE75" s="11">
        <v>3797.3055699999995</v>
      </c>
      <c r="BF75" s="11">
        <v>1888.77</v>
      </c>
      <c r="BG75" s="11">
        <v>7052.9418100000003</v>
      </c>
      <c r="BH75" s="11">
        <v>250.20713000000001</v>
      </c>
      <c r="BI75" s="11">
        <v>1743</v>
      </c>
      <c r="BJ75" s="11">
        <v>949.62196999999992</v>
      </c>
      <c r="BK75" s="11">
        <v>13871.557480000001</v>
      </c>
      <c r="BL75" s="11">
        <v>8351.1492999999991</v>
      </c>
      <c r="BM75" s="11">
        <v>1095.843289999998</v>
      </c>
      <c r="BN75" s="11">
        <v>7989.4673899999989</v>
      </c>
      <c r="BO75" s="11">
        <v>2118.42</v>
      </c>
      <c r="BP75" s="11">
        <v>56489.88435</v>
      </c>
      <c r="BQ75" s="11">
        <v>2624.1286499999997</v>
      </c>
      <c r="BR75" s="11">
        <v>6063.5789999999997</v>
      </c>
      <c r="BS75" s="11">
        <v>126</v>
      </c>
      <c r="BT75" s="11">
        <v>2303.6416899999999</v>
      </c>
      <c r="BU75" s="11">
        <v>0</v>
      </c>
      <c r="BV75" s="11">
        <v>162.79044999999999</v>
      </c>
      <c r="BW75" s="11">
        <v>0</v>
      </c>
      <c r="BX75" s="11">
        <v>0</v>
      </c>
      <c r="BY75" s="11">
        <f t="shared" si="28"/>
        <v>1875818.0075385992</v>
      </c>
    </row>
    <row r="76" spans="1:77">
      <c r="A76" s="5">
        <v>9</v>
      </c>
      <c r="B76" s="26" t="s">
        <v>76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649.89059999999995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736.08900000000006</v>
      </c>
      <c r="AH76" s="7">
        <v>0</v>
      </c>
      <c r="AI76" s="7">
        <v>0</v>
      </c>
      <c r="AJ76" s="7">
        <v>0</v>
      </c>
      <c r="AK76" s="7">
        <v>1379.1396000000002</v>
      </c>
      <c r="AL76" s="7">
        <v>0</v>
      </c>
      <c r="AM76" s="7">
        <v>1517.722</v>
      </c>
      <c r="AN76" s="7">
        <v>0</v>
      </c>
      <c r="AO76" s="7">
        <v>0</v>
      </c>
      <c r="AP76" s="7">
        <v>9.4920000000000009</v>
      </c>
      <c r="AQ76" s="7">
        <v>0</v>
      </c>
      <c r="AR76" s="7">
        <v>1094.51677</v>
      </c>
      <c r="AS76" s="7">
        <v>1002.6420000000001</v>
      </c>
      <c r="AT76" s="7">
        <v>100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197.327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192.82064000000003</v>
      </c>
      <c r="BK76" s="7">
        <v>0</v>
      </c>
      <c r="BL76" s="7">
        <v>1036.56934</v>
      </c>
      <c r="BM76" s="7">
        <v>50</v>
      </c>
      <c r="BN76" s="7">
        <v>0</v>
      </c>
      <c r="BO76" s="7">
        <v>834.74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466.51</v>
      </c>
      <c r="BX76" s="7">
        <v>0</v>
      </c>
      <c r="BY76" s="7">
        <f t="shared" si="28"/>
        <v>9267.4589500000002</v>
      </c>
    </row>
    <row r="77" spans="1:77">
      <c r="A77" s="5">
        <v>10</v>
      </c>
      <c r="B77" s="22" t="s">
        <v>77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1335.7586899999999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f t="shared" si="28"/>
        <v>1335.7586899999999</v>
      </c>
    </row>
    <row r="78" spans="1:77">
      <c r="A78" s="5">
        <v>11</v>
      </c>
      <c r="B78" s="22" t="s">
        <v>78</v>
      </c>
      <c r="C78" s="7">
        <v>629.47000000067055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2993698.47535</v>
      </c>
      <c r="L78" s="7">
        <v>0</v>
      </c>
      <c r="M78" s="7">
        <v>0</v>
      </c>
      <c r="N78" s="7">
        <v>0</v>
      </c>
      <c r="O78" s="7">
        <v>3531.7610400000412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3430874.35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814245.05570000003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79.900000000000006</v>
      </c>
      <c r="AM78" s="7">
        <v>0</v>
      </c>
      <c r="AN78" s="7">
        <v>0</v>
      </c>
      <c r="AO78" s="7">
        <v>790915.58672000002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361101.72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10184018.755560001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f t="shared" si="28"/>
        <v>18579095.074370004</v>
      </c>
    </row>
    <row r="79" spans="1:77">
      <c r="A79" s="5">
        <v>12</v>
      </c>
      <c r="B79" s="26" t="s">
        <v>39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5478.63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7580.57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112.93916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f t="shared" si="28"/>
        <v>13172.139160000001</v>
      </c>
    </row>
    <row r="80" spans="1:77">
      <c r="A80" s="35"/>
      <c r="B80" s="36" t="s">
        <v>79</v>
      </c>
      <c r="C80" s="34">
        <f t="shared" ref="C80:BN80" si="29">+C41+C42+C48+C49+C54+C57+C60+C67+C76+C77+C78+C79</f>
        <v>28279255.082999997</v>
      </c>
      <c r="D80" s="34">
        <f t="shared" si="29"/>
        <v>11543375.290000001</v>
      </c>
      <c r="E80" s="34">
        <f t="shared" si="29"/>
        <v>17195826</v>
      </c>
      <c r="F80" s="34">
        <f t="shared" si="29"/>
        <v>34219565.320979998</v>
      </c>
      <c r="G80" s="34">
        <f t="shared" si="29"/>
        <v>18855869.537639998</v>
      </c>
      <c r="H80" s="34">
        <f t="shared" si="29"/>
        <v>26511774.167890005</v>
      </c>
      <c r="I80" s="34">
        <f t="shared" si="29"/>
        <v>8544944.1768899988</v>
      </c>
      <c r="J80" s="34">
        <f t="shared" si="29"/>
        <v>1790050.2497999999</v>
      </c>
      <c r="K80" s="34">
        <f t="shared" si="29"/>
        <v>7720741.9411499994</v>
      </c>
      <c r="L80" s="34">
        <f t="shared" si="29"/>
        <v>5648085.4473994002</v>
      </c>
      <c r="M80" s="34">
        <f t="shared" si="29"/>
        <v>10211826.054129999</v>
      </c>
      <c r="N80" s="34">
        <f t="shared" si="29"/>
        <v>3333975.169309</v>
      </c>
      <c r="O80" s="34">
        <f t="shared" si="29"/>
        <v>7316909.3344100006</v>
      </c>
      <c r="P80" s="34">
        <f t="shared" si="29"/>
        <v>2420403.9618500001</v>
      </c>
      <c r="Q80" s="34">
        <f t="shared" si="29"/>
        <v>4878635.6544900006</v>
      </c>
      <c r="R80" s="34">
        <f t="shared" si="29"/>
        <v>6886210.7499799989</v>
      </c>
      <c r="S80" s="34">
        <f t="shared" si="29"/>
        <v>2360258.9280400006</v>
      </c>
      <c r="T80" s="34">
        <f t="shared" si="29"/>
        <v>2252441.7087999997</v>
      </c>
      <c r="U80" s="34">
        <f t="shared" si="29"/>
        <v>4882593.9665099988</v>
      </c>
      <c r="V80" s="34">
        <f t="shared" si="29"/>
        <v>9198967.5282000005</v>
      </c>
      <c r="W80" s="34">
        <f t="shared" si="29"/>
        <v>18228451.493319999</v>
      </c>
      <c r="X80" s="34">
        <f t="shared" si="29"/>
        <v>5991253.5199999996</v>
      </c>
      <c r="Y80" s="34">
        <f t="shared" si="29"/>
        <v>3642583.7341100001</v>
      </c>
      <c r="Z80" s="34">
        <f t="shared" si="29"/>
        <v>4288306.3686899999</v>
      </c>
      <c r="AA80" s="34">
        <f t="shared" si="29"/>
        <v>14566026.035980001</v>
      </c>
      <c r="AB80" s="34">
        <f t="shared" si="29"/>
        <v>2695850.7980900006</v>
      </c>
      <c r="AC80" s="34">
        <f>+AC41+AC42+AC48+AC49+AC54+AC57+AC60+AC67+AC76+AC77+AC78+AC79</f>
        <v>4550419</v>
      </c>
      <c r="AD80" s="34">
        <f t="shared" si="29"/>
        <v>2346570.7576700002</v>
      </c>
      <c r="AE80" s="34">
        <f t="shared" si="29"/>
        <v>8132646.2780399993</v>
      </c>
      <c r="AF80" s="34">
        <f t="shared" si="29"/>
        <v>16539825.70901018</v>
      </c>
      <c r="AG80" s="34">
        <f t="shared" si="29"/>
        <v>859168.93900999997</v>
      </c>
      <c r="AH80" s="34">
        <f t="shared" si="29"/>
        <v>3971536.5011299998</v>
      </c>
      <c r="AI80" s="34">
        <f t="shared" si="29"/>
        <v>5176660.4521599999</v>
      </c>
      <c r="AJ80" s="34">
        <f t="shared" si="29"/>
        <v>1241870.10809</v>
      </c>
      <c r="AK80" s="34">
        <f t="shared" si="29"/>
        <v>4264830.8728731442</v>
      </c>
      <c r="AL80" s="34">
        <f t="shared" si="29"/>
        <v>439882.11</v>
      </c>
      <c r="AM80" s="34">
        <f t="shared" si="29"/>
        <v>3919755.2232299997</v>
      </c>
      <c r="AN80" s="34">
        <f t="shared" si="29"/>
        <v>1119926.8419999999</v>
      </c>
      <c r="AO80" s="34">
        <f t="shared" si="29"/>
        <v>1896701.68025</v>
      </c>
      <c r="AP80" s="34">
        <f t="shared" si="29"/>
        <v>1686660.3039900002</v>
      </c>
      <c r="AQ80" s="34">
        <f t="shared" si="29"/>
        <v>3594886.5400000005</v>
      </c>
      <c r="AR80" s="34">
        <f t="shared" si="29"/>
        <v>1152325.11011</v>
      </c>
      <c r="AS80" s="34">
        <f t="shared" si="29"/>
        <v>1711988.69869</v>
      </c>
      <c r="AT80" s="34">
        <f t="shared" si="29"/>
        <v>1390029.2295299999</v>
      </c>
      <c r="AU80" s="34">
        <f t="shared" si="29"/>
        <v>3458262.46</v>
      </c>
      <c r="AV80" s="34">
        <f t="shared" si="29"/>
        <v>3938600.9714099998</v>
      </c>
      <c r="AW80" s="34">
        <f t="shared" si="29"/>
        <v>20237631.92613735</v>
      </c>
      <c r="AX80" s="34">
        <f t="shared" si="29"/>
        <v>4169836.27</v>
      </c>
      <c r="AY80" s="34">
        <f t="shared" si="29"/>
        <v>1114462.7630700001</v>
      </c>
      <c r="AZ80" s="34">
        <f t="shared" si="29"/>
        <v>76915.097999999998</v>
      </c>
      <c r="BA80" s="34">
        <f t="shared" si="29"/>
        <v>305623.25903000002</v>
      </c>
      <c r="BB80" s="34">
        <f t="shared" si="29"/>
        <v>3505540.2681399998</v>
      </c>
      <c r="BC80" s="34">
        <f t="shared" si="29"/>
        <v>1567925.5</v>
      </c>
      <c r="BD80" s="34">
        <f t="shared" si="29"/>
        <v>227113.94071999998</v>
      </c>
      <c r="BE80" s="34">
        <f t="shared" si="29"/>
        <v>3236508.9284900003</v>
      </c>
      <c r="BF80" s="34">
        <f t="shared" si="29"/>
        <v>4308205.4800000004</v>
      </c>
      <c r="BG80" s="34">
        <f t="shared" si="29"/>
        <v>2807369.156833</v>
      </c>
      <c r="BH80" s="34">
        <f>+BH41+BH42+BH48+BH49+BH54+BH57+BH60+BH67+BH76+BH77+BH78+BH79</f>
        <v>87192.572820000001</v>
      </c>
      <c r="BI80" s="34">
        <f t="shared" si="29"/>
        <v>1944840</v>
      </c>
      <c r="BJ80" s="34">
        <f t="shared" si="29"/>
        <v>1091426.15704</v>
      </c>
      <c r="BK80" s="34">
        <f t="shared" si="29"/>
        <v>1694558.5270199999</v>
      </c>
      <c r="BL80" s="34">
        <f t="shared" si="29"/>
        <v>4672300.8126500007</v>
      </c>
      <c r="BM80" s="34">
        <f t="shared" si="29"/>
        <v>609999.49487000005</v>
      </c>
      <c r="BN80" s="34">
        <f t="shared" si="29"/>
        <v>2268317.31519</v>
      </c>
      <c r="BO80" s="34">
        <f t="shared" ref="BO80:BY80" si="30">+BO41+BO42+BO48+BO49+BO54+BO57+BO60+BO67+BO76+BO77+BO78+BO79</f>
        <v>6541670.2400000012</v>
      </c>
      <c r="BP80" s="34">
        <f t="shared" si="30"/>
        <v>32242911.899859987</v>
      </c>
      <c r="BQ80" s="34">
        <f t="shared" si="30"/>
        <v>399234.30658999999</v>
      </c>
      <c r="BR80" s="34">
        <f t="shared" si="30"/>
        <v>188807.46906</v>
      </c>
      <c r="BS80" s="34">
        <f t="shared" si="30"/>
        <v>1361365</v>
      </c>
      <c r="BT80" s="34">
        <f t="shared" si="30"/>
        <v>132146.60444</v>
      </c>
      <c r="BU80" s="34">
        <f t="shared" si="30"/>
        <v>653123.83884583332</v>
      </c>
      <c r="BV80" s="34">
        <f t="shared" si="30"/>
        <v>1666026.4746500002</v>
      </c>
      <c r="BW80" s="34">
        <f t="shared" si="30"/>
        <v>280082.66000000003</v>
      </c>
      <c r="BX80" s="34">
        <f t="shared" si="30"/>
        <v>175013.01497000002</v>
      </c>
      <c r="BY80" s="34">
        <f t="shared" si="30"/>
        <v>432422878.98627794</v>
      </c>
    </row>
    <row r="81" spans="1:5">
      <c r="A81" s="27" t="s">
        <v>80</v>
      </c>
      <c r="B81" s="28"/>
      <c r="C81" s="28"/>
      <c r="D81" s="28"/>
      <c r="E81" s="28"/>
    </row>
    <row r="82" spans="1:5">
      <c r="A82" s="29"/>
      <c r="B82" s="30"/>
      <c r="C82" s="30"/>
      <c r="D82" s="30"/>
      <c r="E82" s="30"/>
    </row>
  </sheetData>
  <mergeCells count="6">
    <mergeCell ref="BY5:BY6"/>
    <mergeCell ref="A1:E1"/>
    <mergeCell ref="A2:E2"/>
    <mergeCell ref="A3:E3"/>
    <mergeCell ref="A4:E4"/>
    <mergeCell ref="A5:B6"/>
  </mergeCells>
  <pageMargins left="0.73" right="0.16" top="0.32" bottom="0.74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ASHISH</cp:lastModifiedBy>
  <dcterms:created xsi:type="dcterms:W3CDTF">2021-07-12T06:55:32Z</dcterms:created>
  <dcterms:modified xsi:type="dcterms:W3CDTF">2021-07-14T05:02:48Z</dcterms:modified>
</cp:coreProperties>
</file>