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00156\Desktop\2078 Asoj Quarterly\website upload\"/>
    </mc:Choice>
  </mc:AlternateContent>
  <bookViews>
    <workbookView xWindow="0" yWindow="0" windowWidth="24000" windowHeight="10920"/>
  </bookViews>
  <sheets>
    <sheet name="Sources &amp; Uses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67" i="1" l="1"/>
  <c r="AL67" i="1"/>
  <c r="AD67" i="1"/>
  <c r="V67" i="1"/>
  <c r="F67" i="1"/>
  <c r="BS67" i="1"/>
  <c r="BK67" i="1"/>
  <c r="AT67" i="1"/>
  <c r="N67" i="1"/>
  <c r="BG60" i="1"/>
  <c r="AY60" i="1"/>
  <c r="AQ60" i="1"/>
  <c r="AI60" i="1"/>
  <c r="AA60" i="1"/>
  <c r="S60" i="1"/>
  <c r="K60" i="1"/>
  <c r="BT62" i="1"/>
  <c r="BO60" i="1"/>
  <c r="C60" i="1"/>
  <c r="BR57" i="1"/>
  <c r="BP57" i="1"/>
  <c r="BN57" i="1"/>
  <c r="BL57" i="1"/>
  <c r="BJ57" i="1"/>
  <c r="BH57" i="1"/>
  <c r="BF57" i="1"/>
  <c r="BD57" i="1"/>
  <c r="BB57" i="1"/>
  <c r="AZ57" i="1"/>
  <c r="AX57" i="1"/>
  <c r="AV57" i="1"/>
  <c r="AT57" i="1"/>
  <c r="AR57" i="1"/>
  <c r="AP57" i="1"/>
  <c r="AL57" i="1"/>
  <c r="AJ57" i="1"/>
  <c r="AH57" i="1"/>
  <c r="AF57" i="1"/>
  <c r="AD57" i="1"/>
  <c r="AB57" i="1"/>
  <c r="Z57" i="1"/>
  <c r="X57" i="1"/>
  <c r="V57" i="1"/>
  <c r="T57" i="1"/>
  <c r="R57" i="1"/>
  <c r="P57" i="1"/>
  <c r="N57" i="1"/>
  <c r="L57" i="1"/>
  <c r="J57" i="1"/>
  <c r="F57" i="1"/>
  <c r="D57" i="1"/>
  <c r="BK57" i="1"/>
  <c r="BI57" i="1"/>
  <c r="BG57" i="1"/>
  <c r="BE57" i="1"/>
  <c r="BC57" i="1"/>
  <c r="BA57" i="1"/>
  <c r="AY57" i="1"/>
  <c r="AW57" i="1"/>
  <c r="AU57" i="1"/>
  <c r="AS57" i="1"/>
  <c r="AQ57" i="1"/>
  <c r="AO57" i="1"/>
  <c r="AM57" i="1"/>
  <c r="AK57" i="1"/>
  <c r="AI57" i="1"/>
  <c r="AG57" i="1"/>
  <c r="AE57" i="1"/>
  <c r="AC57" i="1"/>
  <c r="AA57" i="1"/>
  <c r="Y57" i="1"/>
  <c r="W57" i="1"/>
  <c r="U57" i="1"/>
  <c r="S57" i="1"/>
  <c r="Q57" i="1"/>
  <c r="O57" i="1"/>
  <c r="M57" i="1"/>
  <c r="K57" i="1"/>
  <c r="I57" i="1"/>
  <c r="G57" i="1"/>
  <c r="E57" i="1"/>
  <c r="BT58" i="1"/>
  <c r="AN57" i="1"/>
  <c r="H57" i="1"/>
  <c r="BR54" i="1"/>
  <c r="BP54" i="1"/>
  <c r="BN54" i="1"/>
  <c r="BJ54" i="1"/>
  <c r="BH54" i="1"/>
  <c r="BF54" i="1"/>
  <c r="BB54" i="1"/>
  <c r="AZ54" i="1"/>
  <c r="AX54" i="1"/>
  <c r="AT54" i="1"/>
  <c r="AR54" i="1"/>
  <c r="AP54" i="1"/>
  <c r="AL54" i="1"/>
  <c r="AJ54" i="1"/>
  <c r="AF54" i="1"/>
  <c r="AB54" i="1"/>
  <c r="X54" i="1"/>
  <c r="T54" i="1"/>
  <c r="R54" i="1"/>
  <c r="P54" i="1"/>
  <c r="N54" i="1"/>
  <c r="L54" i="1"/>
  <c r="J54" i="1"/>
  <c r="H54" i="1"/>
  <c r="F54" i="1"/>
  <c r="D54" i="1"/>
  <c r="BS54" i="1"/>
  <c r="BQ54" i="1"/>
  <c r="BO54" i="1"/>
  <c r="BM54" i="1"/>
  <c r="BK54" i="1"/>
  <c r="BI54" i="1"/>
  <c r="BG54" i="1"/>
  <c r="BE54" i="1"/>
  <c r="BC54" i="1"/>
  <c r="BA54" i="1"/>
  <c r="AY54" i="1"/>
  <c r="AW54" i="1"/>
  <c r="AU54" i="1"/>
  <c r="AS54" i="1"/>
  <c r="AQ54" i="1"/>
  <c r="AO54" i="1"/>
  <c r="AM54" i="1"/>
  <c r="AK54" i="1"/>
  <c r="AI54" i="1"/>
  <c r="AG54" i="1"/>
  <c r="AE54" i="1"/>
  <c r="AC54" i="1"/>
  <c r="AA54" i="1"/>
  <c r="Y54" i="1"/>
  <c r="W54" i="1"/>
  <c r="U54" i="1"/>
  <c r="BT55" i="1"/>
  <c r="BL54" i="1"/>
  <c r="BD54" i="1"/>
  <c r="AV54" i="1"/>
  <c r="AN54" i="1"/>
  <c r="AH54" i="1"/>
  <c r="AD54" i="1"/>
  <c r="Z54" i="1"/>
  <c r="V54" i="1"/>
  <c r="S54" i="1"/>
  <c r="Q54" i="1"/>
  <c r="O54" i="1"/>
  <c r="M54" i="1"/>
  <c r="K54" i="1"/>
  <c r="I54" i="1"/>
  <c r="G54" i="1"/>
  <c r="E54" i="1"/>
  <c r="C54" i="1"/>
  <c r="BT52" i="1"/>
  <c r="BR49" i="1"/>
  <c r="BP49" i="1"/>
  <c r="BN49" i="1"/>
  <c r="BL49" i="1"/>
  <c r="BJ49" i="1"/>
  <c r="BH49" i="1"/>
  <c r="BF49" i="1"/>
  <c r="BB49" i="1"/>
  <c r="AZ49" i="1"/>
  <c r="AX49" i="1"/>
  <c r="AV49" i="1"/>
  <c r="AT49" i="1"/>
  <c r="AR49" i="1"/>
  <c r="AP49" i="1"/>
  <c r="AL49" i="1"/>
  <c r="AJ49" i="1"/>
  <c r="AH49" i="1"/>
  <c r="AF49" i="1"/>
  <c r="AD49" i="1"/>
  <c r="AB49" i="1"/>
  <c r="Z49" i="1"/>
  <c r="V49" i="1"/>
  <c r="T49" i="1"/>
  <c r="R49" i="1"/>
  <c r="P49" i="1"/>
  <c r="N49" i="1"/>
  <c r="L49" i="1"/>
  <c r="J49" i="1"/>
  <c r="F49" i="1"/>
  <c r="D49" i="1"/>
  <c r="BS49" i="1"/>
  <c r="BQ49" i="1"/>
  <c r="BO49" i="1"/>
  <c r="BM49" i="1"/>
  <c r="BK49" i="1"/>
  <c r="BI49" i="1"/>
  <c r="BG49" i="1"/>
  <c r="BE49" i="1"/>
  <c r="BC49" i="1"/>
  <c r="BA49" i="1"/>
  <c r="AY49" i="1"/>
  <c r="AW49" i="1"/>
  <c r="AU49" i="1"/>
  <c r="AS49" i="1"/>
  <c r="AQ49" i="1"/>
  <c r="AO49" i="1"/>
  <c r="AM49" i="1"/>
  <c r="AK49" i="1"/>
  <c r="AI49" i="1"/>
  <c r="AG49" i="1"/>
  <c r="AE49" i="1"/>
  <c r="AC49" i="1"/>
  <c r="AA49" i="1"/>
  <c r="Y49" i="1"/>
  <c r="W49" i="1"/>
  <c r="U49" i="1"/>
  <c r="S49" i="1"/>
  <c r="Q49" i="1"/>
  <c r="O49" i="1"/>
  <c r="M49" i="1"/>
  <c r="K49" i="1"/>
  <c r="I49" i="1"/>
  <c r="G49" i="1"/>
  <c r="E49" i="1"/>
  <c r="BT50" i="1"/>
  <c r="BD49" i="1"/>
  <c r="AN49" i="1"/>
  <c r="X49" i="1"/>
  <c r="H49" i="1"/>
  <c r="BT45" i="1"/>
  <c r="BR42" i="1"/>
  <c r="BN42" i="1"/>
  <c r="BJ42" i="1"/>
  <c r="BF42" i="1"/>
  <c r="BB42" i="1"/>
  <c r="AX42" i="1"/>
  <c r="AT42" i="1"/>
  <c r="AP42" i="1"/>
  <c r="AL42" i="1"/>
  <c r="AH42" i="1"/>
  <c r="AD42" i="1"/>
  <c r="Z42" i="1"/>
  <c r="V42" i="1"/>
  <c r="R42" i="1"/>
  <c r="P42" i="1"/>
  <c r="N42" i="1"/>
  <c r="L42" i="1"/>
  <c r="J42" i="1"/>
  <c r="H42" i="1"/>
  <c r="F42" i="1"/>
  <c r="D42" i="1"/>
  <c r="BS42" i="1"/>
  <c r="BQ42" i="1"/>
  <c r="BO42" i="1"/>
  <c r="BM42" i="1"/>
  <c r="BK42" i="1"/>
  <c r="BI42" i="1"/>
  <c r="BG42" i="1"/>
  <c r="BE42" i="1"/>
  <c r="BC42" i="1"/>
  <c r="BA42" i="1"/>
  <c r="AY42" i="1"/>
  <c r="AW42" i="1"/>
  <c r="AU42" i="1"/>
  <c r="AS42" i="1"/>
  <c r="AQ42" i="1"/>
  <c r="AO42" i="1"/>
  <c r="AM42" i="1"/>
  <c r="AK42" i="1"/>
  <c r="AI42" i="1"/>
  <c r="AG42" i="1"/>
  <c r="AE42" i="1"/>
  <c r="AC42" i="1"/>
  <c r="AA42" i="1"/>
  <c r="Y42" i="1"/>
  <c r="W42" i="1"/>
  <c r="U42" i="1"/>
  <c r="Q42" i="1"/>
  <c r="M42" i="1"/>
  <c r="I42" i="1"/>
  <c r="E42" i="1"/>
  <c r="BT43" i="1"/>
  <c r="BP42" i="1"/>
  <c r="BL42" i="1"/>
  <c r="BH42" i="1"/>
  <c r="BD42" i="1"/>
  <c r="AZ42" i="1"/>
  <c r="AV42" i="1"/>
  <c r="AR42" i="1"/>
  <c r="AN42" i="1"/>
  <c r="AJ42" i="1"/>
  <c r="AF42" i="1"/>
  <c r="AB42" i="1"/>
  <c r="X42" i="1"/>
  <c r="T42" i="1"/>
  <c r="O42" i="1"/>
  <c r="K42" i="1"/>
  <c r="G42" i="1"/>
  <c r="C42" i="1"/>
  <c r="BT37" i="1"/>
  <c r="BT33" i="1"/>
  <c r="BT31" i="1"/>
  <c r="BT29" i="1"/>
  <c r="BT27" i="1"/>
  <c r="BP25" i="1"/>
  <c r="BN25" i="1"/>
  <c r="BL25" i="1"/>
  <c r="BH25" i="1"/>
  <c r="BF25" i="1"/>
  <c r="BD25" i="1"/>
  <c r="AZ25" i="1"/>
  <c r="AX25" i="1"/>
  <c r="AV25" i="1"/>
  <c r="AR25" i="1"/>
  <c r="AP25" i="1"/>
  <c r="AN25" i="1"/>
  <c r="AJ25" i="1"/>
  <c r="AH25" i="1"/>
  <c r="AF25" i="1"/>
  <c r="AB25" i="1"/>
  <c r="Z25" i="1"/>
  <c r="X25" i="1"/>
  <c r="T25" i="1"/>
  <c r="R25" i="1"/>
  <c r="P25" i="1"/>
  <c r="L25" i="1"/>
  <c r="J25" i="1"/>
  <c r="H25" i="1"/>
  <c r="D25" i="1"/>
  <c r="BR25" i="1"/>
  <c r="BJ25" i="1"/>
  <c r="BB25" i="1"/>
  <c r="AT25" i="1"/>
  <c r="AL25" i="1"/>
  <c r="AD25" i="1"/>
  <c r="V25" i="1"/>
  <c r="N25" i="1"/>
  <c r="F25" i="1"/>
  <c r="BH20" i="1"/>
  <c r="BD20" i="1"/>
  <c r="AZ20" i="1"/>
  <c r="AV20" i="1"/>
  <c r="AR20" i="1"/>
  <c r="AN20" i="1"/>
  <c r="AJ20" i="1"/>
  <c r="AF20" i="1"/>
  <c r="AB20" i="1"/>
  <c r="AB16" i="1" s="1"/>
  <c r="X20" i="1"/>
  <c r="T20" i="1"/>
  <c r="P20" i="1"/>
  <c r="L20" i="1"/>
  <c r="H20" i="1"/>
  <c r="D20" i="1"/>
  <c r="BJ20" i="1"/>
  <c r="BF20" i="1"/>
  <c r="BB20" i="1"/>
  <c r="AX20" i="1"/>
  <c r="AT20" i="1"/>
  <c r="AP20" i="1"/>
  <c r="AL20" i="1"/>
  <c r="AH20" i="1"/>
  <c r="AD20" i="1"/>
  <c r="Z20" i="1"/>
  <c r="V20" i="1"/>
  <c r="R20" i="1"/>
  <c r="N20" i="1"/>
  <c r="J20" i="1"/>
  <c r="F20" i="1"/>
  <c r="AZ16" i="1"/>
  <c r="AY13" i="1"/>
  <c r="AU13" i="1"/>
  <c r="AR13" i="1"/>
  <c r="O13" i="1"/>
  <c r="M13" i="1"/>
  <c r="K13" i="1"/>
  <c r="I13" i="1"/>
  <c r="G13" i="1"/>
  <c r="E13" i="1"/>
  <c r="C13" i="1"/>
  <c r="BL13" i="1"/>
  <c r="BD13" i="1"/>
  <c r="AP13" i="1"/>
  <c r="AL13" i="1"/>
  <c r="AH13" i="1"/>
  <c r="AD13" i="1"/>
  <c r="Z13" i="1"/>
  <c r="V13" i="1"/>
  <c r="R13" i="1"/>
  <c r="BP13" i="1"/>
  <c r="BH13" i="1"/>
  <c r="BA13" i="1"/>
  <c r="AW13" i="1"/>
  <c r="AS13" i="1"/>
  <c r="AN13" i="1"/>
  <c r="AJ13" i="1"/>
  <c r="AF13" i="1"/>
  <c r="AB13" i="1"/>
  <c r="X13" i="1"/>
  <c r="T13" i="1"/>
  <c r="P13" i="1"/>
  <c r="N13" i="1"/>
  <c r="L13" i="1"/>
  <c r="J13" i="1"/>
  <c r="H13" i="1"/>
  <c r="F13" i="1"/>
  <c r="D13" i="1"/>
  <c r="BR7" i="1"/>
  <c r="BN7" i="1"/>
  <c r="BJ7" i="1"/>
  <c r="BF7" i="1"/>
  <c r="BB7" i="1"/>
  <c r="AX7" i="1"/>
  <c r="AT7" i="1"/>
  <c r="AP7" i="1"/>
  <c r="AL7" i="1"/>
  <c r="AH7" i="1"/>
  <c r="AD7" i="1"/>
  <c r="Z7" i="1"/>
  <c r="V7" i="1"/>
  <c r="R7" i="1"/>
  <c r="N7" i="1"/>
  <c r="J7" i="1"/>
  <c r="F7" i="1"/>
  <c r="BS7" i="1"/>
  <c r="BQ7" i="1"/>
  <c r="BO7" i="1"/>
  <c r="BM7" i="1"/>
  <c r="BK7" i="1"/>
  <c r="BI7" i="1"/>
  <c r="BG7" i="1"/>
  <c r="BE7" i="1"/>
  <c r="BC7" i="1"/>
  <c r="BA7" i="1"/>
  <c r="AY7" i="1"/>
  <c r="AW7" i="1"/>
  <c r="AU7" i="1"/>
  <c r="AS7" i="1"/>
  <c r="AQ7" i="1"/>
  <c r="AO7" i="1"/>
  <c r="AM7" i="1"/>
  <c r="AK7" i="1"/>
  <c r="AI7" i="1"/>
  <c r="AG7" i="1"/>
  <c r="AE7" i="1"/>
  <c r="AC7" i="1"/>
  <c r="AA7" i="1"/>
  <c r="Y7" i="1"/>
  <c r="W7" i="1"/>
  <c r="U7" i="1"/>
  <c r="S7" i="1"/>
  <c r="Q7" i="1"/>
  <c r="O7" i="1"/>
  <c r="M7" i="1"/>
  <c r="K7" i="1"/>
  <c r="I7" i="1"/>
  <c r="G7" i="1"/>
  <c r="E7" i="1"/>
  <c r="C7" i="1"/>
  <c r="BP7" i="1"/>
  <c r="BL7" i="1"/>
  <c r="BH7" i="1"/>
  <c r="BD7" i="1"/>
  <c r="AZ7" i="1"/>
  <c r="AV7" i="1"/>
  <c r="AR7" i="1"/>
  <c r="AN7" i="1"/>
  <c r="AJ7" i="1"/>
  <c r="AF7" i="1"/>
  <c r="AB7" i="1"/>
  <c r="X7" i="1"/>
  <c r="T7" i="1"/>
  <c r="P7" i="1"/>
  <c r="L7" i="1"/>
  <c r="H7" i="1"/>
  <c r="D7" i="1"/>
  <c r="L16" i="1" l="1"/>
  <c r="L40" i="1" s="1"/>
  <c r="AB40" i="1"/>
  <c r="BT35" i="1"/>
  <c r="Q13" i="1"/>
  <c r="S13" i="1"/>
  <c r="U13" i="1"/>
  <c r="W13" i="1"/>
  <c r="Y13" i="1"/>
  <c r="AA13" i="1"/>
  <c r="AC13" i="1"/>
  <c r="AE13" i="1"/>
  <c r="AG13" i="1"/>
  <c r="AI13" i="1"/>
  <c r="AK13" i="1"/>
  <c r="AM13" i="1"/>
  <c r="AO13" i="1"/>
  <c r="AQ13" i="1"/>
  <c r="BC13" i="1"/>
  <c r="BE13" i="1"/>
  <c r="BG13" i="1"/>
  <c r="BI13" i="1"/>
  <c r="BK13" i="1"/>
  <c r="BM13" i="1"/>
  <c r="BO13" i="1"/>
  <c r="BQ13" i="1"/>
  <c r="BS13" i="1"/>
  <c r="AT13" i="1"/>
  <c r="AV13" i="1"/>
  <c r="AX13" i="1"/>
  <c r="AZ13" i="1"/>
  <c r="AZ40" i="1" s="1"/>
  <c r="BB13" i="1"/>
  <c r="BF13" i="1"/>
  <c r="BJ13" i="1"/>
  <c r="BN13" i="1"/>
  <c r="BR13" i="1"/>
  <c r="BT21" i="1"/>
  <c r="BL20" i="1"/>
  <c r="BN20" i="1"/>
  <c r="BP20" i="1"/>
  <c r="BP16" i="1" s="1"/>
  <c r="BR20" i="1"/>
  <c r="D16" i="1"/>
  <c r="T16" i="1"/>
  <c r="AJ16" i="1"/>
  <c r="D67" i="1"/>
  <c r="H67" i="1"/>
  <c r="J67" i="1"/>
  <c r="L67" i="1"/>
  <c r="P67" i="1"/>
  <c r="R67" i="1"/>
  <c r="T67" i="1"/>
  <c r="X67" i="1"/>
  <c r="Z67" i="1"/>
  <c r="AB67" i="1"/>
  <c r="AF67" i="1"/>
  <c r="AH67" i="1"/>
  <c r="AJ67" i="1"/>
  <c r="AN67" i="1"/>
  <c r="AP67" i="1"/>
  <c r="AR67" i="1"/>
  <c r="AV67" i="1"/>
  <c r="AX67" i="1"/>
  <c r="AZ67" i="1"/>
  <c r="BD67" i="1"/>
  <c r="BH67" i="1"/>
  <c r="BJ67" i="1"/>
  <c r="BL67" i="1"/>
  <c r="BN67" i="1"/>
  <c r="BP67" i="1"/>
  <c r="BR67" i="1"/>
  <c r="C67" i="1"/>
  <c r="E67" i="1"/>
  <c r="I67" i="1"/>
  <c r="K67" i="1"/>
  <c r="M67" i="1"/>
  <c r="O67" i="1"/>
  <c r="Q67" i="1"/>
  <c r="S67" i="1"/>
  <c r="U67" i="1"/>
  <c r="W67" i="1"/>
  <c r="Y67" i="1"/>
  <c r="AA67" i="1"/>
  <c r="AC67" i="1"/>
  <c r="AE67" i="1"/>
  <c r="AG67" i="1"/>
  <c r="AI67" i="1"/>
  <c r="AK67" i="1"/>
  <c r="AM67" i="1"/>
  <c r="AO67" i="1"/>
  <c r="AQ67" i="1"/>
  <c r="AS67" i="1"/>
  <c r="AU67" i="1"/>
  <c r="AW67" i="1"/>
  <c r="AY67" i="1"/>
  <c r="BA67" i="1"/>
  <c r="BC67" i="1"/>
  <c r="BE67" i="1"/>
  <c r="BG67" i="1"/>
  <c r="BI67" i="1"/>
  <c r="BM67" i="1"/>
  <c r="BO67" i="1"/>
  <c r="BQ67" i="1"/>
  <c r="D40" i="1"/>
  <c r="T40" i="1"/>
  <c r="AJ40" i="1"/>
  <c r="BP40" i="1"/>
  <c r="G67" i="1"/>
  <c r="F16" i="1"/>
  <c r="F40" i="1" s="1"/>
  <c r="H16" i="1"/>
  <c r="H40" i="1" s="1"/>
  <c r="J16" i="1"/>
  <c r="J40" i="1" s="1"/>
  <c r="N16" i="1"/>
  <c r="N40" i="1" s="1"/>
  <c r="P16" i="1"/>
  <c r="P40" i="1" s="1"/>
  <c r="R16" i="1"/>
  <c r="R40" i="1" s="1"/>
  <c r="V16" i="1"/>
  <c r="V40" i="1" s="1"/>
  <c r="X16" i="1"/>
  <c r="X40" i="1" s="1"/>
  <c r="Z16" i="1"/>
  <c r="Z40" i="1" s="1"/>
  <c r="AD16" i="1"/>
  <c r="AD40" i="1" s="1"/>
  <c r="AF16" i="1"/>
  <c r="AF40" i="1" s="1"/>
  <c r="AH16" i="1"/>
  <c r="AH40" i="1" s="1"/>
  <c r="AL16" i="1"/>
  <c r="AL40" i="1" s="1"/>
  <c r="AN16" i="1"/>
  <c r="AN40" i="1" s="1"/>
  <c r="AP16" i="1"/>
  <c r="AR16" i="1"/>
  <c r="AT16" i="1"/>
  <c r="AT40" i="1" s="1"/>
  <c r="AV16" i="1"/>
  <c r="AV40" i="1" s="1"/>
  <c r="AX16" i="1"/>
  <c r="BB16" i="1"/>
  <c r="BD16" i="1"/>
  <c r="BD40" i="1" s="1"/>
  <c r="BF16" i="1"/>
  <c r="BH16" i="1"/>
  <c r="BH40" i="1" s="1"/>
  <c r="BJ16" i="1"/>
  <c r="BL16" i="1"/>
  <c r="BL40" i="1" s="1"/>
  <c r="BT26" i="1"/>
  <c r="E25" i="1"/>
  <c r="G25" i="1"/>
  <c r="I25" i="1"/>
  <c r="K25" i="1"/>
  <c r="M25" i="1"/>
  <c r="O25" i="1"/>
  <c r="Q25" i="1"/>
  <c r="S25" i="1"/>
  <c r="U25" i="1"/>
  <c r="W25" i="1"/>
  <c r="Y25" i="1"/>
  <c r="AA25" i="1"/>
  <c r="AC25" i="1"/>
  <c r="AE25" i="1"/>
  <c r="AG25" i="1"/>
  <c r="AI25" i="1"/>
  <c r="AK25" i="1"/>
  <c r="AM25" i="1"/>
  <c r="AO25" i="1"/>
  <c r="AQ25" i="1"/>
  <c r="AS25" i="1"/>
  <c r="AU25" i="1"/>
  <c r="AW25" i="1"/>
  <c r="AY25" i="1"/>
  <c r="BA25" i="1"/>
  <c r="BC25" i="1"/>
  <c r="BE25" i="1"/>
  <c r="BG25" i="1"/>
  <c r="BI25" i="1"/>
  <c r="BK25" i="1"/>
  <c r="BM25" i="1"/>
  <c r="BO25" i="1"/>
  <c r="BQ25" i="1"/>
  <c r="BS25" i="1"/>
  <c r="BT28" i="1"/>
  <c r="BT30" i="1"/>
  <c r="BT32" i="1"/>
  <c r="BT34" i="1"/>
  <c r="BT36" i="1"/>
  <c r="BT38" i="1"/>
  <c r="BT46" i="1"/>
  <c r="BT51" i="1"/>
  <c r="BT53" i="1"/>
  <c r="BT56" i="1"/>
  <c r="BT59" i="1"/>
  <c r="BT57" i="1" s="1"/>
  <c r="BT61" i="1"/>
  <c r="G60" i="1"/>
  <c r="O60" i="1"/>
  <c r="W60" i="1"/>
  <c r="AE60" i="1"/>
  <c r="AM60" i="1"/>
  <c r="AU60" i="1"/>
  <c r="BC60" i="1"/>
  <c r="BK60" i="1"/>
  <c r="BS60" i="1"/>
  <c r="AR40" i="1"/>
  <c r="BT23" i="1"/>
  <c r="BT24" i="1"/>
  <c r="BT39" i="1"/>
  <c r="E60" i="1"/>
  <c r="E80" i="1" s="1"/>
  <c r="I60" i="1"/>
  <c r="M60" i="1"/>
  <c r="M80" i="1" s="1"/>
  <c r="Q60" i="1"/>
  <c r="U60" i="1"/>
  <c r="U80" i="1" s="1"/>
  <c r="Y60" i="1"/>
  <c r="AC60" i="1"/>
  <c r="AC80" i="1" s="1"/>
  <c r="AG60" i="1"/>
  <c r="AK60" i="1"/>
  <c r="AK80" i="1" s="1"/>
  <c r="AO60" i="1"/>
  <c r="AS60" i="1"/>
  <c r="AS80" i="1" s="1"/>
  <c r="AW60" i="1"/>
  <c r="BA60" i="1"/>
  <c r="BA80" i="1" s="1"/>
  <c r="BE60" i="1"/>
  <c r="BI60" i="1"/>
  <c r="BI80" i="1" s="1"/>
  <c r="BM60" i="1"/>
  <c r="BQ60" i="1"/>
  <c r="F60" i="1"/>
  <c r="F80" i="1" s="1"/>
  <c r="H60" i="1"/>
  <c r="H80" i="1" s="1"/>
  <c r="J60" i="1"/>
  <c r="J80" i="1" s="1"/>
  <c r="L60" i="1"/>
  <c r="N60" i="1"/>
  <c r="N80" i="1" s="1"/>
  <c r="P60" i="1"/>
  <c r="P80" i="1" s="1"/>
  <c r="R60" i="1"/>
  <c r="R80" i="1" s="1"/>
  <c r="T60" i="1"/>
  <c r="V60" i="1"/>
  <c r="V80" i="1" s="1"/>
  <c r="X60" i="1"/>
  <c r="X80" i="1" s="1"/>
  <c r="Z60" i="1"/>
  <c r="Z80" i="1" s="1"/>
  <c r="AB60" i="1"/>
  <c r="AD60" i="1"/>
  <c r="AD80" i="1" s="1"/>
  <c r="AF60" i="1"/>
  <c r="AF80" i="1" s="1"/>
  <c r="AH60" i="1"/>
  <c r="AH80" i="1" s="1"/>
  <c r="AJ60" i="1"/>
  <c r="AL60" i="1"/>
  <c r="AL80" i="1" s="1"/>
  <c r="AN60" i="1"/>
  <c r="AN80" i="1" s="1"/>
  <c r="AP60" i="1"/>
  <c r="AP80" i="1" s="1"/>
  <c r="AR60" i="1"/>
  <c r="AT60" i="1"/>
  <c r="AT80" i="1" s="1"/>
  <c r="AV60" i="1"/>
  <c r="AV80" i="1" s="1"/>
  <c r="AX60" i="1"/>
  <c r="AX80" i="1" s="1"/>
  <c r="AZ60" i="1"/>
  <c r="BB60" i="1"/>
  <c r="BB80" i="1" s="1"/>
  <c r="BD60" i="1"/>
  <c r="BD80" i="1" s="1"/>
  <c r="BF60" i="1"/>
  <c r="BH60" i="1"/>
  <c r="BJ60" i="1"/>
  <c r="BJ80" i="1" s="1"/>
  <c r="BL60" i="1"/>
  <c r="BL80" i="1" s="1"/>
  <c r="BN60" i="1"/>
  <c r="BN80" i="1" s="1"/>
  <c r="BP60" i="1"/>
  <c r="BR60" i="1"/>
  <c r="BR80" i="1" s="1"/>
  <c r="BN16" i="1"/>
  <c r="BR16" i="1"/>
  <c r="E20" i="1"/>
  <c r="E16" i="1" s="1"/>
  <c r="E40" i="1" s="1"/>
  <c r="G20" i="1"/>
  <c r="G16" i="1" s="1"/>
  <c r="I20" i="1"/>
  <c r="I16" i="1" s="1"/>
  <c r="I40" i="1" s="1"/>
  <c r="K20" i="1"/>
  <c r="K16" i="1" s="1"/>
  <c r="M20" i="1"/>
  <c r="M16" i="1" s="1"/>
  <c r="M40" i="1" s="1"/>
  <c r="O20" i="1"/>
  <c r="O16" i="1" s="1"/>
  <c r="Q20" i="1"/>
  <c r="Q16" i="1" s="1"/>
  <c r="Q40" i="1" s="1"/>
  <c r="S20" i="1"/>
  <c r="S16" i="1" s="1"/>
  <c r="U20" i="1"/>
  <c r="U16" i="1" s="1"/>
  <c r="U40" i="1" s="1"/>
  <c r="W20" i="1"/>
  <c r="W16" i="1" s="1"/>
  <c r="Y20" i="1"/>
  <c r="Y16" i="1" s="1"/>
  <c r="Y40" i="1" s="1"/>
  <c r="AA20" i="1"/>
  <c r="AA16" i="1" s="1"/>
  <c r="AC20" i="1"/>
  <c r="AC16" i="1" s="1"/>
  <c r="AC40" i="1" s="1"/>
  <c r="AE20" i="1"/>
  <c r="AE16" i="1" s="1"/>
  <c r="AG20" i="1"/>
  <c r="AG16" i="1" s="1"/>
  <c r="AG40" i="1" s="1"/>
  <c r="AI20" i="1"/>
  <c r="AI16" i="1" s="1"/>
  <c r="AK20" i="1"/>
  <c r="AK16" i="1" s="1"/>
  <c r="AK40" i="1" s="1"/>
  <c r="AM20" i="1"/>
  <c r="AM16" i="1" s="1"/>
  <c r="AO20" i="1"/>
  <c r="AO16" i="1" s="1"/>
  <c r="AO40" i="1" s="1"/>
  <c r="AQ20" i="1"/>
  <c r="AQ16" i="1" s="1"/>
  <c r="AS20" i="1"/>
  <c r="AS16" i="1" s="1"/>
  <c r="AS40" i="1" s="1"/>
  <c r="AU20" i="1"/>
  <c r="AU16" i="1" s="1"/>
  <c r="AW20" i="1"/>
  <c r="AW16" i="1" s="1"/>
  <c r="AW40" i="1" s="1"/>
  <c r="AY20" i="1"/>
  <c r="AY16" i="1" s="1"/>
  <c r="BA20" i="1"/>
  <c r="BA16" i="1" s="1"/>
  <c r="BA40" i="1" s="1"/>
  <c r="BC20" i="1"/>
  <c r="BC16" i="1" s="1"/>
  <c r="BE20" i="1"/>
  <c r="BE16" i="1" s="1"/>
  <c r="BE40" i="1" s="1"/>
  <c r="BG20" i="1"/>
  <c r="BG16" i="1" s="1"/>
  <c r="BI20" i="1"/>
  <c r="BI16" i="1" s="1"/>
  <c r="BI40" i="1" s="1"/>
  <c r="L80" i="1"/>
  <c r="T80" i="1"/>
  <c r="AB80" i="1"/>
  <c r="AJ80" i="1"/>
  <c r="AR80" i="1"/>
  <c r="AZ80" i="1"/>
  <c r="BH80" i="1"/>
  <c r="BP80" i="1"/>
  <c r="S42" i="1"/>
  <c r="BT42" i="1" s="1"/>
  <c r="BT47" i="1"/>
  <c r="BT48" i="1"/>
  <c r="BM57" i="1"/>
  <c r="BO57" i="1"/>
  <c r="BQ57" i="1"/>
  <c r="BS57" i="1"/>
  <c r="BF67" i="1"/>
  <c r="AP40" i="1"/>
  <c r="AX40" i="1"/>
  <c r="BB40" i="1"/>
  <c r="BF40" i="1"/>
  <c r="BJ40" i="1"/>
  <c r="BN40" i="1"/>
  <c r="BR40" i="1"/>
  <c r="BT7" i="1"/>
  <c r="BT8" i="1"/>
  <c r="BT9" i="1"/>
  <c r="BT10" i="1"/>
  <c r="BT11" i="1"/>
  <c r="BT12" i="1"/>
  <c r="BT14" i="1"/>
  <c r="BT15" i="1"/>
  <c r="BT17" i="1"/>
  <c r="BT18" i="1"/>
  <c r="BT19" i="1"/>
  <c r="BT22" i="1"/>
  <c r="C20" i="1"/>
  <c r="C16" i="1" s="1"/>
  <c r="BT44" i="1"/>
  <c r="D60" i="1"/>
  <c r="BT63" i="1"/>
  <c r="BT65" i="1"/>
  <c r="BT69" i="1"/>
  <c r="BT71" i="1"/>
  <c r="BT73" i="1"/>
  <c r="BT75" i="1"/>
  <c r="BT77" i="1"/>
  <c r="BT79" i="1"/>
  <c r="BK20" i="1"/>
  <c r="BK16" i="1" s="1"/>
  <c r="BK40" i="1" s="1"/>
  <c r="BM20" i="1"/>
  <c r="BM16" i="1" s="1"/>
  <c r="BM40" i="1" s="1"/>
  <c r="BO20" i="1"/>
  <c r="BO16" i="1" s="1"/>
  <c r="BO40" i="1" s="1"/>
  <c r="BQ20" i="1"/>
  <c r="BQ16" i="1" s="1"/>
  <c r="BQ40" i="1" s="1"/>
  <c r="BS20" i="1"/>
  <c r="BS16" i="1" s="1"/>
  <c r="BS40" i="1" s="1"/>
  <c r="C25" i="1"/>
  <c r="BT41" i="1"/>
  <c r="G80" i="1"/>
  <c r="I80" i="1"/>
  <c r="K80" i="1"/>
  <c r="O80" i="1"/>
  <c r="Q80" i="1"/>
  <c r="S80" i="1"/>
  <c r="W80" i="1"/>
  <c r="Y80" i="1"/>
  <c r="AA80" i="1"/>
  <c r="AE80" i="1"/>
  <c r="AG80" i="1"/>
  <c r="AI80" i="1"/>
  <c r="AM80" i="1"/>
  <c r="AO80" i="1"/>
  <c r="AQ80" i="1"/>
  <c r="AU80" i="1"/>
  <c r="AW80" i="1"/>
  <c r="AY80" i="1"/>
  <c r="BC80" i="1"/>
  <c r="BE80" i="1"/>
  <c r="BG80" i="1"/>
  <c r="BK80" i="1"/>
  <c r="BO80" i="1"/>
  <c r="BS80" i="1"/>
  <c r="C49" i="1"/>
  <c r="BT54" i="1"/>
  <c r="C57" i="1"/>
  <c r="BT64" i="1"/>
  <c r="BT66" i="1"/>
  <c r="BT68" i="1"/>
  <c r="BT70" i="1"/>
  <c r="BT72" i="1"/>
  <c r="BT74" i="1"/>
  <c r="BT76" i="1"/>
  <c r="BT78" i="1"/>
  <c r="BT49" i="1" l="1"/>
  <c r="BT25" i="1"/>
  <c r="BQ80" i="1"/>
  <c r="BM80" i="1"/>
  <c r="BG40" i="1"/>
  <c r="BC40" i="1"/>
  <c r="AY40" i="1"/>
  <c r="AU40" i="1"/>
  <c r="AQ40" i="1"/>
  <c r="AM40" i="1"/>
  <c r="AI40" i="1"/>
  <c r="AE40" i="1"/>
  <c r="AA40" i="1"/>
  <c r="W40" i="1"/>
  <c r="S40" i="1"/>
  <c r="O40" i="1"/>
  <c r="K40" i="1"/>
  <c r="G40" i="1"/>
  <c r="BF80" i="1"/>
  <c r="C80" i="1"/>
  <c r="BT60" i="1"/>
  <c r="D80" i="1"/>
  <c r="BT13" i="1"/>
  <c r="BT67" i="1"/>
  <c r="BT80" i="1"/>
  <c r="BT20" i="1"/>
  <c r="C40" i="1"/>
  <c r="BT16" i="1"/>
  <c r="BT40" i="1" l="1"/>
</calcChain>
</file>

<file path=xl/sharedStrings.xml><?xml version="1.0" encoding="utf-8"?>
<sst xmlns="http://schemas.openxmlformats.org/spreadsheetml/2006/main" count="154" uniqueCount="151">
  <si>
    <t>Nepal Rastra Bank</t>
  </si>
  <si>
    <t>Micro Finance Institutions Supervision Department</t>
  </si>
  <si>
    <t>Sources and Uses Report  of Micro Finance Financial Institutions</t>
  </si>
  <si>
    <t>in Rs'000'</t>
  </si>
  <si>
    <t>Particulars</t>
  </si>
  <si>
    <t>CONSOLIDATED</t>
  </si>
  <si>
    <t>CAPITAL &amp; OTHER RESERVES FUND</t>
  </si>
  <si>
    <t xml:space="preserve"> </t>
  </si>
  <si>
    <t>1.1. Paid-up Capital</t>
  </si>
  <si>
    <t>1.2. General Reserves</t>
  </si>
  <si>
    <t>1.3. Retained Earning</t>
  </si>
  <si>
    <t>1.4. Call in Advance</t>
  </si>
  <si>
    <t>1.5. Others Reserves Fund</t>
  </si>
  <si>
    <t>BORROWINGS</t>
  </si>
  <si>
    <t>2.1. NRB</t>
  </si>
  <si>
    <t>2.2. Others</t>
  </si>
  <si>
    <t>DEPOSITS</t>
  </si>
  <si>
    <t>3.1.Compulsory Deposit</t>
  </si>
  <si>
    <t>3.2.Optional  Deposit</t>
  </si>
  <si>
    <t>3.3.Recurring Deposit</t>
  </si>
  <si>
    <t>3.4 Public Deposit</t>
  </si>
  <si>
    <t xml:space="preserve">     3.4.1. Saving</t>
  </si>
  <si>
    <t xml:space="preserve">     3.4.2. Fixed</t>
  </si>
  <si>
    <t>3.5. Other Deposit</t>
  </si>
  <si>
    <t>Bills Payable</t>
  </si>
  <si>
    <t>Other Liabilities &amp; provision</t>
  </si>
  <si>
    <t>5.1.Sundry Creditors</t>
  </si>
  <si>
    <t>5.2.Pension &amp; Gratuity Fund</t>
  </si>
  <si>
    <t>5.3.Staff Provident Fund</t>
  </si>
  <si>
    <t>5.4.Staff Welfare Fund</t>
  </si>
  <si>
    <t>5.5.Staff Training Fund</t>
  </si>
  <si>
    <t>5.6.Provision for staff bonus</t>
  </si>
  <si>
    <t>5.7.Payable to Cumulative leave of staff</t>
  </si>
  <si>
    <t>5.8.Proposed &amp; Payable Dividend</t>
  </si>
  <si>
    <t>5.9.Provision for Income Tax</t>
  </si>
  <si>
    <t>5.10.Loan Loss Provision</t>
  </si>
  <si>
    <t>5.11.Interest Suspense a/c</t>
  </si>
  <si>
    <t>5.12.Others</t>
  </si>
  <si>
    <t>Reconcillation A/c</t>
  </si>
  <si>
    <t>Profit &amp; Loss A/c</t>
  </si>
  <si>
    <t>TOTAL LIABILITIES</t>
  </si>
  <si>
    <t>Cash Balance</t>
  </si>
  <si>
    <t xml:space="preserve"> Bank Balance</t>
  </si>
  <si>
    <t>2.1.In Nepal Rastra Bank</t>
  </si>
  <si>
    <t>2.2.in "A"Class Licensed Institution</t>
  </si>
  <si>
    <t>2.3.in "Kha"Class Licensed Institution</t>
  </si>
  <si>
    <t>2.4.in "Ga"Class Licensed Institution</t>
  </si>
  <si>
    <t>2.5.In Other Financial Institutions</t>
  </si>
  <si>
    <t>Money at Call</t>
  </si>
  <si>
    <t>INVESTMENT IN SECURITIES</t>
  </si>
  <si>
    <t>4.1 Nepal Government Securities</t>
  </si>
  <si>
    <t xml:space="preserve">4.2.NRB Bond  </t>
  </si>
  <si>
    <t xml:space="preserve">4.3.Non Financial Govt. Ins. </t>
  </si>
  <si>
    <t>4.4.Other Non-Fin Ins.</t>
  </si>
  <si>
    <t>SHARE &amp; OTHER INVESTMENT</t>
  </si>
  <si>
    <t>5.1. Investment in Share</t>
  </si>
  <si>
    <t>5.2. Investment in Other</t>
  </si>
  <si>
    <t>LOANS &amp; ADVANCES</t>
  </si>
  <si>
    <t>6.1. Institutional</t>
  </si>
  <si>
    <t>6.2. Individual</t>
  </si>
  <si>
    <t>FIXED ASSETS</t>
  </si>
  <si>
    <t>7.1.Land</t>
  </si>
  <si>
    <t>7.2.Building</t>
  </si>
  <si>
    <t>7.3.Furniture</t>
  </si>
  <si>
    <t>7.4.Vehicles</t>
  </si>
  <si>
    <t>7.5.Computers &amp; Mechineries</t>
  </si>
  <si>
    <t>7.8.Other fixed assets</t>
  </si>
  <si>
    <t>OTHER ASSETS</t>
  </si>
  <si>
    <t>8.1.Accrued Interest</t>
  </si>
  <si>
    <t>8.2.Stationary Stock</t>
  </si>
  <si>
    <t>8.3.Staff Loans &amp; Adv.</t>
  </si>
  <si>
    <t>8.4.Sundry Debtors</t>
  </si>
  <si>
    <t>8.5.Prepaid Expenses</t>
  </si>
  <si>
    <t>8.6.Cash In Transit</t>
  </si>
  <si>
    <t>8.7.Tax in Advance</t>
  </si>
  <si>
    <t>8.8.Others</t>
  </si>
  <si>
    <t>Expenses not Written off</t>
  </si>
  <si>
    <t>Non Banking Assets</t>
  </si>
  <si>
    <t>Reconcillation Account</t>
  </si>
  <si>
    <t>TOTAL ASSETS</t>
  </si>
  <si>
    <t>Note :- Wholesale MFIS are RMDC Microfinance, SANAKISAN Microfinance, FIRST Microfinance and RSDC Microfinance</t>
  </si>
  <si>
    <t xml:space="preserve"> At the end of Asoj 2078</t>
  </si>
  <si>
    <t>Nirdhan</t>
  </si>
  <si>
    <t>RMDC</t>
  </si>
  <si>
    <t>Chhimek</t>
  </si>
  <si>
    <t>Sanakisan</t>
  </si>
  <si>
    <t>NERUDE</t>
  </si>
  <si>
    <t>Mithila</t>
  </si>
  <si>
    <t>Sworojgar</t>
  </si>
  <si>
    <t>First</t>
  </si>
  <si>
    <t>Kalika</t>
  </si>
  <si>
    <t>Mirmire</t>
  </si>
  <si>
    <t>Jana</t>
  </si>
  <si>
    <t>Womi</t>
  </si>
  <si>
    <t>LaxmiMF</t>
  </si>
  <si>
    <t>CivilMF</t>
  </si>
  <si>
    <t>VijayMF</t>
  </si>
  <si>
    <t>NMBMF</t>
  </si>
  <si>
    <t>ForwardMF</t>
  </si>
  <si>
    <t>GIMEMF</t>
  </si>
  <si>
    <t>MahuliMF</t>
  </si>
  <si>
    <t>SuryodayaMF</t>
  </si>
  <si>
    <t>MeroMF</t>
  </si>
  <si>
    <t>SamataMF</t>
  </si>
  <si>
    <t>RSDCMF</t>
  </si>
  <si>
    <t>SamudayikMF</t>
  </si>
  <si>
    <t>NationalMF</t>
  </si>
  <si>
    <t>NEPALGBB</t>
  </si>
  <si>
    <t>NSewaMF</t>
  </si>
  <si>
    <t>UnnatiMF</t>
  </si>
  <si>
    <t>NADEP</t>
  </si>
  <si>
    <t>Support</t>
  </si>
  <si>
    <t>AChautari</t>
  </si>
  <si>
    <t>Ghodighoda</t>
  </si>
  <si>
    <t>Asha</t>
  </si>
  <si>
    <t>Gurans</t>
  </si>
  <si>
    <t>Ganapati</t>
  </si>
  <si>
    <t>Infinity</t>
  </si>
  <si>
    <t>Adhikhola</t>
  </si>
  <si>
    <t>Swabhiman</t>
  </si>
  <si>
    <t>Sabaiko</t>
  </si>
  <si>
    <t>Sadhana</t>
  </si>
  <si>
    <t>NICMF</t>
  </si>
  <si>
    <t>Sarathi</t>
  </si>
  <si>
    <t>Manakamana</t>
  </si>
  <si>
    <t>Summit</t>
  </si>
  <si>
    <t>Buddha Jyoti</t>
  </si>
  <si>
    <t>Samaj</t>
  </si>
  <si>
    <t>Mahila</t>
  </si>
  <si>
    <t>Manushi</t>
  </si>
  <si>
    <t>Adarsha</t>
  </si>
  <si>
    <t>Unique</t>
  </si>
  <si>
    <t>Jalapa</t>
  </si>
  <si>
    <t>Rastra</t>
  </si>
  <si>
    <t>WEAN</t>
  </si>
  <si>
    <t>Upakar</t>
  </si>
  <si>
    <t>Dhaulagiri</t>
  </si>
  <si>
    <t>CYC</t>
  </si>
  <si>
    <t>NESDO</t>
  </si>
  <si>
    <t>Swastik</t>
  </si>
  <si>
    <t>Shrijanshil</t>
  </si>
  <si>
    <t>Kisan(NRN)</t>
  </si>
  <si>
    <t>Jeevan</t>
  </si>
  <si>
    <t>BPW</t>
  </si>
  <si>
    <t>Aatmanirbhar</t>
  </si>
  <si>
    <t>Super</t>
  </si>
  <si>
    <t>Aviyan</t>
  </si>
  <si>
    <t>Deurali</t>
  </si>
  <si>
    <t>Khaptad</t>
  </si>
  <si>
    <t>DEPROSC</t>
  </si>
  <si>
    <t>Swawalamban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</si>
</sst>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Optima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0"/>
      <name val="Optima"/>
      <family val="2"/>
    </font>
    <font>
      <b/>
      <sz val="11"/>
      <name val="Calibri"/>
      <family val="2"/>
      <scheme val="minor"/>
    </font>
    <font>
      <sz val="10"/>
      <name val="Optima"/>
      <family val="2"/>
    </font>
    <font>
      <b/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1ED2CE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46">
    <xf numFmtId="0" fontId="0" fillId="0" borderId="0" xfId="0"/>
    <xf numFmtId="2" fontId="3" fillId="0" borderId="0" xfId="1" applyNumberFormat="1" applyFont="1" applyFill="1" applyAlignment="1" applyProtection="1">
      <alignment horizontal="center" vertical="center" wrapText="1"/>
    </xf>
    <xf numFmtId="0" fontId="5" fillId="0" borderId="0" xfId="0" applyFont="1" applyAlignment="1">
      <alignment horizontal="right"/>
    </xf>
    <xf numFmtId="0" fontId="7" fillId="2" borderId="2" xfId="0" applyFont="1" applyFill="1" applyBorder="1" applyAlignment="1">
      <alignment horizontal="center"/>
    </xf>
    <xf numFmtId="2" fontId="7" fillId="2" borderId="2" xfId="0" applyNumberFormat="1" applyFont="1" applyFill="1" applyBorder="1" applyAlignment="1">
      <alignment horizontal="center"/>
    </xf>
    <xf numFmtId="0" fontId="6" fillId="3" borderId="2" xfId="1" applyNumberFormat="1" applyFont="1" applyFill="1" applyBorder="1" applyAlignment="1" applyProtection="1">
      <alignment horizontal="center"/>
    </xf>
    <xf numFmtId="0" fontId="6" fillId="3" borderId="5" xfId="1" applyNumberFormat="1" applyFont="1" applyFill="1" applyBorder="1" applyProtection="1"/>
    <xf numFmtId="2" fontId="7" fillId="3" borderId="2" xfId="0" applyNumberFormat="1" applyFont="1" applyFill="1" applyBorder="1"/>
    <xf numFmtId="2" fontId="1" fillId="0" borderId="0" xfId="0" applyNumberFormat="1" applyFont="1" applyAlignment="1">
      <alignment horizontal="right"/>
    </xf>
    <xf numFmtId="0" fontId="1" fillId="0" borderId="0" xfId="0" applyFont="1"/>
    <xf numFmtId="0" fontId="6" fillId="0" borderId="2" xfId="1" applyNumberFormat="1" applyFont="1" applyFill="1" applyBorder="1" applyAlignment="1" applyProtection="1">
      <alignment horizontal="center"/>
    </xf>
    <xf numFmtId="0" fontId="6" fillId="0" borderId="2" xfId="1" applyNumberFormat="1" applyFont="1" applyFill="1" applyBorder="1" applyProtection="1"/>
    <xf numFmtId="2" fontId="5" fillId="0" borderId="2" xfId="0" applyNumberFormat="1" applyFont="1" applyBorder="1"/>
    <xf numFmtId="2" fontId="0" fillId="0" borderId="0" xfId="0" applyNumberFormat="1" applyFont="1" applyAlignment="1">
      <alignment horizontal="right"/>
    </xf>
    <xf numFmtId="0" fontId="6" fillId="3" borderId="2" xfId="1" applyNumberFormat="1" applyFont="1" applyFill="1" applyBorder="1" applyProtection="1"/>
    <xf numFmtId="0" fontId="8" fillId="3" borderId="2" xfId="1" applyNumberFormat="1" applyFont="1" applyFill="1" applyBorder="1" applyAlignment="1" applyProtection="1">
      <alignment horizontal="center"/>
    </xf>
    <xf numFmtId="0" fontId="8" fillId="3" borderId="2" xfId="1" applyNumberFormat="1" applyFont="1" applyFill="1" applyBorder="1" applyProtection="1"/>
    <xf numFmtId="2" fontId="5" fillId="3" borderId="2" xfId="0" applyNumberFormat="1" applyFont="1" applyFill="1" applyBorder="1"/>
    <xf numFmtId="0" fontId="0" fillId="0" borderId="0" xfId="0" applyFont="1"/>
    <xf numFmtId="0" fontId="6" fillId="0" borderId="2" xfId="1" applyFont="1" applyFill="1" applyBorder="1" applyAlignment="1" applyProtection="1">
      <alignment horizontal="center"/>
    </xf>
    <xf numFmtId="0" fontId="6" fillId="0" borderId="2" xfId="1" applyFont="1" applyFill="1" applyBorder="1" applyAlignment="1" applyProtection="1">
      <alignment horizontal="left"/>
    </xf>
    <xf numFmtId="1" fontId="6" fillId="3" borderId="2" xfId="1" applyNumberFormat="1" applyFont="1" applyFill="1" applyBorder="1" applyAlignment="1" applyProtection="1">
      <alignment horizontal="center"/>
    </xf>
    <xf numFmtId="2" fontId="6" fillId="3" borderId="2" xfId="1" applyNumberFormat="1" applyFont="1" applyFill="1" applyBorder="1" applyProtection="1"/>
    <xf numFmtId="0" fontId="6" fillId="4" borderId="2" xfId="1" applyNumberFormat="1" applyFont="1" applyFill="1" applyBorder="1" applyAlignment="1" applyProtection="1">
      <alignment horizontal="center"/>
    </xf>
    <xf numFmtId="2" fontId="7" fillId="5" borderId="2" xfId="0" applyNumberFormat="1" applyFont="1" applyFill="1" applyBorder="1"/>
    <xf numFmtId="2" fontId="7" fillId="6" borderId="2" xfId="0" applyNumberFormat="1" applyFont="1" applyFill="1" applyBorder="1"/>
    <xf numFmtId="0" fontId="5" fillId="0" borderId="0" xfId="0" applyFont="1"/>
    <xf numFmtId="0" fontId="6" fillId="3" borderId="2" xfId="1" applyNumberFormat="1" applyFont="1" applyFill="1" applyBorder="1" applyAlignment="1" applyProtection="1">
      <alignment horizontal="left"/>
    </xf>
    <xf numFmtId="0" fontId="6" fillId="0" borderId="2" xfId="1" applyNumberFormat="1" applyFont="1" applyFill="1" applyBorder="1" applyAlignment="1" applyProtection="1">
      <alignment horizontal="left"/>
    </xf>
    <xf numFmtId="0" fontId="6" fillId="0" borderId="2" xfId="1" applyNumberFormat="1" applyFont="1" applyFill="1" applyBorder="1" applyAlignment="1" applyProtection="1"/>
    <xf numFmtId="0" fontId="6" fillId="0" borderId="2" xfId="1" applyFont="1" applyFill="1" applyBorder="1" applyProtection="1"/>
    <xf numFmtId="0" fontId="6" fillId="3" borderId="2" xfId="1" applyFont="1" applyFill="1" applyBorder="1" applyProtection="1"/>
    <xf numFmtId="0" fontId="6" fillId="4" borderId="6" xfId="1" applyNumberFormat="1" applyFont="1" applyFill="1" applyBorder="1" applyAlignment="1" applyProtection="1">
      <alignment horizontal="center"/>
    </xf>
    <xf numFmtId="0" fontId="9" fillId="0" borderId="7" xfId="0" applyFont="1" applyBorder="1" applyAlignment="1"/>
    <xf numFmtId="0" fontId="10" fillId="0" borderId="7" xfId="0" applyFont="1" applyBorder="1" applyAlignment="1"/>
    <xf numFmtId="0" fontId="9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3" fillId="0" borderId="0" xfId="1" applyFont="1" applyFill="1" applyAlignment="1" applyProtection="1"/>
    <xf numFmtId="0" fontId="3" fillId="0" borderId="0" xfId="1" applyNumberFormat="1" applyFont="1" applyFill="1" applyAlignment="1" applyProtection="1">
      <alignment vertical="center" wrapText="1"/>
    </xf>
    <xf numFmtId="0" fontId="3" fillId="0" borderId="1" xfId="2" applyFont="1" applyBorder="1" applyAlignment="1"/>
    <xf numFmtId="0" fontId="3" fillId="0" borderId="0" xfId="1" applyFont="1" applyFill="1" applyAlignment="1" applyProtection="1">
      <alignment horizontal="center"/>
    </xf>
    <xf numFmtId="0" fontId="3" fillId="0" borderId="0" xfId="1" applyNumberFormat="1" applyFont="1" applyFill="1" applyAlignment="1" applyProtection="1">
      <alignment horizontal="center" vertical="center" wrapText="1"/>
    </xf>
    <xf numFmtId="0" fontId="3" fillId="0" borderId="1" xfId="2" applyFont="1" applyBorder="1" applyAlignment="1">
      <alignment horizontal="center"/>
    </xf>
    <xf numFmtId="0" fontId="6" fillId="2" borderId="2" xfId="1" applyNumberFormat="1" applyFont="1" applyFill="1" applyBorder="1" applyAlignment="1" applyProtection="1">
      <alignment horizontal="center" vertical="center" wrapText="1" shrinkToFit="1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_Progress_Report_of_MFDB_2070_12_3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U82"/>
  <sheetViews>
    <sheetView tabSelected="1" zoomScale="110" zoomScaleNormal="110" workbookViewId="0">
      <pane xSplit="2" ySplit="6" topLeftCell="C7" activePane="bottomRight" state="frozen"/>
      <selection activeCell="CA119" sqref="CA119"/>
      <selection pane="topRight" activeCell="CA119" sqref="CA119"/>
      <selection pane="bottomLeft" activeCell="CA119" sqref="CA119"/>
      <selection pane="bottomRight" activeCell="BX6" sqref="BX6"/>
    </sheetView>
  </sheetViews>
  <sheetFormatPr defaultRowHeight="15"/>
  <cols>
    <col min="1" max="1" width="7.140625" customWidth="1"/>
    <col min="2" max="2" width="33.42578125" customWidth="1"/>
    <col min="3" max="3" width="16.5703125" customWidth="1"/>
    <col min="4" max="4" width="14.28515625" customWidth="1"/>
    <col min="5" max="59" width="15.7109375" customWidth="1"/>
    <col min="60" max="60" width="14.28515625" customWidth="1"/>
    <col min="61" max="61" width="13.28515625" customWidth="1"/>
    <col min="62" max="62" width="15.140625" customWidth="1"/>
    <col min="63" max="63" width="12" customWidth="1"/>
    <col min="64" max="64" width="14.5703125" customWidth="1"/>
    <col min="65" max="69" width="12" customWidth="1"/>
    <col min="70" max="70" width="14.5703125" customWidth="1"/>
    <col min="71" max="71" width="15" customWidth="1"/>
    <col min="72" max="72" width="17.7109375" customWidth="1"/>
    <col min="73" max="73" width="0.42578125" customWidth="1"/>
  </cols>
  <sheetData>
    <row r="1" spans="1:73" ht="24" customHeight="1">
      <c r="A1" s="40" t="s">
        <v>0</v>
      </c>
      <c r="B1" s="40"/>
      <c r="C1" s="40"/>
      <c r="D1" s="40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</row>
    <row r="2" spans="1:73" ht="25.5" customHeight="1">
      <c r="A2" s="40" t="s">
        <v>1</v>
      </c>
      <c r="B2" s="40"/>
      <c r="C2" s="40"/>
      <c r="D2" s="40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</row>
    <row r="3" spans="1:73" ht="53.25" customHeight="1">
      <c r="A3" s="41" t="s">
        <v>2</v>
      </c>
      <c r="B3" s="41"/>
      <c r="C3" s="41"/>
      <c r="D3" s="41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1"/>
    </row>
    <row r="4" spans="1:73" ht="21" customHeight="1">
      <c r="A4" s="42" t="s">
        <v>81</v>
      </c>
      <c r="B4" s="42"/>
      <c r="C4" s="42"/>
      <c r="D4" s="42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2" t="s">
        <v>3</v>
      </c>
    </row>
    <row r="5" spans="1:73" ht="16.5" customHeight="1">
      <c r="A5" s="43" t="s">
        <v>4</v>
      </c>
      <c r="B5" s="43"/>
      <c r="C5" s="3">
        <v>1</v>
      </c>
      <c r="D5" s="3">
        <v>2</v>
      </c>
      <c r="E5" s="3">
        <v>3</v>
      </c>
      <c r="F5" s="3">
        <v>4</v>
      </c>
      <c r="G5" s="3">
        <v>5</v>
      </c>
      <c r="H5" s="3">
        <v>6</v>
      </c>
      <c r="I5" s="3">
        <v>7</v>
      </c>
      <c r="J5" s="3">
        <v>8</v>
      </c>
      <c r="K5" s="3">
        <v>9</v>
      </c>
      <c r="L5" s="3">
        <v>10</v>
      </c>
      <c r="M5" s="3">
        <v>11</v>
      </c>
      <c r="N5" s="3">
        <v>12</v>
      </c>
      <c r="O5" s="3">
        <v>13</v>
      </c>
      <c r="P5" s="3">
        <v>14</v>
      </c>
      <c r="Q5" s="3">
        <v>15</v>
      </c>
      <c r="R5" s="3">
        <v>16</v>
      </c>
      <c r="S5" s="3">
        <v>17</v>
      </c>
      <c r="T5" s="3">
        <v>18</v>
      </c>
      <c r="U5" s="3">
        <v>19</v>
      </c>
      <c r="V5" s="3">
        <v>20</v>
      </c>
      <c r="W5" s="3">
        <v>21</v>
      </c>
      <c r="X5" s="3">
        <v>22</v>
      </c>
      <c r="Y5" s="3">
        <v>23</v>
      </c>
      <c r="Z5" s="3">
        <v>24</v>
      </c>
      <c r="AA5" s="3">
        <v>25</v>
      </c>
      <c r="AB5" s="3">
        <v>26</v>
      </c>
      <c r="AC5" s="3">
        <v>27</v>
      </c>
      <c r="AD5" s="3">
        <v>28</v>
      </c>
      <c r="AE5" s="3">
        <v>29</v>
      </c>
      <c r="AF5" s="3">
        <v>30</v>
      </c>
      <c r="AG5" s="3">
        <v>31</v>
      </c>
      <c r="AH5" s="3">
        <v>32</v>
      </c>
      <c r="AI5" s="3">
        <v>33</v>
      </c>
      <c r="AJ5" s="3">
        <v>34</v>
      </c>
      <c r="AK5" s="3">
        <v>35</v>
      </c>
      <c r="AL5" s="3">
        <v>36</v>
      </c>
      <c r="AM5" s="3">
        <v>37</v>
      </c>
      <c r="AN5" s="3">
        <v>38</v>
      </c>
      <c r="AO5" s="3">
        <v>39</v>
      </c>
      <c r="AP5" s="3">
        <v>40</v>
      </c>
      <c r="AQ5" s="3">
        <v>41</v>
      </c>
      <c r="AR5" s="3">
        <v>42</v>
      </c>
      <c r="AS5" s="3">
        <v>43</v>
      </c>
      <c r="AT5" s="3">
        <v>44</v>
      </c>
      <c r="AU5" s="3">
        <v>45</v>
      </c>
      <c r="AV5" s="3">
        <v>46</v>
      </c>
      <c r="AW5" s="3">
        <v>47</v>
      </c>
      <c r="AX5" s="3">
        <v>48</v>
      </c>
      <c r="AY5" s="3">
        <v>49</v>
      </c>
      <c r="AZ5" s="3">
        <v>50</v>
      </c>
      <c r="BA5" s="3">
        <v>51</v>
      </c>
      <c r="BB5" s="3">
        <v>52</v>
      </c>
      <c r="BC5" s="3">
        <v>53</v>
      </c>
      <c r="BD5" s="3">
        <v>54</v>
      </c>
      <c r="BE5" s="3">
        <v>55</v>
      </c>
      <c r="BF5" s="3">
        <v>56</v>
      </c>
      <c r="BG5" s="3">
        <v>57</v>
      </c>
      <c r="BH5" s="3">
        <v>58</v>
      </c>
      <c r="BI5" s="3">
        <v>59</v>
      </c>
      <c r="BJ5" s="3">
        <v>60</v>
      </c>
      <c r="BK5" s="3">
        <v>61</v>
      </c>
      <c r="BL5" s="3">
        <v>62</v>
      </c>
      <c r="BM5" s="3">
        <v>63</v>
      </c>
      <c r="BN5" s="3">
        <v>64</v>
      </c>
      <c r="BO5" s="3">
        <v>65</v>
      </c>
      <c r="BP5" s="3">
        <v>66</v>
      </c>
      <c r="BQ5" s="3">
        <v>67</v>
      </c>
      <c r="BR5" s="3">
        <v>68</v>
      </c>
      <c r="BS5" s="3">
        <v>69</v>
      </c>
      <c r="BT5" s="44" t="s">
        <v>5</v>
      </c>
    </row>
    <row r="6" spans="1:73" ht="17.25" customHeight="1">
      <c r="A6" s="43"/>
      <c r="B6" s="43"/>
      <c r="C6" s="4" t="s">
        <v>82</v>
      </c>
      <c r="D6" s="4" t="s">
        <v>83</v>
      </c>
      <c r="E6" s="4" t="s">
        <v>149</v>
      </c>
      <c r="F6" s="4" t="s">
        <v>84</v>
      </c>
      <c r="G6" s="4" t="s">
        <v>150</v>
      </c>
      <c r="H6" s="4" t="s">
        <v>85</v>
      </c>
      <c r="I6" s="4" t="s">
        <v>86</v>
      </c>
      <c r="J6" s="4" t="s">
        <v>87</v>
      </c>
      <c r="K6" s="4" t="s">
        <v>88</v>
      </c>
      <c r="L6" s="4" t="s">
        <v>89</v>
      </c>
      <c r="M6" s="4" t="s">
        <v>90</v>
      </c>
      <c r="N6" s="4" t="s">
        <v>91</v>
      </c>
      <c r="O6" s="4" t="s">
        <v>92</v>
      </c>
      <c r="P6" s="4" t="s">
        <v>93</v>
      </c>
      <c r="Q6" s="4" t="s">
        <v>94</v>
      </c>
      <c r="R6" s="4" t="s">
        <v>95</v>
      </c>
      <c r="S6" s="4" t="s">
        <v>96</v>
      </c>
      <c r="T6" s="4" t="s">
        <v>97</v>
      </c>
      <c r="U6" s="4" t="s">
        <v>98</v>
      </c>
      <c r="V6" s="4" t="s">
        <v>99</v>
      </c>
      <c r="W6" s="4" t="s">
        <v>100</v>
      </c>
      <c r="X6" s="4" t="s">
        <v>101</v>
      </c>
      <c r="Y6" s="4" t="s">
        <v>102</v>
      </c>
      <c r="Z6" s="4" t="s">
        <v>103</v>
      </c>
      <c r="AA6" s="4" t="s">
        <v>104</v>
      </c>
      <c r="AB6" s="4" t="s">
        <v>105</v>
      </c>
      <c r="AC6" s="4" t="s">
        <v>106</v>
      </c>
      <c r="AD6" s="4" t="s">
        <v>107</v>
      </c>
      <c r="AE6" s="4" t="s">
        <v>108</v>
      </c>
      <c r="AF6" s="4" t="s">
        <v>109</v>
      </c>
      <c r="AG6" s="4" t="s">
        <v>110</v>
      </c>
      <c r="AH6" s="4" t="s">
        <v>111</v>
      </c>
      <c r="AI6" s="4" t="s">
        <v>112</v>
      </c>
      <c r="AJ6" s="4" t="s">
        <v>113</v>
      </c>
      <c r="AK6" s="4" t="s">
        <v>114</v>
      </c>
      <c r="AL6" s="4" t="s">
        <v>115</v>
      </c>
      <c r="AM6" s="4" t="s">
        <v>116</v>
      </c>
      <c r="AN6" s="4" t="s">
        <v>117</v>
      </c>
      <c r="AO6" s="4" t="s">
        <v>118</v>
      </c>
      <c r="AP6" s="4" t="s">
        <v>119</v>
      </c>
      <c r="AQ6" s="4" t="s">
        <v>120</v>
      </c>
      <c r="AR6" s="4" t="s">
        <v>121</v>
      </c>
      <c r="AS6" s="4" t="s">
        <v>122</v>
      </c>
      <c r="AT6" s="4" t="s">
        <v>123</v>
      </c>
      <c r="AU6" s="4" t="s">
        <v>124</v>
      </c>
      <c r="AV6" s="4" t="s">
        <v>125</v>
      </c>
      <c r="AW6" s="4" t="s">
        <v>126</v>
      </c>
      <c r="AX6" s="4" t="s">
        <v>127</v>
      </c>
      <c r="AY6" s="4" t="s">
        <v>128</v>
      </c>
      <c r="AZ6" s="4" t="s">
        <v>129</v>
      </c>
      <c r="BA6" s="4" t="s">
        <v>130</v>
      </c>
      <c r="BB6" s="4" t="s">
        <v>131</v>
      </c>
      <c r="BC6" s="4" t="s">
        <v>132</v>
      </c>
      <c r="BD6" s="4" t="s">
        <v>133</v>
      </c>
      <c r="BE6" s="4" t="s">
        <v>134</v>
      </c>
      <c r="BF6" s="4" t="s">
        <v>135</v>
      </c>
      <c r="BG6" s="4" t="s">
        <v>136</v>
      </c>
      <c r="BH6" s="4" t="s">
        <v>137</v>
      </c>
      <c r="BI6" s="4" t="s">
        <v>138</v>
      </c>
      <c r="BJ6" s="4" t="s">
        <v>139</v>
      </c>
      <c r="BK6" s="4" t="s">
        <v>140</v>
      </c>
      <c r="BL6" s="4" t="s">
        <v>141</v>
      </c>
      <c r="BM6" s="4" t="s">
        <v>142</v>
      </c>
      <c r="BN6" s="4" t="s">
        <v>143</v>
      </c>
      <c r="BO6" s="4" t="s">
        <v>144</v>
      </c>
      <c r="BP6" s="4" t="s">
        <v>145</v>
      </c>
      <c r="BQ6" s="4" t="s">
        <v>146</v>
      </c>
      <c r="BR6" s="4" t="s">
        <v>147</v>
      </c>
      <c r="BS6" s="4" t="s">
        <v>148</v>
      </c>
      <c r="BT6" s="45"/>
    </row>
    <row r="7" spans="1:73" s="9" customFormat="1">
      <c r="A7" s="5">
        <v>1</v>
      </c>
      <c r="B7" s="6" t="s">
        <v>6</v>
      </c>
      <c r="C7" s="7">
        <f t="shared" ref="C7:AE7" si="0">SUM(C8:C12)</f>
        <v>3962373.2100000004</v>
      </c>
      <c r="D7" s="7">
        <f t="shared" si="0"/>
        <v>2781990.4699999997</v>
      </c>
      <c r="E7" s="7">
        <f t="shared" si="0"/>
        <v>2401310</v>
      </c>
      <c r="F7" s="7">
        <f t="shared" si="0"/>
        <v>4902948.49921</v>
      </c>
      <c r="G7" s="7">
        <f t="shared" si="0"/>
        <v>2548030.4335958483</v>
      </c>
      <c r="H7" s="7">
        <f t="shared" si="0"/>
        <v>3581864.5387404896</v>
      </c>
      <c r="I7" s="7">
        <f t="shared" si="0"/>
        <v>1099092.4595699999</v>
      </c>
      <c r="J7" s="7">
        <f t="shared" si="0"/>
        <v>266457.24209999997</v>
      </c>
      <c r="K7" s="7">
        <f t="shared" si="0"/>
        <v>621951.73426768801</v>
      </c>
      <c r="L7" s="7">
        <f t="shared" si="0"/>
        <v>1138464.2215199999</v>
      </c>
      <c r="M7" s="7">
        <f t="shared" si="0"/>
        <v>422948.26678581996</v>
      </c>
      <c r="N7" s="7">
        <f t="shared" si="0"/>
        <v>783096.64150000003</v>
      </c>
      <c r="O7" s="7">
        <f t="shared" si="0"/>
        <v>249955.76767</v>
      </c>
      <c r="P7" s="7">
        <f t="shared" si="0"/>
        <v>717296.87641270016</v>
      </c>
      <c r="Q7" s="7">
        <f t="shared" si="0"/>
        <v>683759.53922559996</v>
      </c>
      <c r="R7" s="7">
        <f t="shared" si="0"/>
        <v>371467.45967000001</v>
      </c>
      <c r="S7" s="7">
        <f t="shared" si="0"/>
        <v>447244.24095000001</v>
      </c>
      <c r="T7" s="7">
        <f t="shared" si="0"/>
        <v>904906.91104000004</v>
      </c>
      <c r="U7" s="7">
        <f t="shared" si="0"/>
        <v>1889797.4018663643</v>
      </c>
      <c r="V7" s="7">
        <f t="shared" si="0"/>
        <v>776697.35999999987</v>
      </c>
      <c r="W7" s="7">
        <f t="shared" si="0"/>
        <v>471552.23570999998</v>
      </c>
      <c r="X7" s="7">
        <f>SUM(X8:X12)</f>
        <v>431506.10999670002</v>
      </c>
      <c r="Y7" s="7">
        <f t="shared" si="0"/>
        <v>1827273.6521399999</v>
      </c>
      <c r="Z7" s="7">
        <f t="shared" si="0"/>
        <v>461559.34528000007</v>
      </c>
      <c r="AA7" s="7">
        <f t="shared" si="0"/>
        <v>885391.40743080003</v>
      </c>
      <c r="AB7" s="7">
        <f t="shared" si="0"/>
        <v>200728.09173000001</v>
      </c>
      <c r="AC7" s="7">
        <f t="shared" si="0"/>
        <v>978896.79728633107</v>
      </c>
      <c r="AD7" s="7">
        <f t="shared" si="0"/>
        <v>2154035.8255400001</v>
      </c>
      <c r="AE7" s="7">
        <f t="shared" si="0"/>
        <v>92481.819879999995</v>
      </c>
      <c r="AF7" s="7">
        <f t="shared" ref="AF7:BS7" si="1">SUM(AF8:AF12)</f>
        <v>284553.88267999998</v>
      </c>
      <c r="AG7" s="7">
        <f t="shared" si="1"/>
        <v>775202.79886426905</v>
      </c>
      <c r="AH7" s="7">
        <f t="shared" si="1"/>
        <v>118316.13039000001</v>
      </c>
      <c r="AI7" s="7">
        <f t="shared" si="1"/>
        <v>450113.48112260003</v>
      </c>
      <c r="AJ7" s="7">
        <f t="shared" si="1"/>
        <v>19747.54</v>
      </c>
      <c r="AK7" s="7">
        <f t="shared" si="1"/>
        <v>433230.39930643054</v>
      </c>
      <c r="AL7" s="7">
        <f t="shared" si="1"/>
        <v>122771.33359727274</v>
      </c>
      <c r="AM7" s="7">
        <f t="shared" si="1"/>
        <v>206788.93932999999</v>
      </c>
      <c r="AN7" s="7">
        <f t="shared" si="1"/>
        <v>548086.6970125332</v>
      </c>
      <c r="AO7" s="7">
        <f t="shared" si="1"/>
        <v>169445.49235000001</v>
      </c>
      <c r="AP7" s="7">
        <f t="shared" si="1"/>
        <v>154851.78114000001</v>
      </c>
      <c r="AQ7" s="7">
        <f t="shared" si="1"/>
        <v>330933.36</v>
      </c>
      <c r="AR7" s="7">
        <f t="shared" si="1"/>
        <v>386232.67174999998</v>
      </c>
      <c r="AS7" s="7">
        <f t="shared" si="1"/>
        <v>2575306</v>
      </c>
      <c r="AT7" s="7">
        <f t="shared" si="1"/>
        <v>486188.52</v>
      </c>
      <c r="AU7" s="7">
        <f t="shared" si="1"/>
        <v>183134.96258999998</v>
      </c>
      <c r="AV7" s="7">
        <f t="shared" si="1"/>
        <v>617085.59990999999</v>
      </c>
      <c r="AW7" s="7">
        <f t="shared" si="1"/>
        <v>7346.0990000000002</v>
      </c>
      <c r="AX7" s="7">
        <f t="shared" si="1"/>
        <v>29447.815360000001</v>
      </c>
      <c r="AY7" s="7">
        <f t="shared" si="1"/>
        <v>300263.34000000003</v>
      </c>
      <c r="AZ7" s="7">
        <f t="shared" si="1"/>
        <v>150122.38368</v>
      </c>
      <c r="BA7" s="7">
        <f t="shared" si="1"/>
        <v>20482.619360000001</v>
      </c>
      <c r="BB7" s="7">
        <f t="shared" si="1"/>
        <v>282573.79518000002</v>
      </c>
      <c r="BC7" s="7">
        <f t="shared" si="1"/>
        <v>483342.65710000001</v>
      </c>
      <c r="BD7" s="7">
        <f t="shared" si="1"/>
        <v>254259.51877999998</v>
      </c>
      <c r="BE7" s="7">
        <f t="shared" si="1"/>
        <v>5327.0547299999989</v>
      </c>
      <c r="BF7" s="7">
        <f t="shared" si="1"/>
        <v>169256</v>
      </c>
      <c r="BG7" s="7">
        <f t="shared" si="1"/>
        <v>120767.78353</v>
      </c>
      <c r="BH7" s="7">
        <f>SUM(BH8:BH12)</f>
        <v>277580.31550000003</v>
      </c>
      <c r="BI7" s="7">
        <f t="shared" si="1"/>
        <v>602513.94900000002</v>
      </c>
      <c r="BJ7" s="7">
        <f t="shared" si="1"/>
        <v>54746.705440000005</v>
      </c>
      <c r="BK7" s="7">
        <f t="shared" si="1"/>
        <v>235966.62</v>
      </c>
      <c r="BL7" s="7">
        <f t="shared" si="1"/>
        <v>719173.55</v>
      </c>
      <c r="BM7" s="7">
        <f t="shared" si="1"/>
        <v>2068804.4529799998</v>
      </c>
      <c r="BN7" s="7">
        <f t="shared" si="1"/>
        <v>21226.753629999999</v>
      </c>
      <c r="BO7" s="7">
        <f t="shared" si="1"/>
        <v>153108</v>
      </c>
      <c r="BP7" s="7">
        <f t="shared" si="1"/>
        <v>64813.179840000004</v>
      </c>
      <c r="BQ7" s="7">
        <f t="shared" si="1"/>
        <v>160667.59074283746</v>
      </c>
      <c r="BR7" s="7">
        <f t="shared" si="1"/>
        <v>18030.68</v>
      </c>
      <c r="BS7" s="7">
        <f t="shared" si="1"/>
        <v>27539.66</v>
      </c>
      <c r="BT7" s="7">
        <f t="shared" ref="BT7:BT12" si="2">SUM(C7:BS7)</f>
        <v>52144428.673014261</v>
      </c>
      <c r="BU7" s="8"/>
    </row>
    <row r="8" spans="1:73">
      <c r="A8" s="10" t="s">
        <v>7</v>
      </c>
      <c r="B8" s="11" t="s">
        <v>8</v>
      </c>
      <c r="C8" s="12">
        <v>1695000</v>
      </c>
      <c r="D8" s="12">
        <v>1034221.94</v>
      </c>
      <c r="E8" s="12">
        <v>1387498</v>
      </c>
      <c r="F8" s="12">
        <v>1830000</v>
      </c>
      <c r="G8" s="12">
        <v>943000</v>
      </c>
      <c r="H8" s="12">
        <v>1251530.98208</v>
      </c>
      <c r="I8" s="12">
        <v>493877.57400000002</v>
      </c>
      <c r="J8" s="12">
        <v>136349.74299999999</v>
      </c>
      <c r="K8" s="12">
        <v>411279.29700000002</v>
      </c>
      <c r="L8" s="12">
        <v>876811.20000000007</v>
      </c>
      <c r="M8" s="12">
        <v>277563</v>
      </c>
      <c r="N8" s="12">
        <v>435071.1569</v>
      </c>
      <c r="O8" s="12">
        <v>118324.8</v>
      </c>
      <c r="P8" s="12">
        <v>411944.4</v>
      </c>
      <c r="Q8" s="12">
        <v>320045</v>
      </c>
      <c r="R8" s="12">
        <v>242121.37950000001</v>
      </c>
      <c r="S8" s="12">
        <v>266597.48499999999</v>
      </c>
      <c r="T8" s="12">
        <v>539804.82999999996</v>
      </c>
      <c r="U8" s="12">
        <v>625519.25</v>
      </c>
      <c r="V8" s="12">
        <v>431710.41</v>
      </c>
      <c r="W8" s="12">
        <v>223944</v>
      </c>
      <c r="X8" s="12">
        <v>248042.92499999999</v>
      </c>
      <c r="Y8" s="12">
        <v>1000000</v>
      </c>
      <c r="Z8" s="12">
        <v>285620.15999999997</v>
      </c>
      <c r="AA8" s="12">
        <v>731959.7648</v>
      </c>
      <c r="AB8" s="12">
        <v>132000</v>
      </c>
      <c r="AC8" s="12">
        <v>419053.55249999999</v>
      </c>
      <c r="AD8" s="12">
        <v>982500</v>
      </c>
      <c r="AE8" s="12">
        <v>61500</v>
      </c>
      <c r="AF8" s="12">
        <v>176169.70637999999</v>
      </c>
      <c r="AG8" s="12">
        <v>404800</v>
      </c>
      <c r="AH8" s="12">
        <v>66000</v>
      </c>
      <c r="AI8" s="12">
        <v>286763.14799999999</v>
      </c>
      <c r="AJ8" s="12">
        <v>27625</v>
      </c>
      <c r="AK8" s="12">
        <v>267131.2</v>
      </c>
      <c r="AL8" s="12">
        <v>83400</v>
      </c>
      <c r="AM8" s="12">
        <v>127356.75</v>
      </c>
      <c r="AN8" s="12">
        <v>324603.47208000004</v>
      </c>
      <c r="AO8" s="12">
        <v>100000</v>
      </c>
      <c r="AP8" s="12">
        <v>92050</v>
      </c>
      <c r="AQ8" s="12">
        <v>206027.25</v>
      </c>
      <c r="AR8" s="12">
        <v>256980.4</v>
      </c>
      <c r="AS8" s="12">
        <v>1739440</v>
      </c>
      <c r="AT8" s="12">
        <v>254954</v>
      </c>
      <c r="AU8" s="12">
        <v>121150</v>
      </c>
      <c r="AV8" s="12">
        <v>394300</v>
      </c>
      <c r="AW8" s="12">
        <v>12000</v>
      </c>
      <c r="AX8" s="12">
        <v>20000</v>
      </c>
      <c r="AY8" s="12">
        <v>100000</v>
      </c>
      <c r="AZ8" s="12">
        <v>109375</v>
      </c>
      <c r="BA8" s="12">
        <v>14000</v>
      </c>
      <c r="BB8" s="12">
        <v>63000</v>
      </c>
      <c r="BC8" s="12">
        <v>107800</v>
      </c>
      <c r="BD8" s="12">
        <v>175000</v>
      </c>
      <c r="BE8" s="12">
        <v>14595</v>
      </c>
      <c r="BF8" s="12">
        <v>42000</v>
      </c>
      <c r="BG8" s="12">
        <v>70000</v>
      </c>
      <c r="BH8" s="12">
        <v>82108.240000000005</v>
      </c>
      <c r="BI8" s="12">
        <v>172125</v>
      </c>
      <c r="BJ8" s="12">
        <v>12000</v>
      </c>
      <c r="BK8" s="12">
        <v>70000</v>
      </c>
      <c r="BL8" s="12">
        <v>392808.78</v>
      </c>
      <c r="BM8" s="12">
        <v>608400</v>
      </c>
      <c r="BN8" s="12">
        <v>20300</v>
      </c>
      <c r="BO8" s="12">
        <v>42000</v>
      </c>
      <c r="BP8" s="12">
        <v>19500</v>
      </c>
      <c r="BQ8" s="12">
        <v>152500</v>
      </c>
      <c r="BR8" s="12">
        <v>24000</v>
      </c>
      <c r="BS8" s="12">
        <v>26800</v>
      </c>
      <c r="BT8" s="12">
        <f t="shared" si="2"/>
        <v>25091953.796239994</v>
      </c>
      <c r="BU8" s="13"/>
    </row>
    <row r="9" spans="1:73" s="9" customFormat="1">
      <c r="A9" s="10"/>
      <c r="B9" s="11" t="s">
        <v>9</v>
      </c>
      <c r="C9" s="12">
        <v>655163.24</v>
      </c>
      <c r="D9" s="12">
        <v>457213.08</v>
      </c>
      <c r="E9" s="12">
        <v>513175</v>
      </c>
      <c r="F9" s="12">
        <v>784449.91425000003</v>
      </c>
      <c r="G9" s="12">
        <v>492485.00300000003</v>
      </c>
      <c r="H9" s="12">
        <v>497396.98067000002</v>
      </c>
      <c r="I9" s="12">
        <v>134491.08838999999</v>
      </c>
      <c r="J9" s="12">
        <v>16239.10714</v>
      </c>
      <c r="K9" s="12">
        <v>51560.624479999999</v>
      </c>
      <c r="L9" s="12">
        <v>147444.69774999999</v>
      </c>
      <c r="M9" s="12">
        <v>30456.95881</v>
      </c>
      <c r="N9" s="12">
        <v>72830.310249999995</v>
      </c>
      <c r="O9" s="12">
        <v>20069.660969999997</v>
      </c>
      <c r="P9" s="12">
        <v>76517.312878540004</v>
      </c>
      <c r="Q9" s="12">
        <v>128855.92797</v>
      </c>
      <c r="R9" s="12">
        <v>23245.704879999998</v>
      </c>
      <c r="S9" s="12">
        <v>42261.580609999997</v>
      </c>
      <c r="T9" s="12">
        <v>47935.49</v>
      </c>
      <c r="U9" s="12">
        <v>280640.88554000005</v>
      </c>
      <c r="V9" s="12">
        <v>44822.74</v>
      </c>
      <c r="W9" s="12">
        <v>63039.476190000001</v>
      </c>
      <c r="X9" s="12">
        <v>51676.521159340002</v>
      </c>
      <c r="Y9" s="12">
        <v>129031.62368999999</v>
      </c>
      <c r="Z9" s="12">
        <v>20711.705100000003</v>
      </c>
      <c r="AA9" s="12">
        <v>44475.565149999995</v>
      </c>
      <c r="AB9" s="12">
        <v>12253.98798</v>
      </c>
      <c r="AC9" s="12">
        <v>105496.23007860045</v>
      </c>
      <c r="AD9" s="12">
        <v>253416.32371</v>
      </c>
      <c r="AE9" s="12">
        <v>7900.325069720001</v>
      </c>
      <c r="AF9" s="12">
        <v>50797.053899999999</v>
      </c>
      <c r="AG9" s="12">
        <v>68655.254867260795</v>
      </c>
      <c r="AH9" s="12">
        <v>4700.3621399999993</v>
      </c>
      <c r="AI9" s="12">
        <v>18497.05</v>
      </c>
      <c r="AJ9" s="12">
        <v>47.15</v>
      </c>
      <c r="AK9" s="12">
        <v>52504.670540000006</v>
      </c>
      <c r="AL9" s="12">
        <v>8549.7759694545457</v>
      </c>
      <c r="AM9" s="12">
        <v>10781.87012</v>
      </c>
      <c r="AN9" s="12">
        <v>24588.915659999999</v>
      </c>
      <c r="AO9" s="12">
        <v>15162.437880000001</v>
      </c>
      <c r="AP9" s="12">
        <v>26310.41649</v>
      </c>
      <c r="AQ9" s="12">
        <v>47565.87</v>
      </c>
      <c r="AR9" s="12">
        <v>33953.397429999997</v>
      </c>
      <c r="AS9" s="12">
        <v>200597</v>
      </c>
      <c r="AT9" s="12">
        <v>19846.63</v>
      </c>
      <c r="AU9" s="12">
        <v>2380.8294500000002</v>
      </c>
      <c r="AV9" s="12">
        <v>60530.879439999997</v>
      </c>
      <c r="AW9" s="12">
        <v>0</v>
      </c>
      <c r="AX9" s="12">
        <v>0</v>
      </c>
      <c r="AY9" s="12">
        <v>26198.11</v>
      </c>
      <c r="AZ9" s="12">
        <v>2423.5427500000001</v>
      </c>
      <c r="BA9" s="12">
        <v>549.81267000000003</v>
      </c>
      <c r="BB9" s="12">
        <v>31607.246420000003</v>
      </c>
      <c r="BC9" s="12">
        <v>128820.8</v>
      </c>
      <c r="BD9" s="12">
        <v>16819.17859</v>
      </c>
      <c r="BE9" s="12">
        <v>0</v>
      </c>
      <c r="BF9" s="12">
        <v>64862</v>
      </c>
      <c r="BG9" s="12">
        <v>857.42719</v>
      </c>
      <c r="BH9" s="12">
        <v>14351.67274</v>
      </c>
      <c r="BI9" s="12">
        <v>67922.766080000001</v>
      </c>
      <c r="BJ9" s="12">
        <v>0</v>
      </c>
      <c r="BK9" s="12">
        <v>121302.18000000001</v>
      </c>
      <c r="BL9" s="12">
        <v>25692.25</v>
      </c>
      <c r="BM9" s="12">
        <v>163877.35766000001</v>
      </c>
      <c r="BN9" s="12">
        <v>0</v>
      </c>
      <c r="BO9" s="12">
        <v>36101</v>
      </c>
      <c r="BP9" s="12">
        <v>42627.008999999998</v>
      </c>
      <c r="BQ9" s="12">
        <v>3539.2228300000002</v>
      </c>
      <c r="BR9" s="12">
        <v>0</v>
      </c>
      <c r="BS9" s="12">
        <v>0</v>
      </c>
      <c r="BT9" s="12">
        <f t="shared" si="2"/>
        <v>6598278.2055329159</v>
      </c>
      <c r="BU9" s="8"/>
    </row>
    <row r="10" spans="1:73">
      <c r="A10" s="10" t="s">
        <v>7</v>
      </c>
      <c r="B10" s="11" t="s">
        <v>10</v>
      </c>
      <c r="C10" s="12">
        <v>1571372.95</v>
      </c>
      <c r="D10" s="12">
        <v>931312.38</v>
      </c>
      <c r="E10" s="12">
        <v>292650</v>
      </c>
      <c r="F10" s="12">
        <v>349947.77101999999</v>
      </c>
      <c r="G10" s="12">
        <v>755132.22011584858</v>
      </c>
      <c r="H10" s="12">
        <v>1105740.3885404901</v>
      </c>
      <c r="I10" s="12">
        <v>292608.83133000002</v>
      </c>
      <c r="J10" s="12">
        <v>92349.872600000002</v>
      </c>
      <c r="K10" s="12">
        <v>148676.81278768799</v>
      </c>
      <c r="L10" s="12">
        <v>20999.001600000007</v>
      </c>
      <c r="M10" s="12">
        <v>62986.759405820005</v>
      </c>
      <c r="N10" s="12">
        <v>195218.02804999999</v>
      </c>
      <c r="O10" s="12">
        <v>50.050269999999998</v>
      </c>
      <c r="P10" s="12">
        <v>172560.87171530604</v>
      </c>
      <c r="Q10" s="12">
        <v>216711.27438559991</v>
      </c>
      <c r="R10" s="12">
        <v>1718.6634899999999</v>
      </c>
      <c r="S10" s="12">
        <v>130175.52014000002</v>
      </c>
      <c r="T10" s="12">
        <v>200670.69104000001</v>
      </c>
      <c r="U10" s="12">
        <v>895893.01270636416</v>
      </c>
      <c r="V10" s="12">
        <v>262871.51</v>
      </c>
      <c r="W10" s="12">
        <v>129734.55425</v>
      </c>
      <c r="X10" s="12">
        <v>82905.212688425992</v>
      </c>
      <c r="Y10" s="12">
        <v>673935.05620999995</v>
      </c>
      <c r="Z10" s="12">
        <v>126068.06886000006</v>
      </c>
      <c r="AA10" s="12">
        <v>106196.79620080002</v>
      </c>
      <c r="AB10" s="12">
        <v>25165.07258</v>
      </c>
      <c r="AC10" s="12">
        <v>363560.33961980051</v>
      </c>
      <c r="AD10" s="12">
        <v>386562.77194000001</v>
      </c>
      <c r="AE10" s="12">
        <v>14458.554710279999</v>
      </c>
      <c r="AF10" s="12">
        <v>1212.81636</v>
      </c>
      <c r="AG10" s="12">
        <v>186859.4360470082</v>
      </c>
      <c r="AH10" s="12">
        <v>41104.750090000001</v>
      </c>
      <c r="AI10" s="12">
        <v>118046.6580426</v>
      </c>
      <c r="AJ10" s="12">
        <v>-7926.97</v>
      </c>
      <c r="AK10" s="12">
        <v>11069.196268999978</v>
      </c>
      <c r="AL10" s="12">
        <v>19911.106190872724</v>
      </c>
      <c r="AM10" s="12">
        <v>67425.785449999996</v>
      </c>
      <c r="AN10" s="12">
        <v>174904.89664253322</v>
      </c>
      <c r="AO10" s="12">
        <v>50758.833989999999</v>
      </c>
      <c r="AP10" s="12">
        <v>31731.654170000002</v>
      </c>
      <c r="AQ10" s="12">
        <v>4418.0200000000004</v>
      </c>
      <c r="AR10" s="12">
        <v>87069.73302</v>
      </c>
      <c r="AS10" s="12">
        <v>582831</v>
      </c>
      <c r="AT10" s="12">
        <v>208364.86</v>
      </c>
      <c r="AU10" s="12">
        <v>55702.435570000001</v>
      </c>
      <c r="AV10" s="12">
        <v>149657.21969999999</v>
      </c>
      <c r="AW10" s="12">
        <v>-4653.9009999999998</v>
      </c>
      <c r="AX10" s="12">
        <v>9029.8653599999998</v>
      </c>
      <c r="AY10" s="12">
        <v>144164.89000000001</v>
      </c>
      <c r="AZ10" s="12">
        <v>25687.90727</v>
      </c>
      <c r="BA10" s="12">
        <v>3243.6764199999998</v>
      </c>
      <c r="BB10" s="12">
        <v>140106.76932999998</v>
      </c>
      <c r="BC10" s="12">
        <v>159483.24710000004</v>
      </c>
      <c r="BD10" s="12">
        <v>62430.340189999995</v>
      </c>
      <c r="BE10" s="12">
        <v>-9334.3178700000008</v>
      </c>
      <c r="BF10" s="12">
        <v>59288</v>
      </c>
      <c r="BG10" s="12">
        <v>2792.9653199999998</v>
      </c>
      <c r="BH10" s="12">
        <v>79493.891860000003</v>
      </c>
      <c r="BI10" s="12">
        <v>255783.63132999997</v>
      </c>
      <c r="BJ10" s="12">
        <v>20096.705440000002</v>
      </c>
      <c r="BK10" s="12">
        <v>0</v>
      </c>
      <c r="BL10" s="12">
        <v>249037.87</v>
      </c>
      <c r="BM10" s="12">
        <v>1070294.1502099999</v>
      </c>
      <c r="BN10" s="12">
        <v>926.75362999999993</v>
      </c>
      <c r="BO10" s="12">
        <v>62795</v>
      </c>
      <c r="BP10" s="12">
        <v>2649.7197900000001</v>
      </c>
      <c r="BQ10" s="12">
        <v>3544.8418272063118</v>
      </c>
      <c r="BR10" s="12">
        <v>-5983.03</v>
      </c>
      <c r="BS10" s="12">
        <v>739.66</v>
      </c>
      <c r="BT10" s="12">
        <f t="shared" si="2"/>
        <v>13722993.104005646</v>
      </c>
      <c r="BU10" s="13"/>
    </row>
    <row r="11" spans="1:73">
      <c r="A11" s="10"/>
      <c r="B11" s="11" t="s">
        <v>11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12">
        <v>0</v>
      </c>
      <c r="AO11" s="12">
        <v>0</v>
      </c>
      <c r="AP11" s="12">
        <v>0</v>
      </c>
      <c r="AQ11" s="12">
        <v>0</v>
      </c>
      <c r="AR11" s="12">
        <v>0</v>
      </c>
      <c r="AS11" s="12">
        <v>0</v>
      </c>
      <c r="AT11" s="12">
        <v>0</v>
      </c>
      <c r="AU11" s="12">
        <v>0</v>
      </c>
      <c r="AV11" s="12">
        <v>0</v>
      </c>
      <c r="AW11" s="12">
        <v>0</v>
      </c>
      <c r="AX11" s="12">
        <v>0</v>
      </c>
      <c r="AY11" s="12">
        <v>0</v>
      </c>
      <c r="AZ11" s="12">
        <v>0</v>
      </c>
      <c r="BA11" s="12">
        <v>0</v>
      </c>
      <c r="BB11" s="12">
        <v>33820</v>
      </c>
      <c r="BC11" s="12">
        <v>0</v>
      </c>
      <c r="BD11" s="12">
        <v>0</v>
      </c>
      <c r="BE11" s="12">
        <v>0</v>
      </c>
      <c r="BF11" s="12">
        <v>0</v>
      </c>
      <c r="BG11" s="12">
        <v>0</v>
      </c>
      <c r="BH11" s="12">
        <v>0</v>
      </c>
      <c r="BI11" s="12">
        <v>0</v>
      </c>
      <c r="BJ11" s="12">
        <v>22650</v>
      </c>
      <c r="BK11" s="12">
        <v>0</v>
      </c>
      <c r="BL11" s="12">
        <v>0</v>
      </c>
      <c r="BM11" s="12">
        <v>600</v>
      </c>
      <c r="BN11" s="12">
        <v>0</v>
      </c>
      <c r="BO11" s="12">
        <v>0</v>
      </c>
      <c r="BP11" s="12">
        <v>0</v>
      </c>
      <c r="BQ11" s="12">
        <v>0</v>
      </c>
      <c r="BR11" s="12">
        <v>0</v>
      </c>
      <c r="BS11" s="12">
        <v>0</v>
      </c>
      <c r="BT11" s="12">
        <f t="shared" si="2"/>
        <v>57070</v>
      </c>
      <c r="BU11" s="13"/>
    </row>
    <row r="12" spans="1:73" s="9" customFormat="1">
      <c r="A12" s="10"/>
      <c r="B12" s="11" t="s">
        <v>12</v>
      </c>
      <c r="C12" s="12">
        <v>40837.020000000004</v>
      </c>
      <c r="D12" s="12">
        <v>359243.07000000007</v>
      </c>
      <c r="E12" s="12">
        <v>207987</v>
      </c>
      <c r="F12" s="12">
        <v>1938550.81394</v>
      </c>
      <c r="G12" s="12">
        <v>357413.21048000001</v>
      </c>
      <c r="H12" s="12">
        <v>727196.18744999962</v>
      </c>
      <c r="I12" s="12">
        <v>178114.96585000001</v>
      </c>
      <c r="J12" s="12">
        <v>21518.519360000002</v>
      </c>
      <c r="K12" s="12">
        <v>10435</v>
      </c>
      <c r="L12" s="12">
        <v>93209.322169999999</v>
      </c>
      <c r="M12" s="12">
        <v>51941.548569999999</v>
      </c>
      <c r="N12" s="12">
        <v>79977.146300000008</v>
      </c>
      <c r="O12" s="12">
        <v>111511.25642999998</v>
      </c>
      <c r="P12" s="12">
        <v>56274.291818854006</v>
      </c>
      <c r="Q12" s="12">
        <v>18147.336869999999</v>
      </c>
      <c r="R12" s="12">
        <v>104381.71179999999</v>
      </c>
      <c r="S12" s="12">
        <v>8209.6551999999992</v>
      </c>
      <c r="T12" s="12">
        <v>116495.9</v>
      </c>
      <c r="U12" s="12">
        <v>87744.253620000003</v>
      </c>
      <c r="V12" s="12">
        <v>37292.699999999997</v>
      </c>
      <c r="W12" s="12">
        <v>54834.205269999999</v>
      </c>
      <c r="X12" s="12">
        <v>48881.451148934008</v>
      </c>
      <c r="Y12" s="12">
        <v>24306.972239999999</v>
      </c>
      <c r="Z12" s="12">
        <v>29159.411319999999</v>
      </c>
      <c r="AA12" s="12">
        <v>2759.2812800000002</v>
      </c>
      <c r="AB12" s="12">
        <v>31309.031170000002</v>
      </c>
      <c r="AC12" s="12">
        <v>90786.675087930023</v>
      </c>
      <c r="AD12" s="12">
        <v>531556.72989000008</v>
      </c>
      <c r="AE12" s="12">
        <v>8622.9400999999998</v>
      </c>
      <c r="AF12" s="12">
        <v>56374.306039999996</v>
      </c>
      <c r="AG12" s="12">
        <v>114888.10795000002</v>
      </c>
      <c r="AH12" s="12">
        <v>6511.0181599999996</v>
      </c>
      <c r="AI12" s="12">
        <v>26806.625079999998</v>
      </c>
      <c r="AJ12" s="12">
        <v>2.36</v>
      </c>
      <c r="AK12" s="12">
        <v>102525.33249743057</v>
      </c>
      <c r="AL12" s="12">
        <v>10910.451436945455</v>
      </c>
      <c r="AM12" s="12">
        <v>1224.53376</v>
      </c>
      <c r="AN12" s="12">
        <v>23989.412629999973</v>
      </c>
      <c r="AO12" s="12">
        <v>3524.220480000009</v>
      </c>
      <c r="AP12" s="12">
        <v>4759.7104799999997</v>
      </c>
      <c r="AQ12" s="12">
        <v>72922.22</v>
      </c>
      <c r="AR12" s="12">
        <v>8229.1412999999993</v>
      </c>
      <c r="AS12" s="12">
        <v>52438</v>
      </c>
      <c r="AT12" s="12">
        <v>3023.03</v>
      </c>
      <c r="AU12" s="12">
        <v>3901.6975700000003</v>
      </c>
      <c r="AV12" s="12">
        <v>12597.500770000001</v>
      </c>
      <c r="AW12" s="12">
        <v>0</v>
      </c>
      <c r="AX12" s="12">
        <v>417.95</v>
      </c>
      <c r="AY12" s="12">
        <v>29900.34</v>
      </c>
      <c r="AZ12" s="12">
        <v>12635.933660000001</v>
      </c>
      <c r="BA12" s="12">
        <v>2689.1302700000001</v>
      </c>
      <c r="BB12" s="12">
        <v>14039.779430000001</v>
      </c>
      <c r="BC12" s="12">
        <v>87238.61</v>
      </c>
      <c r="BD12" s="12">
        <v>10</v>
      </c>
      <c r="BE12" s="12">
        <v>66.372600000000006</v>
      </c>
      <c r="BF12" s="12">
        <v>3106</v>
      </c>
      <c r="BG12" s="12">
        <v>47117.391019999995</v>
      </c>
      <c r="BH12" s="12">
        <v>101626.51089999999</v>
      </c>
      <c r="BI12" s="12">
        <v>106682.55159</v>
      </c>
      <c r="BJ12" s="12">
        <v>0</v>
      </c>
      <c r="BK12" s="12">
        <v>44664.439999999995</v>
      </c>
      <c r="BL12" s="12">
        <v>51634.65</v>
      </c>
      <c r="BM12" s="12">
        <v>225632.94511</v>
      </c>
      <c r="BN12" s="12">
        <v>0</v>
      </c>
      <c r="BO12" s="12">
        <v>12212</v>
      </c>
      <c r="BP12" s="12">
        <v>36.451050000000002</v>
      </c>
      <c r="BQ12" s="12">
        <v>1083.5260856311227</v>
      </c>
      <c r="BR12" s="12">
        <v>13.71</v>
      </c>
      <c r="BS12" s="12">
        <v>0</v>
      </c>
      <c r="BT12" s="12">
        <f t="shared" si="2"/>
        <v>6674133.5672357259</v>
      </c>
      <c r="BU12" s="8"/>
    </row>
    <row r="13" spans="1:73">
      <c r="A13" s="5">
        <v>2</v>
      </c>
      <c r="B13" s="14" t="s">
        <v>13</v>
      </c>
      <c r="C13" s="7">
        <f t="shared" ref="C13:AQ13" si="3">SUM(C14:C15)</f>
        <v>5956517.9699999997</v>
      </c>
      <c r="D13" s="7">
        <f t="shared" si="3"/>
        <v>9441419.2599999998</v>
      </c>
      <c r="E13" s="7">
        <f t="shared" si="3"/>
        <v>7425832</v>
      </c>
      <c r="F13" s="7">
        <f t="shared" si="3"/>
        <v>5514822.1076099994</v>
      </c>
      <c r="G13" s="7">
        <f t="shared" si="3"/>
        <v>5215920.3515799996</v>
      </c>
      <c r="H13" s="7">
        <f t="shared" si="3"/>
        <v>21408621.461959999</v>
      </c>
      <c r="I13" s="7">
        <f t="shared" si="3"/>
        <v>4353536.6746199997</v>
      </c>
      <c r="J13" s="7">
        <f t="shared" si="3"/>
        <v>1080079.0026800002</v>
      </c>
      <c r="K13" s="7">
        <f t="shared" si="3"/>
        <v>3023376.4861999997</v>
      </c>
      <c r="L13" s="7">
        <f t="shared" si="3"/>
        <v>9667289.4265900012</v>
      </c>
      <c r="M13" s="7">
        <f t="shared" si="3"/>
        <v>1540079.1768699999</v>
      </c>
      <c r="N13" s="7">
        <f t="shared" si="3"/>
        <v>5460623.7454300001</v>
      </c>
      <c r="O13" s="7">
        <f t="shared" si="3"/>
        <v>1290775.8489100002</v>
      </c>
      <c r="P13" s="7">
        <f t="shared" si="3"/>
        <v>3068593.1137399999</v>
      </c>
      <c r="Q13" s="7">
        <f t="shared" si="3"/>
        <v>4152264.0349500007</v>
      </c>
      <c r="R13" s="7">
        <f t="shared" si="3"/>
        <v>2046896.0808699999</v>
      </c>
      <c r="S13" s="7">
        <f t="shared" si="3"/>
        <v>3138587.53303</v>
      </c>
      <c r="T13" s="7">
        <f t="shared" si="3"/>
        <v>2909819.55</v>
      </c>
      <c r="U13" s="7">
        <f t="shared" si="3"/>
        <v>10471209.459959999</v>
      </c>
      <c r="V13" s="7">
        <f t="shared" si="3"/>
        <v>4293986.43</v>
      </c>
      <c r="W13" s="7">
        <f t="shared" si="3"/>
        <v>1746717.36897</v>
      </c>
      <c r="X13" s="7">
        <f>SUM(X14:X15)</f>
        <v>3046620.8211099999</v>
      </c>
      <c r="Y13" s="7">
        <f t="shared" si="3"/>
        <v>10831671.185290001</v>
      </c>
      <c r="Z13" s="7">
        <f t="shared" si="3"/>
        <v>1655670.03828</v>
      </c>
      <c r="AA13" s="7">
        <f t="shared" si="3"/>
        <v>3867930.66512</v>
      </c>
      <c r="AB13" s="7">
        <f t="shared" si="3"/>
        <v>588671.44530000002</v>
      </c>
      <c r="AC13" s="7">
        <f t="shared" si="3"/>
        <v>6348209.5689199995</v>
      </c>
      <c r="AD13" s="7">
        <f t="shared" si="3"/>
        <v>7021049.8710600007</v>
      </c>
      <c r="AE13" s="7">
        <f t="shared" si="3"/>
        <v>617228.92000000004</v>
      </c>
      <c r="AF13" s="7">
        <f t="shared" si="3"/>
        <v>2280284.0854199999</v>
      </c>
      <c r="AG13" s="7">
        <f t="shared" si="3"/>
        <v>1997368.3867899999</v>
      </c>
      <c r="AH13" s="7">
        <f t="shared" si="3"/>
        <v>854958.11246000009</v>
      </c>
      <c r="AI13" s="7">
        <f t="shared" si="3"/>
        <v>3205540.3743199999</v>
      </c>
      <c r="AJ13" s="7">
        <f t="shared" si="3"/>
        <v>315280.98</v>
      </c>
      <c r="AK13" s="7">
        <f t="shared" si="3"/>
        <v>2506394.55693</v>
      </c>
      <c r="AL13" s="7">
        <f t="shared" si="3"/>
        <v>820655.93291999993</v>
      </c>
      <c r="AM13" s="7">
        <f t="shared" si="3"/>
        <v>1206368.1510699999</v>
      </c>
      <c r="AN13" s="7">
        <f t="shared" si="3"/>
        <v>2842464.17252</v>
      </c>
      <c r="AO13" s="7">
        <f t="shared" si="3"/>
        <v>624029.89872000006</v>
      </c>
      <c r="AP13" s="7">
        <f t="shared" si="3"/>
        <v>1273365.86846</v>
      </c>
      <c r="AQ13" s="7">
        <f t="shared" si="3"/>
        <v>2785069.69</v>
      </c>
      <c r="AR13" s="7">
        <f>SUM(AR15:AR15)</f>
        <v>2684806.00936</v>
      </c>
      <c r="AS13" s="7">
        <f t="shared" ref="AS13:BS13" si="4">SUM(AS14:AS15)</f>
        <v>20612620.43908</v>
      </c>
      <c r="AT13" s="7">
        <f t="shared" si="4"/>
        <v>2707077.23</v>
      </c>
      <c r="AU13" s="7">
        <f t="shared" si="4"/>
        <v>587695.74857000005</v>
      </c>
      <c r="AV13" s="7">
        <f t="shared" si="4"/>
        <v>3170106.4323499999</v>
      </c>
      <c r="AW13" s="7">
        <f t="shared" si="4"/>
        <v>26376.898000000001</v>
      </c>
      <c r="AX13" s="7">
        <f t="shared" si="4"/>
        <v>221905.52018000002</v>
      </c>
      <c r="AY13" s="7">
        <f t="shared" si="4"/>
        <v>2365544.5300000003</v>
      </c>
      <c r="AZ13" s="7">
        <f t="shared" si="4"/>
        <v>448014.63209999999</v>
      </c>
      <c r="BA13" s="7">
        <f t="shared" si="4"/>
        <v>117803.63683000002</v>
      </c>
      <c r="BB13" s="7">
        <f t="shared" si="4"/>
        <v>577972.09678000002</v>
      </c>
      <c r="BC13" s="7">
        <f t="shared" si="4"/>
        <v>1536564.69</v>
      </c>
      <c r="BD13" s="7">
        <f t="shared" si="4"/>
        <v>2026141.62381</v>
      </c>
      <c r="BE13" s="7">
        <f t="shared" si="4"/>
        <v>78550</v>
      </c>
      <c r="BF13" s="7">
        <f t="shared" si="4"/>
        <v>901785</v>
      </c>
      <c r="BG13" s="7">
        <f t="shared" si="4"/>
        <v>610332.19687999994</v>
      </c>
      <c r="BH13" s="7">
        <f>SUM(BH14:BH15)</f>
        <v>595407.02124999999</v>
      </c>
      <c r="BI13" s="7">
        <f t="shared" si="4"/>
        <v>355106.00805</v>
      </c>
      <c r="BJ13" s="7">
        <f t="shared" si="4"/>
        <v>455649.22560000001</v>
      </c>
      <c r="BK13" s="7">
        <f t="shared" si="4"/>
        <v>1081421.06</v>
      </c>
      <c r="BL13" s="7">
        <f t="shared" si="4"/>
        <v>5151667.76</v>
      </c>
      <c r="BM13" s="7">
        <f t="shared" si="4"/>
        <v>10713457.92014</v>
      </c>
      <c r="BN13" s="7">
        <f t="shared" si="4"/>
        <v>110048.94187</v>
      </c>
      <c r="BO13" s="7">
        <f t="shared" si="4"/>
        <v>200439</v>
      </c>
      <c r="BP13" s="7">
        <f t="shared" si="4"/>
        <v>534713.23413999996</v>
      </c>
      <c r="BQ13" s="7">
        <f t="shared" si="4"/>
        <v>1485971.56155</v>
      </c>
      <c r="BR13" s="7">
        <f t="shared" si="4"/>
        <v>304897.58</v>
      </c>
      <c r="BS13" s="7">
        <f t="shared" si="4"/>
        <v>179500.57</v>
      </c>
      <c r="BT13" s="7">
        <f>SUM(BT14:BT15)</f>
        <v>227937376.37519997</v>
      </c>
      <c r="BU13" s="13"/>
    </row>
    <row r="14" spans="1:73">
      <c r="A14" s="10"/>
      <c r="B14" s="11" t="s">
        <v>14</v>
      </c>
      <c r="C14" s="12">
        <v>0</v>
      </c>
      <c r="D14" s="12">
        <v>0</v>
      </c>
      <c r="E14" s="12">
        <v>34</v>
      </c>
      <c r="F14" s="12">
        <v>0</v>
      </c>
      <c r="G14" s="12">
        <v>1000000</v>
      </c>
      <c r="H14" s="12">
        <v>660.93200000000002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120000</v>
      </c>
      <c r="P14" s="12">
        <v>340000</v>
      </c>
      <c r="Q14" s="12">
        <v>0</v>
      </c>
      <c r="R14" s="12">
        <v>0</v>
      </c>
      <c r="S14" s="12">
        <v>240000</v>
      </c>
      <c r="T14" s="12">
        <v>0</v>
      </c>
      <c r="U14" s="12">
        <v>0</v>
      </c>
      <c r="V14" s="12">
        <v>427000</v>
      </c>
      <c r="W14" s="12">
        <v>0</v>
      </c>
      <c r="X14" s="12">
        <v>0</v>
      </c>
      <c r="Y14" s="12">
        <v>760000</v>
      </c>
      <c r="Z14" s="12">
        <v>0</v>
      </c>
      <c r="AA14" s="12">
        <v>0</v>
      </c>
      <c r="AB14" s="12">
        <v>0</v>
      </c>
      <c r="AC14" s="12">
        <v>5837.3469699999996</v>
      </c>
      <c r="AD14" s="12">
        <v>860763.56</v>
      </c>
      <c r="AE14" s="12">
        <v>0</v>
      </c>
      <c r="AF14" s="12">
        <v>0</v>
      </c>
      <c r="AG14" s="12">
        <v>0</v>
      </c>
      <c r="AH14" s="12">
        <v>0</v>
      </c>
      <c r="AI14" s="12">
        <v>233834.12599999999</v>
      </c>
      <c r="AJ14" s="12">
        <v>0</v>
      </c>
      <c r="AK14" s="12">
        <v>0</v>
      </c>
      <c r="AL14" s="12">
        <v>48037.38695</v>
      </c>
      <c r="AM14" s="12">
        <v>0</v>
      </c>
      <c r="AN14" s="12">
        <v>0</v>
      </c>
      <c r="AO14" s="12">
        <v>0</v>
      </c>
      <c r="AP14" s="12">
        <v>0</v>
      </c>
      <c r="AQ14" s="12">
        <v>0</v>
      </c>
      <c r="AR14" s="12">
        <v>200000</v>
      </c>
      <c r="AS14" s="12">
        <v>0</v>
      </c>
      <c r="AT14" s="12">
        <v>200000</v>
      </c>
      <c r="AU14" s="12">
        <v>0</v>
      </c>
      <c r="AV14" s="12">
        <v>0</v>
      </c>
      <c r="AW14" s="12">
        <v>0</v>
      </c>
      <c r="AX14" s="12">
        <v>0</v>
      </c>
      <c r="AY14" s="12">
        <v>133759.93</v>
      </c>
      <c r="AZ14" s="12">
        <v>0</v>
      </c>
      <c r="BA14" s="12">
        <v>0</v>
      </c>
      <c r="BB14" s="12">
        <v>0</v>
      </c>
      <c r="BC14" s="12">
        <v>0</v>
      </c>
      <c r="BD14" s="12">
        <v>0</v>
      </c>
      <c r="BE14" s="12">
        <v>0</v>
      </c>
      <c r="BF14" s="12">
        <v>0</v>
      </c>
      <c r="BG14" s="12">
        <v>0</v>
      </c>
      <c r="BH14" s="12">
        <v>80603</v>
      </c>
      <c r="BI14" s="12">
        <v>0</v>
      </c>
      <c r="BJ14" s="12">
        <v>0</v>
      </c>
      <c r="BK14" s="12">
        <v>0</v>
      </c>
      <c r="BL14" s="12">
        <v>300000</v>
      </c>
      <c r="BM14" s="12">
        <v>750000</v>
      </c>
      <c r="BN14" s="12">
        <v>0</v>
      </c>
      <c r="BO14" s="12">
        <v>0</v>
      </c>
      <c r="BP14" s="12">
        <v>0</v>
      </c>
      <c r="BQ14" s="12">
        <v>0</v>
      </c>
      <c r="BR14" s="12">
        <v>0</v>
      </c>
      <c r="BS14" s="12">
        <v>0</v>
      </c>
      <c r="BT14" s="12">
        <f>SUM(C14:BS14)</f>
        <v>5700530.28192</v>
      </c>
      <c r="BU14" s="13"/>
    </row>
    <row r="15" spans="1:73">
      <c r="A15" s="10"/>
      <c r="B15" s="11" t="s">
        <v>15</v>
      </c>
      <c r="C15" s="12">
        <v>5956517.9699999997</v>
      </c>
      <c r="D15" s="12">
        <v>9441419.2599999998</v>
      </c>
      <c r="E15" s="12">
        <v>7425798</v>
      </c>
      <c r="F15" s="12">
        <v>5514822.1076099994</v>
      </c>
      <c r="G15" s="12">
        <v>4215920.3515799996</v>
      </c>
      <c r="H15" s="12">
        <v>21407960.529959999</v>
      </c>
      <c r="I15" s="12">
        <v>4353536.6746199997</v>
      </c>
      <c r="J15" s="12">
        <v>1080079.0026800002</v>
      </c>
      <c r="K15" s="12">
        <v>3023376.4861999997</v>
      </c>
      <c r="L15" s="12">
        <v>9667289.4265900012</v>
      </c>
      <c r="M15" s="12">
        <v>1540079.1768699999</v>
      </c>
      <c r="N15" s="12">
        <v>5460623.7454300001</v>
      </c>
      <c r="O15" s="12">
        <v>1170775.8489100002</v>
      </c>
      <c r="P15" s="12">
        <v>2728593.1137399999</v>
      </c>
      <c r="Q15" s="12">
        <v>4152264.0349500007</v>
      </c>
      <c r="R15" s="12">
        <v>2046896.0808699999</v>
      </c>
      <c r="S15" s="12">
        <v>2898587.53303</v>
      </c>
      <c r="T15" s="12">
        <v>2909819.55</v>
      </c>
      <c r="U15" s="12">
        <v>10471209.459959999</v>
      </c>
      <c r="V15" s="12">
        <v>3866986.43</v>
      </c>
      <c r="W15" s="12">
        <v>1746717.36897</v>
      </c>
      <c r="X15" s="12">
        <v>3046620.8211099999</v>
      </c>
      <c r="Y15" s="12">
        <v>10071671.185290001</v>
      </c>
      <c r="Z15" s="12">
        <v>1655670.03828</v>
      </c>
      <c r="AA15" s="12">
        <v>3867930.66512</v>
      </c>
      <c r="AB15" s="12">
        <v>588671.44530000002</v>
      </c>
      <c r="AC15" s="12">
        <v>6342372.2219499992</v>
      </c>
      <c r="AD15" s="12">
        <v>6160286.3110600002</v>
      </c>
      <c r="AE15" s="12">
        <v>617228.92000000004</v>
      </c>
      <c r="AF15" s="12">
        <v>2280284.0854199999</v>
      </c>
      <c r="AG15" s="12">
        <v>1997368.3867899999</v>
      </c>
      <c r="AH15" s="12">
        <v>854958.11246000009</v>
      </c>
      <c r="AI15" s="12">
        <v>2971706.2483199998</v>
      </c>
      <c r="AJ15" s="12">
        <v>315280.98</v>
      </c>
      <c r="AK15" s="12">
        <v>2506394.55693</v>
      </c>
      <c r="AL15" s="12">
        <v>772618.54596999998</v>
      </c>
      <c r="AM15" s="12">
        <v>1206368.1510699999</v>
      </c>
      <c r="AN15" s="12">
        <v>2842464.17252</v>
      </c>
      <c r="AO15" s="12">
        <v>624029.89872000006</v>
      </c>
      <c r="AP15" s="12">
        <v>1273365.86846</v>
      </c>
      <c r="AQ15" s="12">
        <v>2785069.69</v>
      </c>
      <c r="AR15" s="12">
        <v>2684806.00936</v>
      </c>
      <c r="AS15" s="12">
        <v>20612620.43908</v>
      </c>
      <c r="AT15" s="12">
        <v>2507077.23</v>
      </c>
      <c r="AU15" s="12">
        <v>587695.74857000005</v>
      </c>
      <c r="AV15" s="12">
        <v>3170106.4323499999</v>
      </c>
      <c r="AW15" s="12">
        <v>26376.898000000001</v>
      </c>
      <c r="AX15" s="12">
        <v>221905.52018000002</v>
      </c>
      <c r="AY15" s="12">
        <v>2231784.6</v>
      </c>
      <c r="AZ15" s="12">
        <v>448014.63209999999</v>
      </c>
      <c r="BA15" s="12">
        <v>117803.63683000002</v>
      </c>
      <c r="BB15" s="12">
        <v>577972.09678000002</v>
      </c>
      <c r="BC15" s="12">
        <v>1536564.69</v>
      </c>
      <c r="BD15" s="12">
        <v>2026141.62381</v>
      </c>
      <c r="BE15" s="12">
        <v>78550</v>
      </c>
      <c r="BF15" s="12">
        <v>901785</v>
      </c>
      <c r="BG15" s="12">
        <v>610332.19687999994</v>
      </c>
      <c r="BH15" s="12">
        <v>514804.02124999999</v>
      </c>
      <c r="BI15" s="12">
        <v>355106.00805</v>
      </c>
      <c r="BJ15" s="12">
        <v>455649.22560000001</v>
      </c>
      <c r="BK15" s="12">
        <v>1081421.06</v>
      </c>
      <c r="BL15" s="12">
        <v>4851667.76</v>
      </c>
      <c r="BM15" s="12">
        <v>9963457.9201400001</v>
      </c>
      <c r="BN15" s="12">
        <v>110048.94187</v>
      </c>
      <c r="BO15" s="12">
        <v>200439</v>
      </c>
      <c r="BP15" s="12">
        <v>534713.23413999996</v>
      </c>
      <c r="BQ15" s="12">
        <v>1485971.56155</v>
      </c>
      <c r="BR15" s="12">
        <v>304897.58</v>
      </c>
      <c r="BS15" s="12">
        <v>179500.57</v>
      </c>
      <c r="BT15" s="12">
        <f>SUM(C15:BS15)</f>
        <v>222236846.09327999</v>
      </c>
      <c r="BU15" s="13"/>
    </row>
    <row r="16" spans="1:73">
      <c r="A16" s="5">
        <v>3</v>
      </c>
      <c r="B16" s="14" t="s">
        <v>16</v>
      </c>
      <c r="C16" s="7">
        <f t="shared" ref="C16:BN16" si="5">+C17+C18+C19+C20+C23</f>
        <v>16454371.819999998</v>
      </c>
      <c r="D16" s="7">
        <f t="shared" si="5"/>
        <v>0</v>
      </c>
      <c r="E16" s="7">
        <f t="shared" si="5"/>
        <v>6901542</v>
      </c>
      <c r="F16" s="7">
        <f t="shared" si="5"/>
        <v>23571731.627889998</v>
      </c>
      <c r="G16" s="7">
        <f t="shared" si="5"/>
        <v>10935784.81605</v>
      </c>
      <c r="H16" s="7">
        <f t="shared" si="5"/>
        <v>0</v>
      </c>
      <c r="I16" s="7">
        <f t="shared" si="5"/>
        <v>2752406.9884099998</v>
      </c>
      <c r="J16" s="7">
        <f t="shared" si="5"/>
        <v>543984.85197999992</v>
      </c>
      <c r="K16" s="7">
        <f t="shared" si="5"/>
        <v>2740400.58439</v>
      </c>
      <c r="L16" s="7">
        <f t="shared" si="5"/>
        <v>0</v>
      </c>
      <c r="M16" s="7">
        <f t="shared" si="5"/>
        <v>1259079.6039200001</v>
      </c>
      <c r="N16" s="7">
        <f t="shared" si="5"/>
        <v>2139579.6338799996</v>
      </c>
      <c r="O16" s="7">
        <f t="shared" si="5"/>
        <v>711114.76214000001</v>
      </c>
      <c r="P16" s="7">
        <f t="shared" si="5"/>
        <v>1962515.3416000002</v>
      </c>
      <c r="Q16" s="7">
        <f t="shared" si="5"/>
        <v>2165880.3549746</v>
      </c>
      <c r="R16" s="7">
        <f t="shared" si="5"/>
        <v>727529.01444000006</v>
      </c>
      <c r="S16" s="7">
        <f t="shared" si="5"/>
        <v>1005125.15183</v>
      </c>
      <c r="T16" s="7">
        <f t="shared" si="5"/>
        <v>1785747.36</v>
      </c>
      <c r="U16" s="7">
        <f t="shared" si="5"/>
        <v>7005808.3609299995</v>
      </c>
      <c r="V16" s="7">
        <f t="shared" si="5"/>
        <v>2347717.9299999997</v>
      </c>
      <c r="W16" s="7">
        <f t="shared" si="5"/>
        <v>1361606.2521900004</v>
      </c>
      <c r="X16" s="7">
        <f>+X17+X18+X19+X20+X23</f>
        <v>1552412.5417300002</v>
      </c>
      <c r="Y16" s="7">
        <f t="shared" si="5"/>
        <v>2675479.0003700005</v>
      </c>
      <c r="Z16" s="7">
        <f t="shared" si="5"/>
        <v>994582.05739999993</v>
      </c>
      <c r="AA16" s="7">
        <f t="shared" si="5"/>
        <v>0</v>
      </c>
      <c r="AB16" s="7">
        <f t="shared" si="5"/>
        <v>522274.98920000007</v>
      </c>
      <c r="AC16" s="7">
        <f t="shared" si="5"/>
        <v>2645705.4511599997</v>
      </c>
      <c r="AD16" s="7">
        <f t="shared" si="5"/>
        <v>3849789.0065899994</v>
      </c>
      <c r="AE16" s="7">
        <f t="shared" si="5"/>
        <v>130034.86762</v>
      </c>
      <c r="AF16" s="7">
        <f t="shared" si="5"/>
        <v>944692.65032999997</v>
      </c>
      <c r="AG16" s="7">
        <f t="shared" si="5"/>
        <v>1591559.852</v>
      </c>
      <c r="AH16" s="7">
        <f t="shared" si="5"/>
        <v>210328.91130000001</v>
      </c>
      <c r="AI16" s="7">
        <f t="shared" si="5"/>
        <v>1397279.3498499999</v>
      </c>
      <c r="AJ16" s="7">
        <f t="shared" si="5"/>
        <v>61237.380000000005</v>
      </c>
      <c r="AK16" s="7">
        <f t="shared" si="5"/>
        <v>1407493.38252</v>
      </c>
      <c r="AL16" s="7">
        <f t="shared" si="5"/>
        <v>227084.83848999999</v>
      </c>
      <c r="AM16" s="7">
        <f t="shared" si="5"/>
        <v>465013.91230000003</v>
      </c>
      <c r="AN16" s="7">
        <f t="shared" si="5"/>
        <v>1237022.90108</v>
      </c>
      <c r="AO16" s="7">
        <f t="shared" si="5"/>
        <v>394820.46410000004</v>
      </c>
      <c r="AP16" s="7">
        <f t="shared" si="5"/>
        <v>550696.93828999996</v>
      </c>
      <c r="AQ16" s="7">
        <f t="shared" si="5"/>
        <v>1024878.26</v>
      </c>
      <c r="AR16" s="7">
        <f t="shared" si="5"/>
        <v>936381.33854999999</v>
      </c>
      <c r="AS16" s="7">
        <f t="shared" si="5"/>
        <v>3184261.5559199997</v>
      </c>
      <c r="AT16" s="7">
        <f t="shared" si="5"/>
        <v>869373.69</v>
      </c>
      <c r="AU16" s="7">
        <f t="shared" si="5"/>
        <v>334870.98981</v>
      </c>
      <c r="AV16" s="7">
        <f t="shared" si="5"/>
        <v>1110593.5581499999</v>
      </c>
      <c r="AW16" s="7">
        <f t="shared" si="5"/>
        <v>17616.182000000001</v>
      </c>
      <c r="AX16" s="7">
        <f t="shared" si="5"/>
        <v>88159.151799999992</v>
      </c>
      <c r="AY16" s="7">
        <f t="shared" si="5"/>
        <v>1015877.17</v>
      </c>
      <c r="AZ16" s="7">
        <f t="shared" si="5"/>
        <v>676210.75</v>
      </c>
      <c r="BA16" s="7">
        <f t="shared" si="5"/>
        <v>122642.038</v>
      </c>
      <c r="BB16" s="7">
        <f t="shared" si="5"/>
        <v>2159595.70854</v>
      </c>
      <c r="BC16" s="7">
        <f t="shared" si="5"/>
        <v>2195869.46</v>
      </c>
      <c r="BD16" s="7">
        <f t="shared" si="5"/>
        <v>678294.09372999996</v>
      </c>
      <c r="BE16" s="7">
        <f t="shared" si="5"/>
        <v>16971.38077</v>
      </c>
      <c r="BF16" s="7">
        <f t="shared" si="5"/>
        <v>834172</v>
      </c>
      <c r="BG16" s="7">
        <f t="shared" si="5"/>
        <v>575940.41642000002</v>
      </c>
      <c r="BH16" s="7">
        <f>+BH17+BH18+BH19+BH20+BH23</f>
        <v>971250.65628000011</v>
      </c>
      <c r="BI16" s="7">
        <f t="shared" si="5"/>
        <v>2301443.9782100003</v>
      </c>
      <c r="BJ16" s="7">
        <f t="shared" si="5"/>
        <v>120963.34950000001</v>
      </c>
      <c r="BK16" s="7">
        <f t="shared" si="5"/>
        <v>702082.41</v>
      </c>
      <c r="BL16" s="7">
        <f t="shared" si="5"/>
        <v>1212939.8700000001</v>
      </c>
      <c r="BM16" s="7">
        <f t="shared" si="5"/>
        <v>8372535.1541900001</v>
      </c>
      <c r="BN16" s="7">
        <f t="shared" si="5"/>
        <v>37646.469059999996</v>
      </c>
      <c r="BO16" s="7">
        <f t="shared" ref="BO16:BT16" si="6">+BO17+BO18+BO19+BO20+BO23</f>
        <v>807786</v>
      </c>
      <c r="BP16" s="7">
        <f t="shared" si="6"/>
        <v>124260.73940999999</v>
      </c>
      <c r="BQ16" s="7">
        <f t="shared" si="6"/>
        <v>189973.37166</v>
      </c>
      <c r="BR16" s="7">
        <f t="shared" si="6"/>
        <v>54854.770000000004</v>
      </c>
      <c r="BS16" s="7">
        <f t="shared" si="6"/>
        <v>3494.7000000000003</v>
      </c>
      <c r="BT16" s="7">
        <f t="shared" si="6"/>
        <v>137970374.16095456</v>
      </c>
      <c r="BU16" s="13"/>
    </row>
    <row r="17" spans="1:73">
      <c r="A17" s="10"/>
      <c r="B17" s="11" t="s">
        <v>17</v>
      </c>
      <c r="C17" s="12">
        <v>0</v>
      </c>
      <c r="D17" s="12">
        <v>0</v>
      </c>
      <c r="E17" s="12">
        <v>1806792</v>
      </c>
      <c r="F17" s="12">
        <v>2327965.4918</v>
      </c>
      <c r="G17" s="12">
        <v>3778367.3274899996</v>
      </c>
      <c r="H17" s="12">
        <v>0</v>
      </c>
      <c r="I17" s="12">
        <v>624413.37743999995</v>
      </c>
      <c r="J17" s="12">
        <v>159709.13286000001</v>
      </c>
      <c r="K17" s="12">
        <v>401662.41100000002</v>
      </c>
      <c r="L17" s="12">
        <v>0</v>
      </c>
      <c r="M17" s="12">
        <v>375785.98719999997</v>
      </c>
      <c r="N17" s="12">
        <v>590298.06799000001</v>
      </c>
      <c r="O17" s="12">
        <v>469529.95624999999</v>
      </c>
      <c r="P17" s="12">
        <v>507720.15837999998</v>
      </c>
      <c r="Q17" s="12">
        <v>828778.24886000005</v>
      </c>
      <c r="R17" s="12">
        <v>213288.61206000001</v>
      </c>
      <c r="S17" s="12">
        <v>238615.72996999999</v>
      </c>
      <c r="T17" s="12">
        <v>597509.05000000005</v>
      </c>
      <c r="U17" s="12">
        <v>1595573.6378299999</v>
      </c>
      <c r="V17" s="12">
        <v>384376.64</v>
      </c>
      <c r="W17" s="12">
        <v>641441.83889000001</v>
      </c>
      <c r="X17" s="12">
        <v>373049.78353000002</v>
      </c>
      <c r="Y17" s="12">
        <v>556572.39716000005</v>
      </c>
      <c r="Z17" s="12">
        <v>447185.35048000002</v>
      </c>
      <c r="AA17" s="12">
        <v>0</v>
      </c>
      <c r="AB17" s="12">
        <v>378514.42950000003</v>
      </c>
      <c r="AC17" s="12">
        <v>633559.1263</v>
      </c>
      <c r="AD17" s="12">
        <v>1996799.1366099997</v>
      </c>
      <c r="AE17" s="12">
        <v>92216.83279</v>
      </c>
      <c r="AF17" s="12">
        <v>506270.92417000001</v>
      </c>
      <c r="AG17" s="12">
        <v>532473.31099999999</v>
      </c>
      <c r="AH17" s="12">
        <v>55731.891600000003</v>
      </c>
      <c r="AI17" s="12">
        <v>241364.03449000002</v>
      </c>
      <c r="AJ17" s="12">
        <v>19546.03</v>
      </c>
      <c r="AK17" s="12">
        <v>275227.34594999999</v>
      </c>
      <c r="AL17" s="12">
        <v>128544.99087000001</v>
      </c>
      <c r="AM17" s="12">
        <v>59661.387929999997</v>
      </c>
      <c r="AN17" s="12">
        <v>225402.78991999998</v>
      </c>
      <c r="AO17" s="12">
        <v>85621.46041</v>
      </c>
      <c r="AP17" s="12">
        <v>86113.357510000002</v>
      </c>
      <c r="AQ17" s="12">
        <v>266410.17</v>
      </c>
      <c r="AR17" s="12">
        <v>195038.04571000001</v>
      </c>
      <c r="AS17" s="12">
        <v>501249.17073000001</v>
      </c>
      <c r="AT17" s="12">
        <v>308514.36</v>
      </c>
      <c r="AU17" s="12">
        <v>235470.58912000002</v>
      </c>
      <c r="AV17" s="12">
        <v>320766.69507999998</v>
      </c>
      <c r="AW17" s="12">
        <v>14001.718999999999</v>
      </c>
      <c r="AX17" s="12">
        <v>19521.510029999998</v>
      </c>
      <c r="AY17" s="12">
        <v>195811.62</v>
      </c>
      <c r="AZ17" s="12">
        <v>191085.986</v>
      </c>
      <c r="BA17" s="12">
        <v>28080.025000000001</v>
      </c>
      <c r="BB17" s="12">
        <v>1047738.312</v>
      </c>
      <c r="BC17" s="12">
        <v>669490.79</v>
      </c>
      <c r="BD17" s="12">
        <v>0</v>
      </c>
      <c r="BE17" s="12">
        <v>8419.0020000000004</v>
      </c>
      <c r="BF17" s="12">
        <v>406884</v>
      </c>
      <c r="BG17" s="12">
        <v>124850.69325</v>
      </c>
      <c r="BH17" s="12">
        <v>267590.42765999999</v>
      </c>
      <c r="BI17" s="12">
        <v>301410.75073000003</v>
      </c>
      <c r="BJ17" s="12">
        <v>21642.37485</v>
      </c>
      <c r="BK17" s="12">
        <v>324935.75</v>
      </c>
      <c r="BL17" s="12">
        <v>531294.02</v>
      </c>
      <c r="BM17" s="12">
        <v>3258668.7220100001</v>
      </c>
      <c r="BN17" s="12">
        <v>15356.163</v>
      </c>
      <c r="BO17" s="12">
        <v>186416</v>
      </c>
      <c r="BP17" s="12">
        <v>17680.313489999997</v>
      </c>
      <c r="BQ17" s="12">
        <v>42913.798049999998</v>
      </c>
      <c r="BR17" s="12">
        <v>15141.11</v>
      </c>
      <c r="BS17" s="12">
        <v>689.82</v>
      </c>
      <c r="BT17" s="12">
        <f>SUM(C17:BS17)</f>
        <v>31752754.18595</v>
      </c>
      <c r="BU17" s="13"/>
    </row>
    <row r="18" spans="1:73">
      <c r="A18" s="10"/>
      <c r="B18" s="11" t="s">
        <v>18</v>
      </c>
      <c r="C18" s="12">
        <v>5364704.46</v>
      </c>
      <c r="D18" s="12">
        <v>0</v>
      </c>
      <c r="E18" s="12">
        <v>2674979</v>
      </c>
      <c r="F18" s="12">
        <v>20187475.992860001</v>
      </c>
      <c r="G18" s="12">
        <v>1315244.0051399998</v>
      </c>
      <c r="H18" s="12">
        <v>0</v>
      </c>
      <c r="I18" s="12">
        <v>2127993.6109699998</v>
      </c>
      <c r="J18" s="12">
        <v>339243.49811999995</v>
      </c>
      <c r="K18" s="12">
        <v>492847.71677999996</v>
      </c>
      <c r="L18" s="12">
        <v>0</v>
      </c>
      <c r="M18" s="12">
        <v>883293.61672000005</v>
      </c>
      <c r="N18" s="12">
        <v>386057.26193000004</v>
      </c>
      <c r="O18" s="12">
        <v>241584.80589000002</v>
      </c>
      <c r="P18" s="12">
        <v>542200.87071000005</v>
      </c>
      <c r="Q18" s="12">
        <v>502828.65059460001</v>
      </c>
      <c r="R18" s="12">
        <v>306518.77012</v>
      </c>
      <c r="S18" s="12">
        <v>376305.22446</v>
      </c>
      <c r="T18" s="12">
        <v>524879.98</v>
      </c>
      <c r="U18" s="12">
        <v>5410234.7231000001</v>
      </c>
      <c r="V18" s="12">
        <v>949359.58</v>
      </c>
      <c r="W18" s="12">
        <v>711485.72065000015</v>
      </c>
      <c r="X18" s="12">
        <v>264265.36439999996</v>
      </c>
      <c r="Y18" s="12">
        <v>1134152.5192900002</v>
      </c>
      <c r="Z18" s="12">
        <v>547396.70691999991</v>
      </c>
      <c r="AA18" s="12">
        <v>0</v>
      </c>
      <c r="AB18" s="12">
        <v>143760.55970000001</v>
      </c>
      <c r="AC18" s="12">
        <v>972983.02041000011</v>
      </c>
      <c r="AD18" s="12">
        <v>1852989.8699799997</v>
      </c>
      <c r="AE18" s="12">
        <v>37818.034829999997</v>
      </c>
      <c r="AF18" s="12">
        <v>357129.57610000001</v>
      </c>
      <c r="AG18" s="12">
        <v>215368.08499999999</v>
      </c>
      <c r="AH18" s="12">
        <v>154597.0197</v>
      </c>
      <c r="AI18" s="12">
        <v>1155915.3153599999</v>
      </c>
      <c r="AJ18" s="12">
        <v>10029.08</v>
      </c>
      <c r="AK18" s="12">
        <v>1132266.03657</v>
      </c>
      <c r="AL18" s="12">
        <v>98539.84762</v>
      </c>
      <c r="AM18" s="12">
        <v>395667.67005999997</v>
      </c>
      <c r="AN18" s="12">
        <v>468796.97576</v>
      </c>
      <c r="AO18" s="12">
        <v>167229.48519000001</v>
      </c>
      <c r="AP18" s="12">
        <v>209634.39752</v>
      </c>
      <c r="AQ18" s="12">
        <v>457545.69</v>
      </c>
      <c r="AR18" s="12">
        <v>740530.15872000006</v>
      </c>
      <c r="AS18" s="12">
        <v>2683012.3851899998</v>
      </c>
      <c r="AT18" s="12">
        <v>560859.32999999996</v>
      </c>
      <c r="AU18" s="12">
        <v>74193.976209999993</v>
      </c>
      <c r="AV18" s="12">
        <v>789826.86306999996</v>
      </c>
      <c r="AW18" s="12">
        <v>3614.4630000000002</v>
      </c>
      <c r="AX18" s="12">
        <v>57371.978770000002</v>
      </c>
      <c r="AY18" s="12">
        <v>820065.55</v>
      </c>
      <c r="AZ18" s="12">
        <v>481303.04700000002</v>
      </c>
      <c r="BA18" s="12">
        <v>33094.546999999999</v>
      </c>
      <c r="BB18" s="12">
        <v>1111857.3965400001</v>
      </c>
      <c r="BC18" s="12">
        <v>951374.08</v>
      </c>
      <c r="BD18" s="12">
        <v>339407.69672999997</v>
      </c>
      <c r="BE18" s="12">
        <v>8478.8731299999999</v>
      </c>
      <c r="BF18" s="12">
        <v>427288</v>
      </c>
      <c r="BG18" s="12">
        <v>166097.93025</v>
      </c>
      <c r="BH18" s="12">
        <v>352903.74955000007</v>
      </c>
      <c r="BI18" s="12">
        <v>2000033.2274800001</v>
      </c>
      <c r="BJ18" s="12">
        <v>53584.688840000003</v>
      </c>
      <c r="BK18" s="12">
        <v>60022.21</v>
      </c>
      <c r="BL18" s="12">
        <v>681645.85</v>
      </c>
      <c r="BM18" s="12">
        <v>1928715.5398599999</v>
      </c>
      <c r="BN18" s="12">
        <v>6828.1970599999995</v>
      </c>
      <c r="BO18" s="12">
        <v>78967</v>
      </c>
      <c r="BP18" s="12">
        <v>104824.72891999999</v>
      </c>
      <c r="BQ18" s="12">
        <v>147059.57361000002</v>
      </c>
      <c r="BR18" s="12">
        <v>39713.660000000003</v>
      </c>
      <c r="BS18" s="12">
        <v>2804.88</v>
      </c>
      <c r="BT18" s="12">
        <f>SUM(C18:BS18)</f>
        <v>67818802.323384568</v>
      </c>
      <c r="BU18" s="13"/>
    </row>
    <row r="19" spans="1:73">
      <c r="A19" s="10"/>
      <c r="B19" s="11" t="s">
        <v>19</v>
      </c>
      <c r="C19" s="12">
        <v>9522263.5099999998</v>
      </c>
      <c r="D19" s="12">
        <v>0</v>
      </c>
      <c r="E19" s="12">
        <v>2419771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1674704.7326700001</v>
      </c>
      <c r="L19" s="12">
        <v>0</v>
      </c>
      <c r="M19" s="12">
        <v>0</v>
      </c>
      <c r="N19" s="12">
        <v>453630.36001</v>
      </c>
      <c r="O19" s="12">
        <v>0</v>
      </c>
      <c r="P19" s="12">
        <v>911291.85651000007</v>
      </c>
      <c r="Q19" s="12">
        <v>487453.56855000003</v>
      </c>
      <c r="R19" s="12">
        <v>207721.63225999998</v>
      </c>
      <c r="S19" s="12">
        <v>349148.39217000001</v>
      </c>
      <c r="T19" s="12">
        <v>663358.33000000007</v>
      </c>
      <c r="U19" s="12">
        <v>0</v>
      </c>
      <c r="V19" s="12">
        <v>1013981.71</v>
      </c>
      <c r="W19" s="12">
        <v>8678.6926500000009</v>
      </c>
      <c r="X19" s="12">
        <v>581802.82082999998</v>
      </c>
      <c r="Y19" s="12">
        <v>984754.08391999989</v>
      </c>
      <c r="Z19" s="12">
        <v>0</v>
      </c>
      <c r="AA19" s="12">
        <v>0</v>
      </c>
      <c r="AB19" s="12">
        <v>0</v>
      </c>
      <c r="AC19" s="12">
        <v>1039163.3044499999</v>
      </c>
      <c r="AD19" s="12">
        <v>0</v>
      </c>
      <c r="AE19" s="12">
        <v>0</v>
      </c>
      <c r="AF19" s="12">
        <v>81292.15006</v>
      </c>
      <c r="AG19" s="12">
        <v>691734.62600000005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12">
        <v>0</v>
      </c>
      <c r="AN19" s="12">
        <v>542823.13540000003</v>
      </c>
      <c r="AO19" s="12">
        <v>0</v>
      </c>
      <c r="AP19" s="12">
        <v>247754.22320000001</v>
      </c>
      <c r="AQ19" s="12">
        <v>300922.40000000002</v>
      </c>
      <c r="AR19" s="12">
        <v>0</v>
      </c>
      <c r="AS19" s="12">
        <v>0</v>
      </c>
      <c r="AT19" s="12">
        <v>0</v>
      </c>
      <c r="AU19" s="12">
        <v>25206.424480000001</v>
      </c>
      <c r="AV19" s="12">
        <v>0</v>
      </c>
      <c r="AW19" s="12">
        <v>0</v>
      </c>
      <c r="AX19" s="12">
        <v>11265.663</v>
      </c>
      <c r="AY19" s="12">
        <v>0</v>
      </c>
      <c r="AZ19" s="12">
        <v>0</v>
      </c>
      <c r="BA19" s="12">
        <v>61467.466</v>
      </c>
      <c r="BB19" s="12">
        <v>0</v>
      </c>
      <c r="BC19" s="12">
        <v>562095.31000000006</v>
      </c>
      <c r="BD19" s="12">
        <v>338886.397</v>
      </c>
      <c r="BE19" s="12">
        <v>0</v>
      </c>
      <c r="BF19" s="12">
        <v>0</v>
      </c>
      <c r="BG19" s="12">
        <v>0</v>
      </c>
      <c r="BH19" s="12">
        <v>350756.47907</v>
      </c>
      <c r="BI19" s="12">
        <v>0</v>
      </c>
      <c r="BJ19" s="12">
        <v>35396.077950000006</v>
      </c>
      <c r="BK19" s="12">
        <v>0</v>
      </c>
      <c r="BL19" s="12">
        <v>0</v>
      </c>
      <c r="BM19" s="12">
        <v>0</v>
      </c>
      <c r="BN19" s="12">
        <v>1436.2239999999999</v>
      </c>
      <c r="BO19" s="12">
        <v>419129</v>
      </c>
      <c r="BP19" s="12">
        <v>0</v>
      </c>
      <c r="BQ19" s="12">
        <v>0</v>
      </c>
      <c r="BR19" s="12">
        <v>0</v>
      </c>
      <c r="BS19" s="12">
        <v>0</v>
      </c>
      <c r="BT19" s="12">
        <f>SUM(C19:BS19)</f>
        <v>23987889.570179995</v>
      </c>
      <c r="BU19" s="13"/>
    </row>
    <row r="20" spans="1:73">
      <c r="A20" s="10"/>
      <c r="B20" s="14" t="s">
        <v>20</v>
      </c>
      <c r="C20" s="7">
        <f>SUM(C21:C22)</f>
        <v>1393175.92</v>
      </c>
      <c r="D20" s="7">
        <f t="shared" ref="D20:BF20" si="7">SUM(D21:D22)</f>
        <v>0</v>
      </c>
      <c r="E20" s="7">
        <f t="shared" si="7"/>
        <v>0</v>
      </c>
      <c r="F20" s="7">
        <f t="shared" si="7"/>
        <v>783948.2125599999</v>
      </c>
      <c r="G20" s="7">
        <f t="shared" si="7"/>
        <v>0</v>
      </c>
      <c r="H20" s="7">
        <f t="shared" si="7"/>
        <v>0</v>
      </c>
      <c r="I20" s="7">
        <f t="shared" si="7"/>
        <v>0</v>
      </c>
      <c r="J20" s="7">
        <f t="shared" si="7"/>
        <v>0</v>
      </c>
      <c r="K20" s="7">
        <f t="shared" si="7"/>
        <v>0</v>
      </c>
      <c r="L20" s="7">
        <f t="shared" si="7"/>
        <v>0</v>
      </c>
      <c r="M20" s="7">
        <f t="shared" si="7"/>
        <v>0</v>
      </c>
      <c r="N20" s="7">
        <f t="shared" si="7"/>
        <v>0</v>
      </c>
      <c r="O20" s="7">
        <f t="shared" si="7"/>
        <v>0</v>
      </c>
      <c r="P20" s="7">
        <f t="shared" si="7"/>
        <v>0</v>
      </c>
      <c r="Q20" s="7">
        <f t="shared" si="7"/>
        <v>0</v>
      </c>
      <c r="R20" s="7">
        <f t="shared" si="7"/>
        <v>0</v>
      </c>
      <c r="S20" s="7">
        <f t="shared" si="7"/>
        <v>0</v>
      </c>
      <c r="T20" s="7">
        <f t="shared" si="7"/>
        <v>0</v>
      </c>
      <c r="U20" s="7">
        <f t="shared" si="7"/>
        <v>0</v>
      </c>
      <c r="V20" s="7">
        <f t="shared" si="7"/>
        <v>0</v>
      </c>
      <c r="W20" s="7">
        <f t="shared" si="7"/>
        <v>0</v>
      </c>
      <c r="X20" s="7">
        <f>SUM(X21:X22)</f>
        <v>0</v>
      </c>
      <c r="Y20" s="7">
        <f t="shared" si="7"/>
        <v>0</v>
      </c>
      <c r="Z20" s="7">
        <f t="shared" si="7"/>
        <v>0</v>
      </c>
      <c r="AA20" s="7">
        <f t="shared" si="7"/>
        <v>0</v>
      </c>
      <c r="AB20" s="7">
        <f t="shared" si="7"/>
        <v>0</v>
      </c>
      <c r="AC20" s="7">
        <f t="shared" si="7"/>
        <v>0</v>
      </c>
      <c r="AD20" s="7">
        <f t="shared" si="7"/>
        <v>0</v>
      </c>
      <c r="AE20" s="7">
        <f t="shared" si="7"/>
        <v>0</v>
      </c>
      <c r="AF20" s="7">
        <f t="shared" si="7"/>
        <v>0</v>
      </c>
      <c r="AG20" s="7">
        <f t="shared" si="7"/>
        <v>0</v>
      </c>
      <c r="AH20" s="7">
        <f t="shared" si="7"/>
        <v>0</v>
      </c>
      <c r="AI20" s="7">
        <f t="shared" si="7"/>
        <v>0</v>
      </c>
      <c r="AJ20" s="7">
        <f t="shared" si="7"/>
        <v>0</v>
      </c>
      <c r="AK20" s="7">
        <f t="shared" si="7"/>
        <v>0</v>
      </c>
      <c r="AL20" s="7">
        <f t="shared" si="7"/>
        <v>0</v>
      </c>
      <c r="AM20" s="7">
        <f t="shared" si="7"/>
        <v>0</v>
      </c>
      <c r="AN20" s="7">
        <f t="shared" si="7"/>
        <v>0</v>
      </c>
      <c r="AO20" s="7">
        <f t="shared" si="7"/>
        <v>0</v>
      </c>
      <c r="AP20" s="7">
        <f t="shared" si="7"/>
        <v>0</v>
      </c>
      <c r="AQ20" s="7">
        <f t="shared" si="7"/>
        <v>0</v>
      </c>
      <c r="AR20" s="7">
        <f t="shared" si="7"/>
        <v>0</v>
      </c>
      <c r="AS20" s="7">
        <f t="shared" si="7"/>
        <v>0</v>
      </c>
      <c r="AT20" s="7">
        <f t="shared" si="7"/>
        <v>0</v>
      </c>
      <c r="AU20" s="7">
        <f t="shared" si="7"/>
        <v>0</v>
      </c>
      <c r="AV20" s="7">
        <f t="shared" si="7"/>
        <v>0</v>
      </c>
      <c r="AW20" s="7">
        <f t="shared" si="7"/>
        <v>0</v>
      </c>
      <c r="AX20" s="7">
        <f t="shared" si="7"/>
        <v>0</v>
      </c>
      <c r="AY20" s="7">
        <f t="shared" si="7"/>
        <v>0</v>
      </c>
      <c r="AZ20" s="7">
        <f t="shared" si="7"/>
        <v>0</v>
      </c>
      <c r="BA20" s="7">
        <f t="shared" si="7"/>
        <v>0</v>
      </c>
      <c r="BB20" s="7">
        <f t="shared" si="7"/>
        <v>0</v>
      </c>
      <c r="BC20" s="7">
        <f t="shared" si="7"/>
        <v>0</v>
      </c>
      <c r="BD20" s="7">
        <f t="shared" si="7"/>
        <v>0</v>
      </c>
      <c r="BE20" s="7">
        <f t="shared" si="7"/>
        <v>0</v>
      </c>
      <c r="BF20" s="7">
        <f t="shared" si="7"/>
        <v>0</v>
      </c>
      <c r="BG20" s="7">
        <f>SUM(BG21:BG22)</f>
        <v>0</v>
      </c>
      <c r="BH20" s="7">
        <f>SUM(BH21:BH22)</f>
        <v>0</v>
      </c>
      <c r="BI20" s="7">
        <f>SUM(BI21:BI22)</f>
        <v>0</v>
      </c>
      <c r="BJ20" s="7">
        <f t="shared" ref="BJ20:BS20" si="8">SUM(BJ21:BJ22)</f>
        <v>0</v>
      </c>
      <c r="BK20" s="7">
        <f t="shared" si="8"/>
        <v>0</v>
      </c>
      <c r="BL20" s="7">
        <f t="shared" si="8"/>
        <v>0</v>
      </c>
      <c r="BM20" s="7">
        <f t="shared" si="8"/>
        <v>0</v>
      </c>
      <c r="BN20" s="7">
        <f t="shared" si="8"/>
        <v>0</v>
      </c>
      <c r="BO20" s="7">
        <f t="shared" si="8"/>
        <v>0</v>
      </c>
      <c r="BP20" s="7">
        <f t="shared" si="8"/>
        <v>0</v>
      </c>
      <c r="BQ20" s="7">
        <f t="shared" si="8"/>
        <v>0</v>
      </c>
      <c r="BR20" s="7">
        <f t="shared" si="8"/>
        <v>0</v>
      </c>
      <c r="BS20" s="7">
        <f t="shared" si="8"/>
        <v>0</v>
      </c>
      <c r="BT20" s="7">
        <f>SUM(BT21:BT22)</f>
        <v>2177124.1325599998</v>
      </c>
      <c r="BU20" s="13"/>
    </row>
    <row r="21" spans="1:73">
      <c r="A21" s="10"/>
      <c r="B21" s="11" t="s">
        <v>21</v>
      </c>
      <c r="C21" s="12">
        <v>1255543.17</v>
      </c>
      <c r="D21" s="12">
        <v>0</v>
      </c>
      <c r="E21" s="12">
        <v>0</v>
      </c>
      <c r="F21" s="12">
        <v>769320.7125599999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2">
        <v>0</v>
      </c>
      <c r="AN21" s="12">
        <v>0</v>
      </c>
      <c r="AO21" s="12">
        <v>0</v>
      </c>
      <c r="AP21" s="12">
        <v>0</v>
      </c>
      <c r="AQ21" s="12">
        <v>0</v>
      </c>
      <c r="AR21" s="12">
        <v>0</v>
      </c>
      <c r="AS21" s="12">
        <v>0</v>
      </c>
      <c r="AT21" s="12">
        <v>0</v>
      </c>
      <c r="AU21" s="12">
        <v>0</v>
      </c>
      <c r="AV21" s="12">
        <v>0</v>
      </c>
      <c r="AW21" s="12">
        <v>0</v>
      </c>
      <c r="AX21" s="12">
        <v>0</v>
      </c>
      <c r="AY21" s="12">
        <v>0</v>
      </c>
      <c r="AZ21" s="12">
        <v>0</v>
      </c>
      <c r="BA21" s="12">
        <v>0</v>
      </c>
      <c r="BB21" s="12">
        <v>0</v>
      </c>
      <c r="BC21" s="12">
        <v>0</v>
      </c>
      <c r="BD21" s="12">
        <v>0</v>
      </c>
      <c r="BE21" s="12">
        <v>0</v>
      </c>
      <c r="BF21" s="12">
        <v>0</v>
      </c>
      <c r="BG21" s="12">
        <v>0</v>
      </c>
      <c r="BH21" s="12">
        <v>0</v>
      </c>
      <c r="BI21" s="12">
        <v>0</v>
      </c>
      <c r="BJ21" s="12">
        <v>0</v>
      </c>
      <c r="BK21" s="12">
        <v>0</v>
      </c>
      <c r="BL21" s="12">
        <v>0</v>
      </c>
      <c r="BM21" s="12">
        <v>0</v>
      </c>
      <c r="BN21" s="12">
        <v>0</v>
      </c>
      <c r="BO21" s="12">
        <v>0</v>
      </c>
      <c r="BP21" s="12">
        <v>0</v>
      </c>
      <c r="BQ21" s="12">
        <v>0</v>
      </c>
      <c r="BR21" s="12">
        <v>0</v>
      </c>
      <c r="BS21" s="12">
        <v>0</v>
      </c>
      <c r="BT21" s="12">
        <f>SUM(C21:BS21)</f>
        <v>2024863.8825599998</v>
      </c>
      <c r="BU21" s="13"/>
    </row>
    <row r="22" spans="1:73">
      <c r="A22" s="10"/>
      <c r="B22" s="11" t="s">
        <v>22</v>
      </c>
      <c r="C22" s="12">
        <v>137632.75</v>
      </c>
      <c r="D22" s="12">
        <v>0</v>
      </c>
      <c r="E22" s="12">
        <v>0</v>
      </c>
      <c r="F22" s="12">
        <v>14627.5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0</v>
      </c>
      <c r="AO22" s="12">
        <v>0</v>
      </c>
      <c r="AP22" s="12">
        <v>0</v>
      </c>
      <c r="AQ22" s="12">
        <v>0</v>
      </c>
      <c r="AR22" s="12">
        <v>0</v>
      </c>
      <c r="AS22" s="12">
        <v>0</v>
      </c>
      <c r="AT22" s="12">
        <v>0</v>
      </c>
      <c r="AU22" s="12">
        <v>0</v>
      </c>
      <c r="AV22" s="12">
        <v>0</v>
      </c>
      <c r="AW22" s="12">
        <v>0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0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  <c r="BT22" s="12">
        <f>SUM(C22:BS22)</f>
        <v>152260.25</v>
      </c>
      <c r="BU22" s="13"/>
    </row>
    <row r="23" spans="1:73">
      <c r="A23" s="10"/>
      <c r="B23" s="11" t="s">
        <v>23</v>
      </c>
      <c r="C23" s="12">
        <v>174227.93</v>
      </c>
      <c r="D23" s="12">
        <v>0</v>
      </c>
      <c r="E23" s="12">
        <v>0</v>
      </c>
      <c r="F23" s="12">
        <v>272341.93067000003</v>
      </c>
      <c r="G23" s="12">
        <v>5842173.4834200004</v>
      </c>
      <c r="H23" s="12">
        <v>0</v>
      </c>
      <c r="I23" s="12">
        <v>0</v>
      </c>
      <c r="J23" s="12">
        <v>45032.220999999998</v>
      </c>
      <c r="K23" s="12">
        <v>171185.72394</v>
      </c>
      <c r="L23" s="12">
        <v>0</v>
      </c>
      <c r="M23" s="12">
        <v>0</v>
      </c>
      <c r="N23" s="12">
        <v>709593.94394999975</v>
      </c>
      <c r="O23" s="12">
        <v>0</v>
      </c>
      <c r="P23" s="12">
        <v>1302.4559999999999</v>
      </c>
      <c r="Q23" s="12">
        <v>346819.88696999999</v>
      </c>
      <c r="R23" s="12">
        <v>0</v>
      </c>
      <c r="S23" s="12">
        <v>41055.805230000005</v>
      </c>
      <c r="T23" s="12">
        <v>0</v>
      </c>
      <c r="U23" s="12">
        <v>0</v>
      </c>
      <c r="V23" s="12">
        <v>0</v>
      </c>
      <c r="W23" s="12">
        <v>0</v>
      </c>
      <c r="X23" s="12">
        <v>333294.57296999998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151983.82999999999</v>
      </c>
      <c r="AH23" s="12">
        <v>0</v>
      </c>
      <c r="AI23" s="12">
        <v>0</v>
      </c>
      <c r="AJ23" s="12">
        <v>31662.27</v>
      </c>
      <c r="AK23" s="12">
        <v>0</v>
      </c>
      <c r="AL23" s="12">
        <v>0</v>
      </c>
      <c r="AM23" s="12">
        <v>9684.8543100000006</v>
      </c>
      <c r="AN23" s="12">
        <v>0</v>
      </c>
      <c r="AO23" s="12">
        <v>141969.51850000003</v>
      </c>
      <c r="AP23" s="12">
        <v>7194.9600600000003</v>
      </c>
      <c r="AQ23" s="12">
        <v>0</v>
      </c>
      <c r="AR23" s="12">
        <v>813.13411999999994</v>
      </c>
      <c r="AS23" s="12">
        <v>0</v>
      </c>
      <c r="AT23" s="12">
        <v>0</v>
      </c>
      <c r="AU23" s="12">
        <v>0</v>
      </c>
      <c r="AV23" s="12">
        <v>0</v>
      </c>
      <c r="AW23" s="12">
        <v>0</v>
      </c>
      <c r="AX23" s="12">
        <v>0</v>
      </c>
      <c r="AY23" s="12">
        <v>0</v>
      </c>
      <c r="AZ23" s="12">
        <v>3821.7170000000001</v>
      </c>
      <c r="BA23" s="12">
        <v>0</v>
      </c>
      <c r="BB23" s="12">
        <v>0</v>
      </c>
      <c r="BC23" s="12">
        <v>12909.28</v>
      </c>
      <c r="BD23" s="12">
        <v>0</v>
      </c>
      <c r="BE23" s="12">
        <v>73.50564</v>
      </c>
      <c r="BF23" s="12">
        <v>0</v>
      </c>
      <c r="BG23" s="12">
        <v>284991.79292000004</v>
      </c>
      <c r="BH23" s="12">
        <v>0</v>
      </c>
      <c r="BI23" s="12">
        <v>0</v>
      </c>
      <c r="BJ23" s="12">
        <v>10340.207859999999</v>
      </c>
      <c r="BK23" s="12">
        <v>317124.45</v>
      </c>
      <c r="BL23" s="12">
        <v>0</v>
      </c>
      <c r="BM23" s="12">
        <v>3185150.8923200001</v>
      </c>
      <c r="BN23" s="12">
        <v>14025.885</v>
      </c>
      <c r="BO23" s="12">
        <v>123274</v>
      </c>
      <c r="BP23" s="12">
        <v>1755.6969999999999</v>
      </c>
      <c r="BQ23" s="12">
        <v>0</v>
      </c>
      <c r="BR23" s="12">
        <v>0</v>
      </c>
      <c r="BS23" s="12">
        <v>0</v>
      </c>
      <c r="BT23" s="12">
        <f>SUM(C23:BS23)</f>
        <v>12233803.948880002</v>
      </c>
      <c r="BU23" s="13"/>
    </row>
    <row r="24" spans="1:73" s="18" customFormat="1">
      <c r="A24" s="15">
        <v>4</v>
      </c>
      <c r="B24" s="16" t="s">
        <v>24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1.7968335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0</v>
      </c>
      <c r="AB24" s="17">
        <v>0</v>
      </c>
      <c r="AC24" s="17">
        <v>0</v>
      </c>
      <c r="AD24" s="17">
        <v>0</v>
      </c>
      <c r="AE24" s="17">
        <v>60.243760000000002</v>
      </c>
      <c r="AF24" s="17">
        <v>0</v>
      </c>
      <c r="AG24" s="17">
        <v>0</v>
      </c>
      <c r="AH24" s="17">
        <v>0</v>
      </c>
      <c r="AI24" s="17">
        <v>12.75</v>
      </c>
      <c r="AJ24" s="17">
        <v>0</v>
      </c>
      <c r="AK24" s="17">
        <v>0</v>
      </c>
      <c r="AL24" s="17">
        <v>0</v>
      </c>
      <c r="AM24" s="17">
        <v>0</v>
      </c>
      <c r="AN24" s="17">
        <v>0</v>
      </c>
      <c r="AO24" s="17">
        <v>0</v>
      </c>
      <c r="AP24" s="17">
        <v>0</v>
      </c>
      <c r="AQ24" s="17">
        <v>0</v>
      </c>
      <c r="AR24" s="17">
        <v>0</v>
      </c>
      <c r="AS24" s="17">
        <v>0</v>
      </c>
      <c r="AT24" s="17">
        <v>616.79999999999995</v>
      </c>
      <c r="AU24" s="17">
        <v>11.213999999999999</v>
      </c>
      <c r="AV24" s="17">
        <v>0</v>
      </c>
      <c r="AW24" s="17">
        <v>0</v>
      </c>
      <c r="AX24" s="17">
        <v>0</v>
      </c>
      <c r="AY24" s="17">
        <v>0</v>
      </c>
      <c r="AZ24" s="17">
        <v>360.29</v>
      </c>
      <c r="BA24" s="17">
        <v>0</v>
      </c>
      <c r="BB24" s="17">
        <v>15201.827220000001</v>
      </c>
      <c r="BC24" s="17">
        <v>0</v>
      </c>
      <c r="BD24" s="17">
        <v>0</v>
      </c>
      <c r="BE24" s="17">
        <v>0</v>
      </c>
      <c r="BF24" s="17">
        <v>924</v>
      </c>
      <c r="BG24" s="17">
        <v>0</v>
      </c>
      <c r="BH24" s="17">
        <v>0</v>
      </c>
      <c r="BI24" s="17">
        <v>0</v>
      </c>
      <c r="BJ24" s="17">
        <v>0</v>
      </c>
      <c r="BK24" s="17">
        <v>0</v>
      </c>
      <c r="BL24" s="17">
        <v>0</v>
      </c>
      <c r="BM24" s="17">
        <v>0</v>
      </c>
      <c r="BN24" s="17">
        <v>0</v>
      </c>
      <c r="BO24" s="17">
        <v>0</v>
      </c>
      <c r="BP24" s="17">
        <v>2513.4764399999999</v>
      </c>
      <c r="BQ24" s="17">
        <v>0</v>
      </c>
      <c r="BR24" s="17">
        <v>0</v>
      </c>
      <c r="BS24" s="17">
        <v>0</v>
      </c>
      <c r="BT24" s="17">
        <f>SUM(C24:BS24)</f>
        <v>19702.3982535</v>
      </c>
      <c r="BU24" s="13"/>
    </row>
    <row r="25" spans="1:73">
      <c r="A25" s="5">
        <v>5</v>
      </c>
      <c r="B25" s="14" t="s">
        <v>25</v>
      </c>
      <c r="C25" s="7">
        <f>SUM(C26:C37)</f>
        <v>2665319.3796124263</v>
      </c>
      <c r="D25" s="7">
        <f t="shared" ref="D25:BF25" si="9">SUM(D26:D37)</f>
        <v>539136.5</v>
      </c>
      <c r="E25" s="7">
        <f t="shared" si="9"/>
        <v>947131</v>
      </c>
      <c r="F25" s="7">
        <f t="shared" si="9"/>
        <v>1944835.4461100001</v>
      </c>
      <c r="G25" s="7">
        <f t="shared" si="9"/>
        <v>2626177.0625876472</v>
      </c>
      <c r="H25" s="7">
        <f t="shared" si="9"/>
        <v>3085717.8957025101</v>
      </c>
      <c r="I25" s="7">
        <f t="shared" si="9"/>
        <v>1255905.5314100001</v>
      </c>
      <c r="J25" s="7">
        <f t="shared" si="9"/>
        <v>77309.66625701591</v>
      </c>
      <c r="K25" s="7">
        <f t="shared" si="9"/>
        <v>411254.29747111729</v>
      </c>
      <c r="L25" s="7">
        <f t="shared" si="9"/>
        <v>229334.3812957</v>
      </c>
      <c r="M25" s="7">
        <f t="shared" si="9"/>
        <v>317955.18631927995</v>
      </c>
      <c r="N25" s="7">
        <f t="shared" si="9"/>
        <v>544816.85256420006</v>
      </c>
      <c r="O25" s="7">
        <f t="shared" si="9"/>
        <v>212556.89836129986</v>
      </c>
      <c r="P25" s="7">
        <f t="shared" si="9"/>
        <v>317707.87439184648</v>
      </c>
      <c r="Q25" s="7">
        <f t="shared" si="9"/>
        <v>501511.21986000019</v>
      </c>
      <c r="R25" s="7">
        <f t="shared" si="9"/>
        <v>214603.68376650003</v>
      </c>
      <c r="S25" s="7">
        <f t="shared" si="9"/>
        <v>466388.3112210118</v>
      </c>
      <c r="T25" s="7">
        <f t="shared" si="9"/>
        <v>347994.35633490002</v>
      </c>
      <c r="U25" s="7">
        <f t="shared" si="9"/>
        <v>1605861.6482445449</v>
      </c>
      <c r="V25" s="7">
        <f t="shared" si="9"/>
        <v>674563.88</v>
      </c>
      <c r="W25" s="7">
        <f t="shared" si="9"/>
        <v>434618.01841999998</v>
      </c>
      <c r="X25" s="7">
        <f>SUM(X26:X37)</f>
        <v>238856.50671249998</v>
      </c>
      <c r="Y25" s="7">
        <f t="shared" si="9"/>
        <v>789183.96095999994</v>
      </c>
      <c r="Z25" s="7">
        <f t="shared" si="9"/>
        <v>195032.98905089995</v>
      </c>
      <c r="AA25" s="7">
        <f t="shared" si="9"/>
        <v>148644.95053279997</v>
      </c>
      <c r="AB25" s="7">
        <f t="shared" si="9"/>
        <v>166131.11943727275</v>
      </c>
      <c r="AC25" s="7">
        <f t="shared" si="9"/>
        <v>1206817.276875417</v>
      </c>
      <c r="AD25" s="7">
        <f t="shared" si="9"/>
        <v>3667291.5529142176</v>
      </c>
      <c r="AE25" s="7">
        <f t="shared" si="9"/>
        <v>68601.173729999995</v>
      </c>
      <c r="AF25" s="7">
        <f t="shared" si="9"/>
        <v>256226.82051370037</v>
      </c>
      <c r="AG25" s="7">
        <f t="shared" si="9"/>
        <v>859793.58687230351</v>
      </c>
      <c r="AH25" s="7">
        <f t="shared" si="9"/>
        <v>89078.240804100002</v>
      </c>
      <c r="AI25" s="7">
        <f t="shared" si="9"/>
        <v>307699.35140579997</v>
      </c>
      <c r="AJ25" s="7">
        <f t="shared" si="9"/>
        <v>26969.7</v>
      </c>
      <c r="AK25" s="7">
        <f t="shared" si="9"/>
        <v>277484.42467689997</v>
      </c>
      <c r="AL25" s="7">
        <f t="shared" si="9"/>
        <v>104087.67032545454</v>
      </c>
      <c r="AM25" s="7">
        <f t="shared" si="9"/>
        <v>121663.06788509991</v>
      </c>
      <c r="AN25" s="7">
        <f t="shared" si="9"/>
        <v>375062.66830146679</v>
      </c>
      <c r="AO25" s="7">
        <f t="shared" si="9"/>
        <v>67372.586623899857</v>
      </c>
      <c r="AP25" s="7">
        <f t="shared" si="9"/>
        <v>61962.217550000008</v>
      </c>
      <c r="AQ25" s="7">
        <f t="shared" si="9"/>
        <v>202359.07</v>
      </c>
      <c r="AR25" s="7">
        <f t="shared" si="9"/>
        <v>151821.17021999997</v>
      </c>
      <c r="AS25" s="7">
        <f t="shared" si="9"/>
        <v>1372211.2948111999</v>
      </c>
      <c r="AT25" s="7">
        <f t="shared" si="9"/>
        <v>213001.65800000002</v>
      </c>
      <c r="AU25" s="7">
        <f t="shared" si="9"/>
        <v>65909.774568255016</v>
      </c>
      <c r="AV25" s="7">
        <f t="shared" si="9"/>
        <v>451293.20594000001</v>
      </c>
      <c r="AW25" s="7">
        <f t="shared" si="9"/>
        <v>9254.8909999999996</v>
      </c>
      <c r="AX25" s="7">
        <f t="shared" si="9"/>
        <v>11485.68362</v>
      </c>
      <c r="AY25" s="7">
        <f t="shared" si="9"/>
        <v>216776.00000000003</v>
      </c>
      <c r="AZ25" s="7">
        <f t="shared" si="9"/>
        <v>109262.81851000001</v>
      </c>
      <c r="BA25" s="7">
        <f t="shared" si="9"/>
        <v>9688.1081094545461</v>
      </c>
      <c r="BB25" s="7">
        <f t="shared" si="9"/>
        <v>470837.36385707522</v>
      </c>
      <c r="BC25" s="7">
        <f t="shared" si="9"/>
        <v>609192.17709999997</v>
      </c>
      <c r="BD25" s="7">
        <f t="shared" si="9"/>
        <v>224324.26308994627</v>
      </c>
      <c r="BE25" s="7">
        <f t="shared" si="9"/>
        <v>6854.8401900000008</v>
      </c>
      <c r="BF25" s="7">
        <f t="shared" si="9"/>
        <v>258735</v>
      </c>
      <c r="BG25" s="7">
        <f>SUM(BG26:BG37)</f>
        <v>123757.1560076</v>
      </c>
      <c r="BH25" s="7">
        <f>SUM(BH26:BH37)</f>
        <v>516325.49844329996</v>
      </c>
      <c r="BI25" s="7">
        <f>SUM(BI26:BI37)</f>
        <v>1087259.6599236575</v>
      </c>
      <c r="BJ25" s="7">
        <f t="shared" ref="BJ25:BS25" si="10">SUM(BJ26:BJ37)</f>
        <v>17424.559240000002</v>
      </c>
      <c r="BK25" s="7">
        <f t="shared" si="10"/>
        <v>313717.48937818187</v>
      </c>
      <c r="BL25" s="7">
        <f t="shared" si="10"/>
        <v>277970.87</v>
      </c>
      <c r="BM25" s="7">
        <f t="shared" si="10"/>
        <v>2576891.4496529</v>
      </c>
      <c r="BN25" s="7">
        <f t="shared" si="10"/>
        <v>16197.301225000003</v>
      </c>
      <c r="BO25" s="7">
        <f t="shared" si="10"/>
        <v>271118</v>
      </c>
      <c r="BP25" s="7">
        <f t="shared" si="10"/>
        <v>21316.014750000002</v>
      </c>
      <c r="BQ25" s="7">
        <f t="shared" si="10"/>
        <v>92006.579089999985</v>
      </c>
      <c r="BR25" s="7">
        <f t="shared" si="10"/>
        <v>7360.7800000000007</v>
      </c>
      <c r="BS25" s="7">
        <f t="shared" si="10"/>
        <v>8214.66</v>
      </c>
      <c r="BT25" s="7">
        <f>SUM(BT26:BT37)</f>
        <v>38161226.291828401</v>
      </c>
      <c r="BU25" s="13"/>
    </row>
    <row r="26" spans="1:73">
      <c r="A26" s="19"/>
      <c r="B26" s="20" t="s">
        <v>26</v>
      </c>
      <c r="C26" s="12">
        <v>93628.453612426078</v>
      </c>
      <c r="D26" s="12">
        <v>19002.54</v>
      </c>
      <c r="E26" s="12">
        <v>0</v>
      </c>
      <c r="F26" s="12">
        <v>131242.79439</v>
      </c>
      <c r="G26" s="12">
        <v>41230.249409999997</v>
      </c>
      <c r="H26" s="12">
        <v>0</v>
      </c>
      <c r="I26" s="12">
        <v>18754.424770000001</v>
      </c>
      <c r="J26" s="12">
        <v>1973.807</v>
      </c>
      <c r="K26" s="12">
        <v>11133.065000000001</v>
      </c>
      <c r="L26" s="12">
        <v>0</v>
      </c>
      <c r="M26" s="12">
        <v>7224.5808900000002</v>
      </c>
      <c r="N26" s="12">
        <v>442.14291000000003</v>
      </c>
      <c r="O26" s="12">
        <v>3779.7621900000004</v>
      </c>
      <c r="P26" s="12">
        <v>5566.5694199999998</v>
      </c>
      <c r="Q26" s="12">
        <v>19141.42599</v>
      </c>
      <c r="R26" s="12">
        <v>0</v>
      </c>
      <c r="S26" s="12">
        <v>14056.932499590032</v>
      </c>
      <c r="T26" s="12">
        <v>14962.18</v>
      </c>
      <c r="U26" s="12">
        <v>6777.1015700000007</v>
      </c>
      <c r="V26" s="12">
        <v>4528.8900000000003</v>
      </c>
      <c r="W26" s="12">
        <v>5025.8409800000009</v>
      </c>
      <c r="X26" s="12">
        <v>17249.34978</v>
      </c>
      <c r="Y26" s="12">
        <v>27228.094670000002</v>
      </c>
      <c r="Z26" s="12">
        <v>1911.8124599999999</v>
      </c>
      <c r="AA26" s="12">
        <v>278.75</v>
      </c>
      <c r="AB26" s="12">
        <v>666.84</v>
      </c>
      <c r="AC26" s="12">
        <v>5584.1904199999999</v>
      </c>
      <c r="AD26" s="12">
        <v>36035.144800000002</v>
      </c>
      <c r="AE26" s="12">
        <v>78.581000000000003</v>
      </c>
      <c r="AF26" s="12">
        <v>1089.9396899999999</v>
      </c>
      <c r="AG26" s="12">
        <v>6348.0917900000004</v>
      </c>
      <c r="AH26" s="12">
        <v>436.04732000000001</v>
      </c>
      <c r="AI26" s="12">
        <v>10359.211220000001</v>
      </c>
      <c r="AJ26" s="12">
        <v>5326.29</v>
      </c>
      <c r="AK26" s="12">
        <v>8814.5907999999999</v>
      </c>
      <c r="AL26" s="12">
        <v>567.87875000000008</v>
      </c>
      <c r="AM26" s="12">
        <v>0</v>
      </c>
      <c r="AN26" s="12">
        <v>2639.95021</v>
      </c>
      <c r="AO26" s="12">
        <v>1270.1640599999998</v>
      </c>
      <c r="AP26" s="12">
        <v>2375.2064999999998</v>
      </c>
      <c r="AQ26" s="12">
        <v>1284.5899999999999</v>
      </c>
      <c r="AR26" s="12">
        <v>10871.69815</v>
      </c>
      <c r="AS26" s="12">
        <v>2967.0457900000001</v>
      </c>
      <c r="AT26" s="12">
        <v>14954.71</v>
      </c>
      <c r="AU26" s="12">
        <v>8182.3550500000001</v>
      </c>
      <c r="AV26" s="12">
        <v>3491.0562399999999</v>
      </c>
      <c r="AW26" s="12">
        <v>767.91800000000001</v>
      </c>
      <c r="AX26" s="12">
        <v>324.88499999999999</v>
      </c>
      <c r="AY26" s="12">
        <v>0</v>
      </c>
      <c r="AZ26" s="12">
        <v>796.70699999999999</v>
      </c>
      <c r="BA26" s="12">
        <v>488.47068000000007</v>
      </c>
      <c r="BB26" s="12">
        <v>0</v>
      </c>
      <c r="BC26" s="12">
        <v>677.81</v>
      </c>
      <c r="BD26" s="12">
        <v>0</v>
      </c>
      <c r="BE26" s="12">
        <v>496.78071</v>
      </c>
      <c r="BF26" s="12">
        <v>113884</v>
      </c>
      <c r="BG26" s="12">
        <v>566.81100000000004</v>
      </c>
      <c r="BH26" s="12">
        <v>0</v>
      </c>
      <c r="BI26" s="12">
        <v>0</v>
      </c>
      <c r="BJ26" s="12">
        <v>75.338899999999995</v>
      </c>
      <c r="BK26" s="12">
        <v>145.26</v>
      </c>
      <c r="BL26" s="12">
        <v>5113.7700000000004</v>
      </c>
      <c r="BM26" s="12">
        <v>62761.920059999997</v>
      </c>
      <c r="BN26" s="12">
        <v>0</v>
      </c>
      <c r="BO26" s="12">
        <v>35</v>
      </c>
      <c r="BP26" s="12">
        <v>25.5</v>
      </c>
      <c r="BQ26" s="12">
        <v>5682.2110000000002</v>
      </c>
      <c r="BR26" s="12">
        <v>0</v>
      </c>
      <c r="BS26" s="12">
        <v>81.349999999999994</v>
      </c>
      <c r="BT26" s="12">
        <f t="shared" ref="BT26:BT39" si="11">SUM(C26:BS26)</f>
        <v>760406.08168201591</v>
      </c>
      <c r="BU26" s="13"/>
    </row>
    <row r="27" spans="1:73">
      <c r="A27" s="19"/>
      <c r="B27" s="20" t="s">
        <v>27</v>
      </c>
      <c r="C27" s="12">
        <v>634457.73</v>
      </c>
      <c r="D27" s="12">
        <v>31217.24</v>
      </c>
      <c r="E27" s="12">
        <v>188279</v>
      </c>
      <c r="F27" s="12">
        <v>0</v>
      </c>
      <c r="G27" s="12">
        <v>787602.12783000001</v>
      </c>
      <c r="H27" s="12">
        <v>27075.44932</v>
      </c>
      <c r="I27" s="12">
        <v>105254.59463000001</v>
      </c>
      <c r="J27" s="12">
        <v>3288.8600799999999</v>
      </c>
      <c r="K27" s="12">
        <v>8887.4329099999995</v>
      </c>
      <c r="L27" s="12">
        <v>5081.94866</v>
      </c>
      <c r="M27" s="12">
        <v>10173.630429999999</v>
      </c>
      <c r="N27" s="12">
        <v>10016.68144</v>
      </c>
      <c r="O27" s="12">
        <v>2992.05024</v>
      </c>
      <c r="P27" s="12">
        <v>11293.396460000002</v>
      </c>
      <c r="Q27" s="12">
        <v>0</v>
      </c>
      <c r="R27" s="12">
        <v>10116.47278</v>
      </c>
      <c r="S27" s="12">
        <v>14569.683359999999</v>
      </c>
      <c r="T27" s="12">
        <v>7938.07</v>
      </c>
      <c r="U27" s="12">
        <v>32892.055</v>
      </c>
      <c r="V27" s="12">
        <v>7402.36</v>
      </c>
      <c r="W27" s="12">
        <v>30175.067289999999</v>
      </c>
      <c r="X27" s="12">
        <v>10347.234879999998</v>
      </c>
      <c r="Y27" s="12">
        <v>18766.13841</v>
      </c>
      <c r="Z27" s="12">
        <v>4440.29504</v>
      </c>
      <c r="AA27" s="12">
        <v>1243.59502</v>
      </c>
      <c r="AB27" s="12">
        <v>6004.0659999999998</v>
      </c>
      <c r="AC27" s="12">
        <v>16594.424729999999</v>
      </c>
      <c r="AD27" s="12">
        <v>1504445.162</v>
      </c>
      <c r="AE27" s="12">
        <v>8871.2080000000005</v>
      </c>
      <c r="AF27" s="12">
        <v>4782.6334400000005</v>
      </c>
      <c r="AG27" s="12">
        <v>119406.114</v>
      </c>
      <c r="AH27" s="12">
        <v>3301.0450000000001</v>
      </c>
      <c r="AI27" s="12">
        <v>7997.2602699999998</v>
      </c>
      <c r="AJ27" s="12">
        <v>0</v>
      </c>
      <c r="AK27" s="12">
        <v>6147.7030000000004</v>
      </c>
      <c r="AL27" s="12">
        <v>1099.0418400000001</v>
      </c>
      <c r="AM27" s="12">
        <v>0</v>
      </c>
      <c r="AN27" s="12">
        <v>10239.882</v>
      </c>
      <c r="AO27" s="12">
        <v>1485.4616000000001</v>
      </c>
      <c r="AP27" s="12">
        <v>1802.3040000000001</v>
      </c>
      <c r="AQ27" s="12">
        <v>665.35</v>
      </c>
      <c r="AR27" s="12">
        <v>1980</v>
      </c>
      <c r="AS27" s="12">
        <v>12774.507</v>
      </c>
      <c r="AT27" s="12">
        <v>4302.6099999999997</v>
      </c>
      <c r="AU27" s="12">
        <v>3461.6750000000002</v>
      </c>
      <c r="AV27" s="12">
        <v>25946.366999999998</v>
      </c>
      <c r="AW27" s="12">
        <v>0</v>
      </c>
      <c r="AX27" s="12">
        <v>174.417</v>
      </c>
      <c r="AY27" s="12">
        <v>1439.34</v>
      </c>
      <c r="AZ27" s="12">
        <v>737.58826999999997</v>
      </c>
      <c r="BA27" s="12">
        <v>276.84271000000001</v>
      </c>
      <c r="BB27" s="12">
        <v>13033.48337</v>
      </c>
      <c r="BC27" s="12">
        <v>4964.49</v>
      </c>
      <c r="BD27" s="12">
        <v>12190.34755</v>
      </c>
      <c r="BE27" s="12">
        <v>637.94899999999996</v>
      </c>
      <c r="BF27" s="12">
        <v>10988</v>
      </c>
      <c r="BG27" s="12">
        <v>981.9514200000001</v>
      </c>
      <c r="BH27" s="12">
        <v>98610.153319999998</v>
      </c>
      <c r="BI27" s="12">
        <v>29913.35</v>
      </c>
      <c r="BJ27" s="12">
        <v>0</v>
      </c>
      <c r="BK27" s="12">
        <v>12277.24</v>
      </c>
      <c r="BL27" s="12">
        <v>6608.76</v>
      </c>
      <c r="BM27" s="12">
        <v>146224.86548000001</v>
      </c>
      <c r="BN27" s="12">
        <v>125.85467</v>
      </c>
      <c r="BO27" s="12">
        <v>2507</v>
      </c>
      <c r="BP27" s="12">
        <v>43.17</v>
      </c>
      <c r="BQ27" s="12">
        <v>1994.5945099999999</v>
      </c>
      <c r="BR27" s="12">
        <v>0</v>
      </c>
      <c r="BS27" s="12">
        <v>0</v>
      </c>
      <c r="BT27" s="12">
        <f t="shared" si="11"/>
        <v>4048547.3259600005</v>
      </c>
      <c r="BU27" s="13"/>
    </row>
    <row r="28" spans="1:73">
      <c r="A28" s="19"/>
      <c r="B28" s="20" t="s">
        <v>28</v>
      </c>
      <c r="C28" s="12">
        <v>0</v>
      </c>
      <c r="D28" s="12">
        <v>0</v>
      </c>
      <c r="E28" s="12">
        <v>49</v>
      </c>
      <c r="F28" s="12">
        <v>0</v>
      </c>
      <c r="G28" s="12">
        <v>9752.5030100000004</v>
      </c>
      <c r="H28" s="12">
        <v>0</v>
      </c>
      <c r="I28" s="12">
        <v>0</v>
      </c>
      <c r="J28" s="12">
        <v>455.88938999999999</v>
      </c>
      <c r="K28" s="12">
        <v>1363.6070199999999</v>
      </c>
      <c r="L28" s="12">
        <v>302.88</v>
      </c>
      <c r="M28" s="12">
        <v>2111.8731400000001</v>
      </c>
      <c r="N28" s="12">
        <v>1453.02541</v>
      </c>
      <c r="O28" s="12">
        <v>1001.38523</v>
      </c>
      <c r="P28" s="12">
        <v>5925.83716</v>
      </c>
      <c r="Q28" s="12">
        <v>0</v>
      </c>
      <c r="R28" s="12">
        <v>0</v>
      </c>
      <c r="S28" s="12">
        <v>0</v>
      </c>
      <c r="T28" s="12">
        <v>20.76</v>
      </c>
      <c r="U28" s="12">
        <v>4329.0379999999996</v>
      </c>
      <c r="V28" s="12">
        <v>1904.61</v>
      </c>
      <c r="W28" s="12">
        <v>2927.8880199999999</v>
      </c>
      <c r="X28" s="12">
        <v>0</v>
      </c>
      <c r="Y28" s="12">
        <v>0</v>
      </c>
      <c r="Z28" s="12">
        <v>130.339</v>
      </c>
      <c r="AA28" s="12">
        <v>392.94815999999997</v>
      </c>
      <c r="AB28" s="12">
        <v>5428.0691800000004</v>
      </c>
      <c r="AC28" s="12">
        <v>1710.2328</v>
      </c>
      <c r="AD28" s="12">
        <v>146.59258</v>
      </c>
      <c r="AE28" s="12">
        <v>313.01400000000001</v>
      </c>
      <c r="AF28" s="12">
        <v>858.00383999999997</v>
      </c>
      <c r="AG28" s="12">
        <v>1429.165</v>
      </c>
      <c r="AH28" s="12">
        <v>0</v>
      </c>
      <c r="AI28" s="12">
        <v>2126.9960000000001</v>
      </c>
      <c r="AJ28" s="12">
        <v>0</v>
      </c>
      <c r="AK28" s="12">
        <v>718.87800000000004</v>
      </c>
      <c r="AL28" s="12">
        <v>494.05803000000003</v>
      </c>
      <c r="AM28" s="12">
        <v>784.49580000000003</v>
      </c>
      <c r="AN28" s="12">
        <v>1247.5040000000001</v>
      </c>
      <c r="AO28" s="12">
        <v>342.30399999999997</v>
      </c>
      <c r="AP28" s="12">
        <v>0</v>
      </c>
      <c r="AQ28" s="12">
        <v>798.35</v>
      </c>
      <c r="AR28" s="12">
        <v>2355.67</v>
      </c>
      <c r="AS28" s="12">
        <v>1900.086</v>
      </c>
      <c r="AT28" s="12">
        <v>830.58</v>
      </c>
      <c r="AU28" s="12">
        <v>317.94059999999996</v>
      </c>
      <c r="AV28" s="12">
        <v>1346.4703999999999</v>
      </c>
      <c r="AW28" s="12">
        <v>776.12099999999998</v>
      </c>
      <c r="AX28" s="12">
        <v>0</v>
      </c>
      <c r="AY28" s="12">
        <v>2440.87</v>
      </c>
      <c r="AZ28" s="12">
        <v>1091.9280000000001</v>
      </c>
      <c r="BA28" s="12">
        <v>163.26</v>
      </c>
      <c r="BB28" s="12">
        <v>648.98400000000004</v>
      </c>
      <c r="BC28" s="12">
        <v>3.88</v>
      </c>
      <c r="BD28" s="12">
        <v>2578.9188100000001</v>
      </c>
      <c r="BE28" s="12">
        <v>0</v>
      </c>
      <c r="BF28" s="12">
        <v>855</v>
      </c>
      <c r="BG28" s="12">
        <v>0</v>
      </c>
      <c r="BH28" s="12">
        <v>1140.07168</v>
      </c>
      <c r="BI28" s="12">
        <v>877</v>
      </c>
      <c r="BJ28" s="12">
        <v>217.94216</v>
      </c>
      <c r="BK28" s="12">
        <v>0</v>
      </c>
      <c r="BL28" s="12">
        <v>0</v>
      </c>
      <c r="BM28" s="12">
        <v>5035.2941000000001</v>
      </c>
      <c r="BN28" s="12">
        <v>282.20961</v>
      </c>
      <c r="BO28" s="12">
        <v>535</v>
      </c>
      <c r="BP28" s="12">
        <v>233.35599999999999</v>
      </c>
      <c r="BQ28" s="12">
        <v>827.74599999999998</v>
      </c>
      <c r="BR28" s="12">
        <v>0</v>
      </c>
      <c r="BS28" s="12">
        <v>0.1</v>
      </c>
      <c r="BT28" s="12">
        <f t="shared" si="11"/>
        <v>72977.675130000003</v>
      </c>
      <c r="BU28" s="13"/>
    </row>
    <row r="29" spans="1:73">
      <c r="A29" s="19"/>
      <c r="B29" s="20" t="s">
        <v>29</v>
      </c>
      <c r="C29" s="12">
        <v>24111.82</v>
      </c>
      <c r="D29" s="12">
        <v>0</v>
      </c>
      <c r="E29" s="12">
        <v>20132</v>
      </c>
      <c r="F29" s="12">
        <v>13707.20969</v>
      </c>
      <c r="G29" s="12">
        <v>0</v>
      </c>
      <c r="H29" s="12">
        <v>0</v>
      </c>
      <c r="I29" s="12">
        <v>398.40300000000002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345.63580999999999</v>
      </c>
      <c r="P29" s="12">
        <v>58.441300000000005</v>
      </c>
      <c r="Q29" s="12">
        <v>0</v>
      </c>
      <c r="R29" s="12">
        <v>0</v>
      </c>
      <c r="S29" s="12">
        <v>1078.8326599999998</v>
      </c>
      <c r="T29" s="12">
        <v>41.43</v>
      </c>
      <c r="U29" s="12">
        <v>1094.114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4951.9463999999998</v>
      </c>
      <c r="AC29" s="12">
        <v>307.23705999999999</v>
      </c>
      <c r="AD29" s="12">
        <v>33137.974119999999</v>
      </c>
      <c r="AE29" s="12">
        <v>0</v>
      </c>
      <c r="AF29" s="12">
        <v>0</v>
      </c>
      <c r="AG29" s="12">
        <v>2382.558</v>
      </c>
      <c r="AH29" s="12">
        <v>0</v>
      </c>
      <c r="AI29" s="12">
        <v>0</v>
      </c>
      <c r="AJ29" s="12">
        <v>0</v>
      </c>
      <c r="AK29" s="12">
        <v>6.8040599999999998</v>
      </c>
      <c r="AL29" s="12">
        <v>0</v>
      </c>
      <c r="AM29" s="12">
        <v>0</v>
      </c>
      <c r="AN29" s="12">
        <v>0</v>
      </c>
      <c r="AO29" s="12">
        <v>0</v>
      </c>
      <c r="AP29" s="12">
        <v>0</v>
      </c>
      <c r="AQ29" s="12">
        <v>0</v>
      </c>
      <c r="AR29" s="12">
        <v>0</v>
      </c>
      <c r="AS29" s="12">
        <v>0</v>
      </c>
      <c r="AT29" s="12">
        <v>59.82</v>
      </c>
      <c r="AU29" s="12">
        <v>0</v>
      </c>
      <c r="AV29" s="12">
        <v>0</v>
      </c>
      <c r="AW29" s="12">
        <v>0</v>
      </c>
      <c r="AX29" s="12">
        <v>0</v>
      </c>
      <c r="AY29" s="12">
        <v>6.42</v>
      </c>
      <c r="AZ29" s="12">
        <v>1735.1667600000001</v>
      </c>
      <c r="BA29" s="12">
        <v>0</v>
      </c>
      <c r="BB29" s="12">
        <v>125.06699999999999</v>
      </c>
      <c r="BC29" s="12">
        <v>0</v>
      </c>
      <c r="BD29" s="12">
        <v>131.33132999999998</v>
      </c>
      <c r="BE29" s="12">
        <v>0</v>
      </c>
      <c r="BF29" s="12">
        <v>0</v>
      </c>
      <c r="BG29" s="12">
        <v>0</v>
      </c>
      <c r="BH29" s="12">
        <v>0</v>
      </c>
      <c r="BI29" s="12">
        <v>0</v>
      </c>
      <c r="BJ29" s="12">
        <v>0</v>
      </c>
      <c r="BK29" s="12">
        <v>2009.82</v>
      </c>
      <c r="BL29" s="12">
        <v>514.32000000000005</v>
      </c>
      <c r="BM29" s="12">
        <v>0</v>
      </c>
      <c r="BN29" s="12">
        <v>0</v>
      </c>
      <c r="BO29" s="12">
        <v>1004</v>
      </c>
      <c r="BP29" s="12">
        <v>0</v>
      </c>
      <c r="BQ29" s="12">
        <v>0</v>
      </c>
      <c r="BR29" s="12">
        <v>0</v>
      </c>
      <c r="BS29" s="12">
        <v>0</v>
      </c>
      <c r="BT29" s="12">
        <f t="shared" si="11"/>
        <v>107340.35119000002</v>
      </c>
      <c r="BU29" s="13"/>
    </row>
    <row r="30" spans="1:73">
      <c r="A30" s="19"/>
      <c r="B30" s="20" t="s">
        <v>30</v>
      </c>
      <c r="C30" s="12">
        <v>28999.62</v>
      </c>
      <c r="D30" s="12">
        <v>0</v>
      </c>
      <c r="E30" s="12">
        <v>24160</v>
      </c>
      <c r="F30" s="12">
        <v>0</v>
      </c>
      <c r="G30" s="12">
        <v>0</v>
      </c>
      <c r="H30" s="12">
        <v>1.7982499999999999</v>
      </c>
      <c r="I30" s="12">
        <v>0</v>
      </c>
      <c r="J30" s="12">
        <v>0</v>
      </c>
      <c r="K30" s="12">
        <v>0</v>
      </c>
      <c r="L30" s="12">
        <v>0</v>
      </c>
      <c r="M30" s="12">
        <v>27.914060000000003</v>
      </c>
      <c r="N30" s="12">
        <v>0</v>
      </c>
      <c r="O30" s="12">
        <v>0</v>
      </c>
      <c r="P30" s="12">
        <v>1065.3826899999999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132.482</v>
      </c>
      <c r="AA30" s="12">
        <v>21.584669999999999</v>
      </c>
      <c r="AB30" s="12">
        <v>483.90980000000002</v>
      </c>
      <c r="AC30" s="12">
        <v>0</v>
      </c>
      <c r="AD30" s="12">
        <v>537.524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12">
        <v>0</v>
      </c>
      <c r="AN30" s="12">
        <v>0</v>
      </c>
      <c r="AO30" s="12">
        <v>0</v>
      </c>
      <c r="AP30" s="12">
        <v>0</v>
      </c>
      <c r="AQ30" s="12">
        <v>0</v>
      </c>
      <c r="AR30" s="12">
        <v>0</v>
      </c>
      <c r="AS30" s="12">
        <v>0</v>
      </c>
      <c r="AT30" s="12">
        <v>0</v>
      </c>
      <c r="AU30" s="12">
        <v>0</v>
      </c>
      <c r="AV30" s="12">
        <v>721.56794000000002</v>
      </c>
      <c r="AW30" s="12">
        <v>0</v>
      </c>
      <c r="AX30" s="12">
        <v>0</v>
      </c>
      <c r="AY30" s="12">
        <v>0</v>
      </c>
      <c r="AZ30" s="12">
        <v>252.90423999999999</v>
      </c>
      <c r="BA30" s="12">
        <v>0</v>
      </c>
      <c r="BB30" s="12">
        <v>0</v>
      </c>
      <c r="BC30" s="12">
        <v>0</v>
      </c>
      <c r="BD30" s="12">
        <v>0</v>
      </c>
      <c r="BE30" s="12">
        <v>0</v>
      </c>
      <c r="BF30" s="12">
        <v>0</v>
      </c>
      <c r="BG30" s="12">
        <v>0</v>
      </c>
      <c r="BH30" s="12">
        <v>221.57497000000001</v>
      </c>
      <c r="BI30" s="12">
        <v>0</v>
      </c>
      <c r="BJ30" s="12">
        <v>0</v>
      </c>
      <c r="BK30" s="12">
        <v>0</v>
      </c>
      <c r="BL30" s="12">
        <v>680.37</v>
      </c>
      <c r="BM30" s="12">
        <v>0</v>
      </c>
      <c r="BN30" s="12">
        <v>0</v>
      </c>
      <c r="BO30" s="12">
        <v>0</v>
      </c>
      <c r="BP30" s="12">
        <v>0</v>
      </c>
      <c r="BQ30" s="12">
        <v>0</v>
      </c>
      <c r="BR30" s="12">
        <v>0</v>
      </c>
      <c r="BS30" s="12">
        <v>0</v>
      </c>
      <c r="BT30" s="12">
        <f t="shared" si="11"/>
        <v>57306.632620000004</v>
      </c>
      <c r="BU30" s="13"/>
    </row>
    <row r="31" spans="1:73">
      <c r="A31" s="19"/>
      <c r="B31" s="20" t="s">
        <v>31</v>
      </c>
      <c r="C31" s="12">
        <v>44507.65</v>
      </c>
      <c r="D31" s="12">
        <v>78710.38</v>
      </c>
      <c r="E31" s="12">
        <v>27554</v>
      </c>
      <c r="F31" s="12">
        <v>228960.30013999998</v>
      </c>
      <c r="G31" s="12">
        <v>116180.85321084246</v>
      </c>
      <c r="H31" s="12">
        <v>123872.62204</v>
      </c>
      <c r="I31" s="12">
        <v>7549.8740200000002</v>
      </c>
      <c r="J31" s="12">
        <v>3215.6564172727267</v>
      </c>
      <c r="K31" s="12">
        <v>32799.382907378211</v>
      </c>
      <c r="L31" s="12">
        <v>25023.846811000003</v>
      </c>
      <c r="M31" s="12">
        <v>16383.4614444</v>
      </c>
      <c r="N31" s="12">
        <v>28823.90948599999</v>
      </c>
      <c r="O31" s="12">
        <v>2585.9625489999544</v>
      </c>
      <c r="P31" s="12">
        <v>38397.368735262571</v>
      </c>
      <c r="Q31" s="12">
        <v>38115.862209999999</v>
      </c>
      <c r="R31" s="12">
        <v>2472.4649450000015</v>
      </c>
      <c r="S31" s="12">
        <v>3860.2621318554525</v>
      </c>
      <c r="T31" s="12">
        <v>37733.846577000004</v>
      </c>
      <c r="U31" s="12">
        <v>94447.710503636248</v>
      </c>
      <c r="V31" s="12">
        <v>50405.57</v>
      </c>
      <c r="W31" s="12">
        <v>19835.759460000001</v>
      </c>
      <c r="X31" s="12">
        <v>21687.680425000002</v>
      </c>
      <c r="Y31" s="12">
        <v>20403.388000000003</v>
      </c>
      <c r="Z31" s="12">
        <v>19021.43065699999</v>
      </c>
      <c r="AA31" s="12">
        <v>16772.802544000002</v>
      </c>
      <c r="AB31" s="12">
        <v>4318.7606518181819</v>
      </c>
      <c r="AC31" s="12">
        <v>18189.708452103496</v>
      </c>
      <c r="AD31" s="12">
        <v>147513.31925545452</v>
      </c>
      <c r="AE31" s="12">
        <v>0</v>
      </c>
      <c r="AF31" s="12">
        <v>13605.42899</v>
      </c>
      <c r="AG31" s="12">
        <v>21197.154676203496</v>
      </c>
      <c r="AH31" s="12">
        <v>3151.315443</v>
      </c>
      <c r="AI31" s="12">
        <v>21561.378354</v>
      </c>
      <c r="AJ31" s="12">
        <v>16.39</v>
      </c>
      <c r="AK31" s="12">
        <v>26273.803506999997</v>
      </c>
      <c r="AL31" s="12">
        <v>3555.5834663636365</v>
      </c>
      <c r="AM31" s="12">
        <v>718.78775299999995</v>
      </c>
      <c r="AN31" s="12">
        <v>27483.166969999998</v>
      </c>
      <c r="AO31" s="12">
        <v>8000.2089870000009</v>
      </c>
      <c r="AP31" s="12">
        <v>9606.0489999999991</v>
      </c>
      <c r="AQ31" s="12">
        <v>21831.33</v>
      </c>
      <c r="AR31" s="12">
        <v>23003.291450000001</v>
      </c>
      <c r="AS31" s="12">
        <v>119302.38229600001</v>
      </c>
      <c r="AT31" s="12">
        <v>629.17999999999995</v>
      </c>
      <c r="AU31" s="12">
        <v>0</v>
      </c>
      <c r="AV31" s="12">
        <v>25752.336869999999</v>
      </c>
      <c r="AW31" s="12">
        <v>0</v>
      </c>
      <c r="AX31" s="12">
        <v>0</v>
      </c>
      <c r="AY31" s="12">
        <v>15987</v>
      </c>
      <c r="AZ31" s="12">
        <v>390.77605000000108</v>
      </c>
      <c r="BA31" s="12">
        <v>95.67253636363634</v>
      </c>
      <c r="BB31" s="12">
        <v>15461.353234703533</v>
      </c>
      <c r="BC31" s="12">
        <v>18540.066000000006</v>
      </c>
      <c r="BD31" s="12">
        <v>9428.1625732625016</v>
      </c>
      <c r="BE31" s="12">
        <v>0</v>
      </c>
      <c r="BF31" s="12">
        <v>10281</v>
      </c>
      <c r="BG31" s="12">
        <v>7120.6766879999996</v>
      </c>
      <c r="BH31" s="12">
        <v>12573.220309</v>
      </c>
      <c r="BI31" s="12">
        <v>36819.75</v>
      </c>
      <c r="BJ31" s="12">
        <v>0</v>
      </c>
      <c r="BK31" s="12">
        <v>2305.424844545455</v>
      </c>
      <c r="BL31" s="12">
        <v>2991.91</v>
      </c>
      <c r="BM31" s="12">
        <v>28033.180116999989</v>
      </c>
      <c r="BN31" s="12">
        <v>0</v>
      </c>
      <c r="BO31" s="12">
        <v>11917</v>
      </c>
      <c r="BP31" s="12">
        <v>536.31644999999992</v>
      </c>
      <c r="BQ31" s="12">
        <v>2355.16777</v>
      </c>
      <c r="BR31" s="12">
        <v>152.44</v>
      </c>
      <c r="BS31" s="12">
        <v>0</v>
      </c>
      <c r="BT31" s="12">
        <f t="shared" si="11"/>
        <v>1770020.7379094653</v>
      </c>
      <c r="BU31" s="13"/>
    </row>
    <row r="32" spans="1:73">
      <c r="A32" s="19"/>
      <c r="B32" s="20" t="s">
        <v>32</v>
      </c>
      <c r="C32" s="12">
        <v>109216.05</v>
      </c>
      <c r="D32" s="12">
        <v>7121</v>
      </c>
      <c r="E32" s="12">
        <v>90214</v>
      </c>
      <c r="F32" s="12">
        <v>95527.510730000009</v>
      </c>
      <c r="G32" s="12">
        <v>0</v>
      </c>
      <c r="H32" s="12">
        <v>16909.956999999999</v>
      </c>
      <c r="I32" s="12">
        <v>44096.626989999997</v>
      </c>
      <c r="J32" s="12">
        <v>4074.6522999999997</v>
      </c>
      <c r="K32" s="12">
        <v>8246.6281900000013</v>
      </c>
      <c r="L32" s="12">
        <v>4572.8591699999997</v>
      </c>
      <c r="M32" s="12">
        <v>18488.218989999998</v>
      </c>
      <c r="N32" s="12">
        <v>13391.71207</v>
      </c>
      <c r="O32" s="12">
        <v>10011.560660000001</v>
      </c>
      <c r="P32" s="12">
        <v>9922.3820799999994</v>
      </c>
      <c r="Q32" s="12">
        <v>19107.867460000001</v>
      </c>
      <c r="R32" s="12">
        <v>6272.2420000000002</v>
      </c>
      <c r="S32" s="12">
        <v>19632.482499999998</v>
      </c>
      <c r="T32" s="12">
        <v>12863.38</v>
      </c>
      <c r="U32" s="12">
        <v>44116.531000000003</v>
      </c>
      <c r="V32" s="12">
        <v>10393.290000000001</v>
      </c>
      <c r="W32" s="12">
        <v>16421.604080000001</v>
      </c>
      <c r="X32" s="12">
        <v>10726.419029999999</v>
      </c>
      <c r="Y32" s="12">
        <v>34088.828880000001</v>
      </c>
      <c r="Z32" s="12">
        <v>2057.1950000000002</v>
      </c>
      <c r="AA32" s="12">
        <v>2046.63923</v>
      </c>
      <c r="AB32" s="12">
        <v>4804.866</v>
      </c>
      <c r="AC32" s="12">
        <v>19202.868159999998</v>
      </c>
      <c r="AD32" s="12">
        <v>255046.51168</v>
      </c>
      <c r="AE32" s="12">
        <v>0</v>
      </c>
      <c r="AF32" s="12">
        <v>18289.810420000002</v>
      </c>
      <c r="AG32" s="12">
        <v>41211.245000000003</v>
      </c>
      <c r="AH32" s="12">
        <v>4255.55</v>
      </c>
      <c r="AI32" s="12">
        <v>19690.134579999998</v>
      </c>
      <c r="AJ32" s="12">
        <v>0</v>
      </c>
      <c r="AK32" s="12">
        <v>8756.7420000000002</v>
      </c>
      <c r="AL32" s="12">
        <v>2295.8841699999998</v>
      </c>
      <c r="AM32" s="12">
        <v>9103.7868100000014</v>
      </c>
      <c r="AN32" s="12">
        <v>6242.335</v>
      </c>
      <c r="AO32" s="12">
        <v>1871.88526</v>
      </c>
      <c r="AP32" s="12">
        <v>4329.8620000000001</v>
      </c>
      <c r="AQ32" s="12">
        <v>6630.84</v>
      </c>
      <c r="AR32" s="12">
        <v>4119.5749999999998</v>
      </c>
      <c r="AS32" s="12">
        <v>35171.05558</v>
      </c>
      <c r="AT32" s="12">
        <v>6073.2</v>
      </c>
      <c r="AU32" s="12">
        <v>3164.732</v>
      </c>
      <c r="AV32" s="12">
        <v>18826.51022</v>
      </c>
      <c r="AW32" s="12">
        <v>0</v>
      </c>
      <c r="AX32" s="12">
        <v>370.83499999999998</v>
      </c>
      <c r="AY32" s="12">
        <v>8270.9</v>
      </c>
      <c r="AZ32" s="12">
        <v>10508.587</v>
      </c>
      <c r="BA32" s="12">
        <v>1245.34636</v>
      </c>
      <c r="BB32" s="12">
        <v>7086.7755299999999</v>
      </c>
      <c r="BC32" s="12">
        <v>5402.3</v>
      </c>
      <c r="BD32" s="12">
        <v>3997.3701700000001</v>
      </c>
      <c r="BE32" s="12">
        <v>0</v>
      </c>
      <c r="BF32" s="12">
        <v>8993</v>
      </c>
      <c r="BG32" s="12">
        <v>5252.4346299999997</v>
      </c>
      <c r="BH32" s="12">
        <v>7059.6432300000006</v>
      </c>
      <c r="BI32" s="12">
        <v>9817.7790000000005</v>
      </c>
      <c r="BJ32" s="12">
        <v>0</v>
      </c>
      <c r="BK32" s="12">
        <v>5182.8999999999996</v>
      </c>
      <c r="BL32" s="12">
        <v>11547.96</v>
      </c>
      <c r="BM32" s="12">
        <v>71382.94</v>
      </c>
      <c r="BN32" s="12">
        <v>0</v>
      </c>
      <c r="BO32" s="12">
        <v>2084</v>
      </c>
      <c r="BP32" s="12">
        <v>329.73</v>
      </c>
      <c r="BQ32" s="12">
        <v>3055.9562999999998</v>
      </c>
      <c r="BR32" s="12">
        <v>0</v>
      </c>
      <c r="BS32" s="12">
        <v>153.13</v>
      </c>
      <c r="BT32" s="12">
        <f t="shared" si="11"/>
        <v>1240348.6184599998</v>
      </c>
      <c r="BU32" s="13"/>
    </row>
    <row r="33" spans="1:73">
      <c r="A33" s="19"/>
      <c r="B33" s="20" t="s">
        <v>33</v>
      </c>
      <c r="C33" s="12">
        <v>47581.4</v>
      </c>
      <c r="D33" s="12">
        <v>0</v>
      </c>
      <c r="E33" s="12">
        <v>40809</v>
      </c>
      <c r="F33" s="12">
        <v>27160.156620000002</v>
      </c>
      <c r="G33" s="12">
        <v>48971.524799999999</v>
      </c>
      <c r="H33" s="12">
        <v>0</v>
      </c>
      <c r="I33" s="12">
        <v>0</v>
      </c>
      <c r="J33" s="12">
        <v>3.722</v>
      </c>
      <c r="K33" s="12">
        <v>0</v>
      </c>
      <c r="L33" s="12">
        <v>11906.754550000001</v>
      </c>
      <c r="M33" s="12">
        <v>0</v>
      </c>
      <c r="N33" s="12">
        <v>0</v>
      </c>
      <c r="O33" s="12">
        <v>2059.20021</v>
      </c>
      <c r="P33" s="12">
        <v>1275.57465</v>
      </c>
      <c r="Q33" s="12">
        <v>0</v>
      </c>
      <c r="R33" s="12">
        <v>2421.2139999999999</v>
      </c>
      <c r="S33" s="12">
        <v>0</v>
      </c>
      <c r="T33" s="12">
        <v>0</v>
      </c>
      <c r="U33" s="12">
        <v>0</v>
      </c>
      <c r="V33" s="12">
        <v>790.42</v>
      </c>
      <c r="W33" s="12">
        <v>3.4437800000000003</v>
      </c>
      <c r="X33" s="12">
        <v>301.94626</v>
      </c>
      <c r="Y33" s="12">
        <v>0</v>
      </c>
      <c r="Z33" s="12">
        <v>0</v>
      </c>
      <c r="AA33" s="12">
        <v>0</v>
      </c>
      <c r="AB33" s="12">
        <v>0</v>
      </c>
      <c r="AC33" s="12">
        <v>3069.4487200000003</v>
      </c>
      <c r="AD33" s="12">
        <v>493.45249999999999</v>
      </c>
      <c r="AE33" s="12">
        <v>0</v>
      </c>
      <c r="AF33" s="12">
        <v>9.7601299999999984</v>
      </c>
      <c r="AG33" s="12">
        <v>0</v>
      </c>
      <c r="AH33" s="12">
        <v>0</v>
      </c>
      <c r="AI33" s="12">
        <v>0</v>
      </c>
      <c r="AJ33" s="12">
        <v>0</v>
      </c>
      <c r="AK33" s="12">
        <v>3514.8842110000001</v>
      </c>
      <c r="AL33" s="12">
        <v>0</v>
      </c>
      <c r="AM33" s="12">
        <v>0</v>
      </c>
      <c r="AN33" s="12">
        <v>0</v>
      </c>
      <c r="AO33" s="12">
        <v>0</v>
      </c>
      <c r="AP33" s="12">
        <v>0</v>
      </c>
      <c r="AQ33" s="12">
        <v>3366.99</v>
      </c>
      <c r="AR33" s="12">
        <v>0</v>
      </c>
      <c r="AS33" s="12">
        <v>95048.668999999994</v>
      </c>
      <c r="AT33" s="12">
        <v>0</v>
      </c>
      <c r="AU33" s="12">
        <v>0</v>
      </c>
      <c r="AV33" s="12">
        <v>0</v>
      </c>
      <c r="AW33" s="12">
        <v>0</v>
      </c>
      <c r="AX33" s="12">
        <v>0</v>
      </c>
      <c r="AY33" s="12">
        <v>0</v>
      </c>
      <c r="AZ33" s="12">
        <v>0</v>
      </c>
      <c r="BA33" s="12">
        <v>0</v>
      </c>
      <c r="BB33" s="12">
        <v>0</v>
      </c>
      <c r="BC33" s="12">
        <v>0</v>
      </c>
      <c r="BD33" s="12">
        <v>0</v>
      </c>
      <c r="BE33" s="12">
        <v>0</v>
      </c>
      <c r="BF33" s="12">
        <v>0</v>
      </c>
      <c r="BG33" s="12">
        <v>0</v>
      </c>
      <c r="BH33" s="12">
        <v>0</v>
      </c>
      <c r="BI33" s="12">
        <v>0</v>
      </c>
      <c r="BJ33" s="12">
        <v>0</v>
      </c>
      <c r="BK33" s="12">
        <v>0</v>
      </c>
      <c r="BL33" s="12">
        <v>0</v>
      </c>
      <c r="BM33" s="12">
        <v>0</v>
      </c>
      <c r="BN33" s="12">
        <v>0</v>
      </c>
      <c r="BO33" s="12">
        <v>0</v>
      </c>
      <c r="BP33" s="12">
        <v>0</v>
      </c>
      <c r="BQ33" s="12">
        <v>0</v>
      </c>
      <c r="BR33" s="12">
        <v>0</v>
      </c>
      <c r="BS33" s="12">
        <v>0</v>
      </c>
      <c r="BT33" s="12">
        <f t="shared" si="11"/>
        <v>288787.56143100007</v>
      </c>
      <c r="BU33" s="13"/>
    </row>
    <row r="34" spans="1:73" s="9" customFormat="1">
      <c r="A34" s="19"/>
      <c r="B34" s="20" t="s">
        <v>34</v>
      </c>
      <c r="C34" s="12">
        <v>120170.66</v>
      </c>
      <c r="D34" s="12">
        <v>214601.47</v>
      </c>
      <c r="E34" s="12">
        <v>74396</v>
      </c>
      <c r="F34" s="12">
        <v>633814.43651000003</v>
      </c>
      <c r="G34" s="12">
        <v>322712.47037727467</v>
      </c>
      <c r="H34" s="12">
        <v>334456.07953251008</v>
      </c>
      <c r="I34" s="12">
        <v>20384.65985</v>
      </c>
      <c r="J34" s="12">
        <v>8533.5049718181799</v>
      </c>
      <c r="K34" s="12">
        <v>88162.609456921156</v>
      </c>
      <c r="L34" s="12">
        <v>12706.287104699995</v>
      </c>
      <c r="M34" s="12">
        <v>45069.502889880001</v>
      </c>
      <c r="N34" s="12">
        <v>28834.754198199975</v>
      </c>
      <c r="O34" s="12">
        <v>18675.502462299875</v>
      </c>
      <c r="P34" s="12">
        <v>95249.123249208962</v>
      </c>
      <c r="Q34" s="12">
        <v>23269.074700000096</v>
      </c>
      <c r="R34" s="12">
        <v>36997.784351500006</v>
      </c>
      <c r="S34" s="12">
        <v>13309.455929566358</v>
      </c>
      <c r="T34" s="12">
        <v>8992.9097579000118</v>
      </c>
      <c r="U34" s="12">
        <v>35333.690300908769</v>
      </c>
      <c r="V34" s="12">
        <v>136038.26</v>
      </c>
      <c r="W34" s="12">
        <v>10690.427710000002</v>
      </c>
      <c r="X34" s="12">
        <v>58556.737147499996</v>
      </c>
      <c r="Y34" s="12">
        <v>55089.146999999997</v>
      </c>
      <c r="Z34" s="12">
        <v>51357.863373899963</v>
      </c>
      <c r="AA34" s="12">
        <v>49984.628708799995</v>
      </c>
      <c r="AB34" s="12">
        <v>3894.175815454546</v>
      </c>
      <c r="AC34" s="12">
        <v>49112.212820679437</v>
      </c>
      <c r="AD34" s="12">
        <v>39469.613866363601</v>
      </c>
      <c r="AE34" s="12">
        <v>0</v>
      </c>
      <c r="AF34" s="12">
        <v>42404.266703700006</v>
      </c>
      <c r="AG34" s="12">
        <v>4033.5295760999938</v>
      </c>
      <c r="AH34" s="12">
        <v>14736.099811100001</v>
      </c>
      <c r="AI34" s="12">
        <v>56897.4222018</v>
      </c>
      <c r="AJ34" s="12">
        <v>0</v>
      </c>
      <c r="AK34" s="12">
        <v>71036.119968899991</v>
      </c>
      <c r="AL34" s="12">
        <v>10666.75039909091</v>
      </c>
      <c r="AM34" s="12">
        <v>1484.1522350999999</v>
      </c>
      <c r="AN34" s="12">
        <v>73692.361661466799</v>
      </c>
      <c r="AO34" s="12">
        <v>22316.7899469</v>
      </c>
      <c r="AP34" s="12">
        <v>3732.096</v>
      </c>
      <c r="AQ34" s="12">
        <v>20415.919999999998</v>
      </c>
      <c r="AR34" s="12">
        <v>14103.61002</v>
      </c>
      <c r="AS34" s="12">
        <v>72126.231775200024</v>
      </c>
      <c r="AT34" s="12">
        <v>3275.2579999999998</v>
      </c>
      <c r="AU34" s="12">
        <v>0</v>
      </c>
      <c r="AV34" s="12">
        <v>69074.498179999995</v>
      </c>
      <c r="AW34" s="12">
        <v>0</v>
      </c>
      <c r="AX34" s="12">
        <v>0</v>
      </c>
      <c r="AY34" s="12">
        <v>12290.19</v>
      </c>
      <c r="AZ34" s="12">
        <v>1354.6672500000032</v>
      </c>
      <c r="BA34" s="12">
        <v>287.01760909090893</v>
      </c>
      <c r="BB34" s="12">
        <v>13872.656654110608</v>
      </c>
      <c r="BC34" s="12">
        <v>65521.098200000022</v>
      </c>
      <c r="BD34" s="12">
        <v>25956.361629808758</v>
      </c>
      <c r="BE34" s="12">
        <v>0</v>
      </c>
      <c r="BF34" s="12">
        <v>28988</v>
      </c>
      <c r="BG34" s="12">
        <v>4189.0814496000003</v>
      </c>
      <c r="BH34" s="12">
        <v>33947.697834300001</v>
      </c>
      <c r="BI34" s="12">
        <v>21740.59</v>
      </c>
      <c r="BJ34" s="12">
        <v>0</v>
      </c>
      <c r="BK34" s="12">
        <v>6916.274533636365</v>
      </c>
      <c r="BL34" s="12">
        <v>6972.13</v>
      </c>
      <c r="BM34" s="12">
        <v>75689.586315899956</v>
      </c>
      <c r="BN34" s="12">
        <v>0</v>
      </c>
      <c r="BO34" s="12">
        <v>3908</v>
      </c>
      <c r="BP34" s="12">
        <v>1456.1369099999999</v>
      </c>
      <c r="BQ34" s="12">
        <v>0</v>
      </c>
      <c r="BR34" s="12">
        <v>0</v>
      </c>
      <c r="BS34" s="12">
        <v>0</v>
      </c>
      <c r="BT34" s="12">
        <f t="shared" si="11"/>
        <v>3372947.6369511895</v>
      </c>
      <c r="BU34" s="8"/>
    </row>
    <row r="35" spans="1:73">
      <c r="A35" s="19"/>
      <c r="B35" s="20" t="s">
        <v>35</v>
      </c>
      <c r="C35" s="12">
        <v>1016746.1</v>
      </c>
      <c r="D35" s="12">
        <v>166028.88</v>
      </c>
      <c r="E35" s="12">
        <v>90477</v>
      </c>
      <c r="F35" s="12">
        <v>500028.80057999998</v>
      </c>
      <c r="G35" s="12">
        <v>837774.88153328001</v>
      </c>
      <c r="H35" s="12">
        <v>650908.39134999993</v>
      </c>
      <c r="I35" s="12">
        <v>232028.99466</v>
      </c>
      <c r="J35" s="12">
        <v>39215.973347924999</v>
      </c>
      <c r="K35" s="12">
        <v>132930.80992551788</v>
      </c>
      <c r="L35" s="12">
        <v>122994.52245</v>
      </c>
      <c r="M35" s="12">
        <v>147014.57092</v>
      </c>
      <c r="N35" s="12">
        <v>136043.77428000001</v>
      </c>
      <c r="O35" s="12">
        <v>92871.387139999992</v>
      </c>
      <c r="P35" s="12">
        <v>78274.664947374986</v>
      </c>
      <c r="Q35" s="12">
        <v>265902.14289000002</v>
      </c>
      <c r="R35" s="12">
        <v>36601.511050000001</v>
      </c>
      <c r="S35" s="12">
        <v>169327.00139000002</v>
      </c>
      <c r="T35" s="12">
        <v>155964.16</v>
      </c>
      <c r="U35" s="12">
        <v>853705.04375999991</v>
      </c>
      <c r="V35" s="12">
        <v>227143.89999999997</v>
      </c>
      <c r="W35" s="12">
        <v>110309.49740000002</v>
      </c>
      <c r="X35" s="12">
        <v>68987.820460000003</v>
      </c>
      <c r="Y35" s="12">
        <v>148300.63532</v>
      </c>
      <c r="Z35" s="12">
        <v>57098.61851</v>
      </c>
      <c r="AA35" s="12">
        <v>68317.540579999986</v>
      </c>
      <c r="AB35" s="12">
        <v>81543.286630000002</v>
      </c>
      <c r="AC35" s="12">
        <v>308521.03330643027</v>
      </c>
      <c r="AD35" s="12">
        <v>845360.08924240002</v>
      </c>
      <c r="AE35" s="12">
        <v>32282.999349999998</v>
      </c>
      <c r="AF35" s="12">
        <v>94654.910380000001</v>
      </c>
      <c r="AG35" s="12">
        <v>268004.51349000004</v>
      </c>
      <c r="AH35" s="12">
        <v>17607.775520000003</v>
      </c>
      <c r="AI35" s="12">
        <v>84962.143750000003</v>
      </c>
      <c r="AJ35" s="12">
        <v>7748.73</v>
      </c>
      <c r="AK35" s="12">
        <v>58725.325499999992</v>
      </c>
      <c r="AL35" s="12">
        <v>12050.332030000001</v>
      </c>
      <c r="AM35" s="12">
        <v>53840.374736999918</v>
      </c>
      <c r="AN35" s="12">
        <v>50558.01728</v>
      </c>
      <c r="AO35" s="12">
        <v>14888.409380000001</v>
      </c>
      <c r="AP35" s="12">
        <v>13304.65163</v>
      </c>
      <c r="AQ35" s="12">
        <v>54343.98</v>
      </c>
      <c r="AR35" s="12">
        <v>49394.556370000006</v>
      </c>
      <c r="AS35" s="12">
        <v>644501.73499999999</v>
      </c>
      <c r="AT35" s="12">
        <v>55100.160000000003</v>
      </c>
      <c r="AU35" s="12">
        <v>31103.108598255003</v>
      </c>
      <c r="AV35" s="12">
        <v>88230.258520000003</v>
      </c>
      <c r="AW35" s="12">
        <v>5946.5119999999997</v>
      </c>
      <c r="AX35" s="12">
        <v>6331.3348100000003</v>
      </c>
      <c r="AY35" s="12">
        <v>140024.43000000002</v>
      </c>
      <c r="AZ35" s="12">
        <v>59975.114950000003</v>
      </c>
      <c r="BA35" s="12">
        <v>6465.9592540000003</v>
      </c>
      <c r="BB35" s="12">
        <v>198345.06566902</v>
      </c>
      <c r="BC35" s="12">
        <v>172336.73</v>
      </c>
      <c r="BD35" s="12">
        <v>30983.600126875001</v>
      </c>
      <c r="BE35" s="12">
        <v>4111.4067000000005</v>
      </c>
      <c r="BF35" s="12">
        <v>63305</v>
      </c>
      <c r="BG35" s="12">
        <v>21241.489130000002</v>
      </c>
      <c r="BH35" s="12">
        <v>97872.125029999996</v>
      </c>
      <c r="BI35" s="12">
        <v>372153.05228399998</v>
      </c>
      <c r="BJ35" s="12">
        <v>3370.6547100000003</v>
      </c>
      <c r="BK35" s="12">
        <v>88993.390000000014</v>
      </c>
      <c r="BL35" s="12">
        <v>76488.61</v>
      </c>
      <c r="BM35" s="12">
        <v>560953.40650000004</v>
      </c>
      <c r="BN35" s="12">
        <v>6560.9508250000026</v>
      </c>
      <c r="BO35" s="12">
        <v>53059</v>
      </c>
      <c r="BP35" s="12">
        <v>9600.9806500000013</v>
      </c>
      <c r="BQ35" s="12">
        <v>44717.873049999995</v>
      </c>
      <c r="BR35" s="12">
        <v>4470.4600000000009</v>
      </c>
      <c r="BS35" s="12">
        <v>4662.4800000000005</v>
      </c>
      <c r="BT35" s="12">
        <f t="shared" si="11"/>
        <v>11303692.638897082</v>
      </c>
      <c r="BU35" s="13"/>
    </row>
    <row r="36" spans="1:73">
      <c r="A36" s="19"/>
      <c r="B36" s="20" t="s">
        <v>36</v>
      </c>
      <c r="C36" s="12">
        <v>307142.40600000002</v>
      </c>
      <c r="D36" s="12">
        <v>5408.3299999999581</v>
      </c>
      <c r="E36" s="12">
        <v>168665</v>
      </c>
      <c r="F36" s="12">
        <v>216140.24606</v>
      </c>
      <c r="G36" s="12">
        <v>254090.39714999998</v>
      </c>
      <c r="H36" s="12">
        <v>26239.651679999999</v>
      </c>
      <c r="I36" s="12">
        <v>149941.08100000001</v>
      </c>
      <c r="J36" s="12">
        <v>13007.033000000009</v>
      </c>
      <c r="K36" s="12">
        <v>66540.361000000004</v>
      </c>
      <c r="L36" s="12">
        <v>19038.314530000003</v>
      </c>
      <c r="M36" s="12">
        <v>45185.669430000002</v>
      </c>
      <c r="N36" s="12">
        <v>111524.08937</v>
      </c>
      <c r="O36" s="12">
        <v>67956.283030000021</v>
      </c>
      <c r="P36" s="12">
        <v>54020.648999999998</v>
      </c>
      <c r="Q36" s="12">
        <v>90590.130960000024</v>
      </c>
      <c r="R36" s="12">
        <v>31877.819739999999</v>
      </c>
      <c r="S36" s="12">
        <v>87445.62926999999</v>
      </c>
      <c r="T36" s="12">
        <v>90513.87</v>
      </c>
      <c r="U36" s="12">
        <v>329100.19633999997</v>
      </c>
      <c r="V36" s="12">
        <v>72772.7</v>
      </c>
      <c r="W36" s="12">
        <v>54385.399890000001</v>
      </c>
      <c r="X36" s="12">
        <v>38028.272089699996</v>
      </c>
      <c r="Y36" s="12">
        <v>184109.45448999995</v>
      </c>
      <c r="Z36" s="12">
        <v>30975.834420000007</v>
      </c>
      <c r="AA36" s="12">
        <v>1753.8239199999998</v>
      </c>
      <c r="AB36" s="12">
        <v>28069.194630000002</v>
      </c>
      <c r="AC36" s="12">
        <v>143804.02088</v>
      </c>
      <c r="AD36" s="12">
        <v>638192.83938000002</v>
      </c>
      <c r="AE36" s="12">
        <v>19509.87314</v>
      </c>
      <c r="AF36" s="12">
        <v>48124.822369999994</v>
      </c>
      <c r="AG36" s="12">
        <v>143178.807</v>
      </c>
      <c r="AH36" s="12">
        <v>28442.291550000002</v>
      </c>
      <c r="AI36" s="12">
        <v>68773.188399999999</v>
      </c>
      <c r="AJ36" s="12">
        <v>12979.55</v>
      </c>
      <c r="AK36" s="12">
        <v>59530.555420000004</v>
      </c>
      <c r="AL36" s="12">
        <v>21399.783099999997</v>
      </c>
      <c r="AM36" s="12">
        <v>27031.467319999996</v>
      </c>
      <c r="AN36" s="12">
        <v>57442.037640000002</v>
      </c>
      <c r="AO36" s="12">
        <v>13957.267059999998</v>
      </c>
      <c r="AP36" s="12">
        <v>20594.14098</v>
      </c>
      <c r="AQ36" s="12">
        <v>48780.93</v>
      </c>
      <c r="AR36" s="12">
        <v>34368.067549999992</v>
      </c>
      <c r="AS36" s="12">
        <v>256141.20240000001</v>
      </c>
      <c r="AT36" s="12">
        <v>69993.150000000023</v>
      </c>
      <c r="AU36" s="12">
        <v>16239.903040000001</v>
      </c>
      <c r="AV36" s="12">
        <v>66436.816909999994</v>
      </c>
      <c r="AW36" s="12">
        <v>1449.1699999999998</v>
      </c>
      <c r="AX36" s="12">
        <v>2975.20075</v>
      </c>
      <c r="AY36" s="12">
        <v>12464.96</v>
      </c>
      <c r="AZ36" s="12">
        <v>18995.185550000002</v>
      </c>
      <c r="BA36" s="12">
        <v>620.72</v>
      </c>
      <c r="BB36" s="12">
        <v>60517.495499999997</v>
      </c>
      <c r="BC36" s="12">
        <v>56471.002900000021</v>
      </c>
      <c r="BD36" s="12">
        <v>31964.667000000001</v>
      </c>
      <c r="BE36" s="12">
        <v>1453.71759</v>
      </c>
      <c r="BF36" s="12">
        <v>19874</v>
      </c>
      <c r="BG36" s="12">
        <v>14800.04731</v>
      </c>
      <c r="BH36" s="12">
        <v>48759.539530000002</v>
      </c>
      <c r="BI36" s="12">
        <v>10431.361219657505</v>
      </c>
      <c r="BJ36" s="12">
        <v>6292.3972400000002</v>
      </c>
      <c r="BK36" s="12">
        <v>70580.149999999994</v>
      </c>
      <c r="BL36" s="12">
        <v>127080.9</v>
      </c>
      <c r="BM36" s="12">
        <v>138826.72823999997</v>
      </c>
      <c r="BN36" s="12">
        <v>2992.5329999999999</v>
      </c>
      <c r="BO36" s="12">
        <v>24110</v>
      </c>
      <c r="BP36" s="12">
        <v>7969</v>
      </c>
      <c r="BQ36" s="12">
        <v>16330.315879999998</v>
      </c>
      <c r="BR36" s="12">
        <v>2500.7399999999998</v>
      </c>
      <c r="BS36" s="12">
        <v>1486.01</v>
      </c>
      <c r="BT36" s="12">
        <f t="shared" si="11"/>
        <v>5018388.3928493569</v>
      </c>
      <c r="BU36" s="13"/>
    </row>
    <row r="37" spans="1:73">
      <c r="A37" s="19"/>
      <c r="B37" s="20" t="s">
        <v>37</v>
      </c>
      <c r="C37" s="12">
        <v>238757.49</v>
      </c>
      <c r="D37" s="12">
        <v>17046.66</v>
      </c>
      <c r="E37" s="12">
        <v>222396</v>
      </c>
      <c r="F37" s="12">
        <v>98253.991389999996</v>
      </c>
      <c r="G37" s="12">
        <v>207862.05526625001</v>
      </c>
      <c r="H37" s="12">
        <v>1906253.9465300003</v>
      </c>
      <c r="I37" s="12">
        <v>677496.8724900001</v>
      </c>
      <c r="J37" s="12">
        <v>3540.5677500000002</v>
      </c>
      <c r="K37" s="12">
        <v>61190.401061299992</v>
      </c>
      <c r="L37" s="12">
        <v>27706.968020000004</v>
      </c>
      <c r="M37" s="12">
        <v>26275.764125000002</v>
      </c>
      <c r="N37" s="12">
        <v>214286.7634</v>
      </c>
      <c r="O37" s="12">
        <v>10278.168839999998</v>
      </c>
      <c r="P37" s="12">
        <v>16658.484700000001</v>
      </c>
      <c r="Q37" s="12">
        <v>45384.715649999998</v>
      </c>
      <c r="R37" s="12">
        <v>87844.174899999998</v>
      </c>
      <c r="S37" s="12">
        <v>143108.03147999998</v>
      </c>
      <c r="T37" s="12">
        <v>18963.749999999985</v>
      </c>
      <c r="U37" s="12">
        <v>204066.16777</v>
      </c>
      <c r="V37" s="12">
        <v>163183.88</v>
      </c>
      <c r="W37" s="12">
        <v>184843.08980999995</v>
      </c>
      <c r="X37" s="12">
        <v>12971.046640300001</v>
      </c>
      <c r="Y37" s="12">
        <v>301198.27419000003</v>
      </c>
      <c r="Z37" s="12">
        <v>27907.118589999998</v>
      </c>
      <c r="AA37" s="12">
        <v>7832.6376999999993</v>
      </c>
      <c r="AB37" s="12">
        <v>25966.00433</v>
      </c>
      <c r="AC37" s="12">
        <v>640721.89952620375</v>
      </c>
      <c r="AD37" s="12">
        <v>166913.32948999997</v>
      </c>
      <c r="AE37" s="12">
        <v>7545.4982400000008</v>
      </c>
      <c r="AF37" s="12">
        <v>32407.244550000349</v>
      </c>
      <c r="AG37" s="12">
        <v>252602.40833999997</v>
      </c>
      <c r="AH37" s="12">
        <v>17148.116159999998</v>
      </c>
      <c r="AI37" s="12">
        <v>35331.616629999997</v>
      </c>
      <c r="AJ37" s="12">
        <v>898.74</v>
      </c>
      <c r="AK37" s="12">
        <v>33959.018210000002</v>
      </c>
      <c r="AL37" s="12">
        <v>51958.358540000001</v>
      </c>
      <c r="AM37" s="12">
        <v>28700.003229999998</v>
      </c>
      <c r="AN37" s="12">
        <v>145517.41354000001</v>
      </c>
      <c r="AO37" s="12">
        <v>3240.0963299998548</v>
      </c>
      <c r="AP37" s="12">
        <v>6217.90744</v>
      </c>
      <c r="AQ37" s="12">
        <v>44240.79</v>
      </c>
      <c r="AR37" s="12">
        <v>11624.70168</v>
      </c>
      <c r="AS37" s="12">
        <v>132278.37997000001</v>
      </c>
      <c r="AT37" s="12">
        <v>57782.99</v>
      </c>
      <c r="AU37" s="12">
        <v>3440.0602800000001</v>
      </c>
      <c r="AV37" s="12">
        <v>151467.32365999999</v>
      </c>
      <c r="AW37" s="12">
        <v>315.17</v>
      </c>
      <c r="AX37" s="12">
        <v>1309.01106</v>
      </c>
      <c r="AY37" s="12">
        <v>23851.890000000003</v>
      </c>
      <c r="AZ37" s="12">
        <v>13424.193439999999</v>
      </c>
      <c r="BA37" s="12">
        <v>44.818959999999997</v>
      </c>
      <c r="BB37" s="12">
        <v>161746.48289924112</v>
      </c>
      <c r="BC37" s="12">
        <v>285274.8</v>
      </c>
      <c r="BD37" s="12">
        <v>107093.5039</v>
      </c>
      <c r="BE37" s="12">
        <v>154.98618999999999</v>
      </c>
      <c r="BF37" s="12">
        <v>1567</v>
      </c>
      <c r="BG37" s="12">
        <v>69604.664380000002</v>
      </c>
      <c r="BH37" s="12">
        <v>216141.47253999999</v>
      </c>
      <c r="BI37" s="12">
        <v>605506.77742000006</v>
      </c>
      <c r="BJ37" s="12">
        <v>7468.226230000002</v>
      </c>
      <c r="BK37" s="12">
        <v>125307.03</v>
      </c>
      <c r="BL37" s="12">
        <v>39972.14</v>
      </c>
      <c r="BM37" s="12">
        <v>1487983.52884</v>
      </c>
      <c r="BN37" s="12">
        <v>6235.7531200000003</v>
      </c>
      <c r="BO37" s="12">
        <v>171959</v>
      </c>
      <c r="BP37" s="12">
        <v>1121.82474</v>
      </c>
      <c r="BQ37" s="12">
        <v>17042.71458</v>
      </c>
      <c r="BR37" s="12">
        <v>237.14</v>
      </c>
      <c r="BS37" s="12">
        <v>1831.59</v>
      </c>
      <c r="BT37" s="12">
        <f t="shared" si="11"/>
        <v>10120462.638748296</v>
      </c>
      <c r="BU37" s="13"/>
    </row>
    <row r="38" spans="1:73">
      <c r="A38" s="21">
        <v>6</v>
      </c>
      <c r="B38" s="22" t="s">
        <v>38</v>
      </c>
      <c r="C38" s="7">
        <v>0</v>
      </c>
      <c r="D38" s="7">
        <v>0</v>
      </c>
      <c r="E38" s="7">
        <v>0</v>
      </c>
      <c r="F38" s="7">
        <v>0</v>
      </c>
      <c r="G38" s="7">
        <v>45484.753958031499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84.759</v>
      </c>
      <c r="P38" s="7">
        <v>251.40000000173225</v>
      </c>
      <c r="Q38" s="7">
        <v>0</v>
      </c>
      <c r="R38" s="7">
        <v>0</v>
      </c>
      <c r="S38" s="7">
        <v>0</v>
      </c>
      <c r="T38" s="7">
        <v>3761096.5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793351.62100000004</v>
      </c>
      <c r="AC38" s="7">
        <v>0</v>
      </c>
      <c r="AD38" s="7">
        <v>0</v>
      </c>
      <c r="AE38" s="7">
        <v>0</v>
      </c>
      <c r="AF38" s="7">
        <v>0</v>
      </c>
      <c r="AG38" s="7">
        <v>-5.0000000000000001E-4</v>
      </c>
      <c r="AH38" s="7">
        <v>0</v>
      </c>
      <c r="AI38" s="7">
        <v>0</v>
      </c>
      <c r="AJ38" s="7">
        <v>0</v>
      </c>
      <c r="AK38" s="7">
        <v>0</v>
      </c>
      <c r="AL38" s="7">
        <v>916174.20201999997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3814100.9370200001</v>
      </c>
      <c r="AW38" s="7">
        <v>0</v>
      </c>
      <c r="AX38" s="7">
        <v>0</v>
      </c>
      <c r="AY38" s="7">
        <v>0</v>
      </c>
      <c r="AZ38" s="7">
        <v>0</v>
      </c>
      <c r="BA38" s="7">
        <v>0</v>
      </c>
      <c r="BB38" s="7">
        <v>0</v>
      </c>
      <c r="BC38" s="7">
        <v>0</v>
      </c>
      <c r="BD38" s="7">
        <v>0</v>
      </c>
      <c r="BE38" s="7">
        <v>0</v>
      </c>
      <c r="BF38" s="7">
        <v>0</v>
      </c>
      <c r="BG38" s="7">
        <v>0</v>
      </c>
      <c r="BH38" s="7">
        <v>0</v>
      </c>
      <c r="BI38" s="7">
        <v>0</v>
      </c>
      <c r="BJ38" s="7">
        <v>0</v>
      </c>
      <c r="BK38" s="7">
        <v>0</v>
      </c>
      <c r="BL38" s="7">
        <v>9.1</v>
      </c>
      <c r="BM38" s="7">
        <v>11580799.365320001</v>
      </c>
      <c r="BN38" s="7">
        <v>7.4</v>
      </c>
      <c r="BO38" s="7">
        <v>0</v>
      </c>
      <c r="BP38" s="7">
        <v>0</v>
      </c>
      <c r="BQ38" s="7">
        <v>7.3999999999999996E-2</v>
      </c>
      <c r="BR38" s="7">
        <v>0</v>
      </c>
      <c r="BS38" s="7">
        <v>0</v>
      </c>
      <c r="BT38" s="7">
        <f t="shared" si="11"/>
        <v>20911360.11181803</v>
      </c>
      <c r="BU38" s="13"/>
    </row>
    <row r="39" spans="1:73">
      <c r="A39" s="5">
        <v>7</v>
      </c>
      <c r="B39" s="14" t="s">
        <v>39</v>
      </c>
      <c r="C39" s="7">
        <v>280398.18992756994</v>
      </c>
      <c r="D39" s="7">
        <v>262422.70999999985</v>
      </c>
      <c r="E39" s="7">
        <v>173585</v>
      </c>
      <c r="F39" s="7">
        <v>214105.96326999992</v>
      </c>
      <c r="G39" s="7">
        <v>105679.09078444142</v>
      </c>
      <c r="H39" s="7">
        <v>165407.31417699999</v>
      </c>
      <c r="I39" s="7">
        <v>47564.206319999998</v>
      </c>
      <c r="J39" s="7">
        <v>19911.507100909093</v>
      </c>
      <c r="K39" s="7">
        <v>48072.537661794719</v>
      </c>
      <c r="L39" s="7">
        <v>29648.003244299995</v>
      </c>
      <c r="M39" s="7">
        <v>48016.597563899995</v>
      </c>
      <c r="N39" s="7">
        <v>63761.867605799947</v>
      </c>
      <c r="O39" s="7">
        <v>16291.568060000001</v>
      </c>
      <c r="P39" s="7">
        <v>49176.589305454181</v>
      </c>
      <c r="Q39" s="7">
        <v>46687.897779000014</v>
      </c>
      <c r="R39" s="7">
        <v>15576.529153500012</v>
      </c>
      <c r="S39" s="7">
        <v>25293.165388988164</v>
      </c>
      <c r="T39" s="7">
        <v>32459.578200000011</v>
      </c>
      <c r="U39" s="7">
        <v>83923.740269090893</v>
      </c>
      <c r="V39" s="7">
        <v>55334.01</v>
      </c>
      <c r="W39" s="7">
        <v>23256.658739999995</v>
      </c>
      <c r="X39" s="7">
        <v>30640.901230800002</v>
      </c>
      <c r="Y39" s="7">
        <v>128541.34000000003</v>
      </c>
      <c r="Z39" s="7">
        <v>11473.679781699997</v>
      </c>
      <c r="AA39" s="7">
        <v>14593.629506399991</v>
      </c>
      <c r="AB39" s="7">
        <v>10541.395562727272</v>
      </c>
      <c r="AC39" s="7">
        <v>114595.16324825201</v>
      </c>
      <c r="AD39" s="7">
        <v>92095.765688181738</v>
      </c>
      <c r="AE39" s="7">
        <v>0</v>
      </c>
      <c r="AF39" s="7">
        <v>9653.6575862999998</v>
      </c>
      <c r="AG39" s="7">
        <v>9411.5690108999861</v>
      </c>
      <c r="AH39" s="7">
        <v>1376.9978859000003</v>
      </c>
      <c r="AI39" s="7">
        <v>14772.247761599996</v>
      </c>
      <c r="AJ39" s="7">
        <v>1387.3</v>
      </c>
      <c r="AK39" s="7">
        <v>42392.186594099992</v>
      </c>
      <c r="AL39" s="7">
        <v>3163.7094172727302</v>
      </c>
      <c r="AM39" s="7">
        <v>3463.0218818999992</v>
      </c>
      <c r="AN39" s="7">
        <v>47496.851766</v>
      </c>
      <c r="AO39" s="7">
        <v>9344.189906100004</v>
      </c>
      <c r="AP39" s="7">
        <v>7464.1936199999982</v>
      </c>
      <c r="AQ39" s="7">
        <v>21456.67</v>
      </c>
      <c r="AR39" s="7">
        <v>32908.423390000004</v>
      </c>
      <c r="AS39" s="7">
        <v>168294.54080880008</v>
      </c>
      <c r="AT39" s="7">
        <v>6550.52</v>
      </c>
      <c r="AU39" s="7">
        <v>4710.9958399999996</v>
      </c>
      <c r="AV39" s="7">
        <v>39295.660669999997</v>
      </c>
      <c r="AW39" s="7">
        <v>0</v>
      </c>
      <c r="AX39" s="7">
        <v>3088.37626</v>
      </c>
      <c r="AY39" s="7">
        <v>28677.120000000003</v>
      </c>
      <c r="AZ39" s="7">
        <v>2424.0032500000075</v>
      </c>
      <c r="BA39" s="7">
        <v>669.70775454545435</v>
      </c>
      <c r="BB39" s="7">
        <v>32369.532191944778</v>
      </c>
      <c r="BC39" s="7">
        <v>10389.63870000004</v>
      </c>
      <c r="BD39" s="7">
        <v>12517.967279553763</v>
      </c>
      <c r="BE39" s="7">
        <v>0</v>
      </c>
      <c r="BF39" s="7">
        <v>4135</v>
      </c>
      <c r="BG39" s="7">
        <v>44860.2631224</v>
      </c>
      <c r="BH39" s="7">
        <v>27385.534946700005</v>
      </c>
      <c r="BI39" s="7">
        <v>50728.030000000006</v>
      </c>
      <c r="BJ39" s="7">
        <v>5163.365490000002</v>
      </c>
      <c r="BK39" s="7">
        <v>16137.973911818186</v>
      </c>
      <c r="BL39" s="7">
        <v>11976.9</v>
      </c>
      <c r="BM39" s="7">
        <v>176609.03473709989</v>
      </c>
      <c r="BN39" s="7">
        <v>2580.5135949999972</v>
      </c>
      <c r="BO39" s="7">
        <v>9119</v>
      </c>
      <c r="BP39" s="7">
        <v>3290.72</v>
      </c>
      <c r="BQ39" s="7">
        <v>2222.8733999999909</v>
      </c>
      <c r="BR39" s="7">
        <v>0</v>
      </c>
      <c r="BS39" s="7">
        <v>2268.23</v>
      </c>
      <c r="BT39" s="7">
        <f t="shared" si="11"/>
        <v>3078811.1203477443</v>
      </c>
      <c r="BU39" s="13"/>
    </row>
    <row r="40" spans="1:73">
      <c r="A40" s="23"/>
      <c r="B40" s="23" t="s">
        <v>40</v>
      </c>
      <c r="C40" s="24">
        <f t="shared" ref="C40:BN40" si="12">C7+C13+C16+C24+C25+C38+C39</f>
        <v>29318980.569539998</v>
      </c>
      <c r="D40" s="24">
        <f t="shared" si="12"/>
        <v>13024968.939999999</v>
      </c>
      <c r="E40" s="24">
        <f t="shared" si="12"/>
        <v>17849400</v>
      </c>
      <c r="F40" s="24">
        <f t="shared" si="12"/>
        <v>36148443.644089997</v>
      </c>
      <c r="G40" s="24">
        <f t="shared" si="12"/>
        <v>21477076.508555971</v>
      </c>
      <c r="H40" s="24">
        <f t="shared" si="12"/>
        <v>28241611.210579999</v>
      </c>
      <c r="I40" s="24">
        <f t="shared" si="12"/>
        <v>9508505.8603300005</v>
      </c>
      <c r="J40" s="24">
        <f t="shared" si="12"/>
        <v>1987742.270117925</v>
      </c>
      <c r="K40" s="24">
        <f t="shared" si="12"/>
        <v>6845057.4368241001</v>
      </c>
      <c r="L40" s="24">
        <f t="shared" si="12"/>
        <v>11064736.032649999</v>
      </c>
      <c r="M40" s="24">
        <f t="shared" si="12"/>
        <v>3588078.8314590002</v>
      </c>
      <c r="N40" s="24">
        <f t="shared" si="12"/>
        <v>8991878.7409799993</v>
      </c>
      <c r="O40" s="24">
        <f t="shared" si="12"/>
        <v>2480779.6041413001</v>
      </c>
      <c r="P40" s="24">
        <f t="shared" si="12"/>
        <v>6115541.1954500014</v>
      </c>
      <c r="Q40" s="24">
        <f t="shared" si="12"/>
        <v>7550103.0467892019</v>
      </c>
      <c r="R40" s="24">
        <f t="shared" si="12"/>
        <v>3376072.7679000003</v>
      </c>
      <c r="S40" s="24">
        <f t="shared" si="12"/>
        <v>5082638.4024200002</v>
      </c>
      <c r="T40" s="24">
        <f t="shared" si="12"/>
        <v>9742024.2555748988</v>
      </c>
      <c r="U40" s="24">
        <f t="shared" si="12"/>
        <v>21056600.611269999</v>
      </c>
      <c r="V40" s="24">
        <f t="shared" si="12"/>
        <v>8148299.6099999985</v>
      </c>
      <c r="W40" s="24">
        <f t="shared" si="12"/>
        <v>4037750.5340300002</v>
      </c>
      <c r="X40" s="24">
        <f t="shared" si="12"/>
        <v>5300036.8807800002</v>
      </c>
      <c r="Y40" s="24">
        <f t="shared" si="12"/>
        <v>16252149.13876</v>
      </c>
      <c r="Z40" s="24">
        <f t="shared" si="12"/>
        <v>3318318.1097925999</v>
      </c>
      <c r="AA40" s="24">
        <f t="shared" si="12"/>
        <v>4916560.6525899991</v>
      </c>
      <c r="AB40" s="24">
        <f t="shared" si="12"/>
        <v>2281698.6622300004</v>
      </c>
      <c r="AC40" s="24">
        <f t="shared" si="12"/>
        <v>11294224.25749</v>
      </c>
      <c r="AD40" s="24">
        <f t="shared" si="12"/>
        <v>16784262.021792401</v>
      </c>
      <c r="AE40" s="24">
        <f t="shared" si="12"/>
        <v>908407.02499000006</v>
      </c>
      <c r="AF40" s="24">
        <f t="shared" si="12"/>
        <v>3775411.0965299997</v>
      </c>
      <c r="AG40" s="24">
        <f t="shared" si="12"/>
        <v>5233336.1930374736</v>
      </c>
      <c r="AH40" s="24">
        <f t="shared" si="12"/>
        <v>1274058.3928400001</v>
      </c>
      <c r="AI40" s="24">
        <f t="shared" si="12"/>
        <v>5375417.5544599993</v>
      </c>
      <c r="AJ40" s="24">
        <f t="shared" si="12"/>
        <v>424622.89999999997</v>
      </c>
      <c r="AK40" s="24">
        <f t="shared" si="12"/>
        <v>4666994.9500274304</v>
      </c>
      <c r="AL40" s="24">
        <f t="shared" si="12"/>
        <v>2193937.68677</v>
      </c>
      <c r="AM40" s="24">
        <f t="shared" si="12"/>
        <v>2003297.0924669998</v>
      </c>
      <c r="AN40" s="24">
        <f t="shared" si="12"/>
        <v>5050133.2906799996</v>
      </c>
      <c r="AO40" s="24">
        <f t="shared" si="12"/>
        <v>1265012.6317</v>
      </c>
      <c r="AP40" s="24">
        <f t="shared" si="12"/>
        <v>2048340.9990600001</v>
      </c>
      <c r="AQ40" s="24">
        <f t="shared" si="12"/>
        <v>4364697.05</v>
      </c>
      <c r="AR40" s="24">
        <f t="shared" si="12"/>
        <v>4192149.6132700006</v>
      </c>
      <c r="AS40" s="24">
        <f t="shared" si="12"/>
        <v>27912693.830620002</v>
      </c>
      <c r="AT40" s="24">
        <f t="shared" si="12"/>
        <v>4282808.4179999996</v>
      </c>
      <c r="AU40" s="24">
        <f t="shared" si="12"/>
        <v>1176333.6853782551</v>
      </c>
      <c r="AV40" s="24">
        <f t="shared" si="12"/>
        <v>9202475.3940399978</v>
      </c>
      <c r="AW40" s="24">
        <f t="shared" si="12"/>
        <v>60594.070000000007</v>
      </c>
      <c r="AX40" s="24">
        <f t="shared" si="12"/>
        <v>354086.54722000001</v>
      </c>
      <c r="AY40" s="24">
        <f t="shared" si="12"/>
        <v>3927138.16</v>
      </c>
      <c r="AZ40" s="24">
        <f t="shared" si="12"/>
        <v>1386394.8775400002</v>
      </c>
      <c r="BA40" s="24">
        <f t="shared" si="12"/>
        <v>271286.11005399999</v>
      </c>
      <c r="BB40" s="24">
        <f t="shared" si="12"/>
        <v>3538550.3237690199</v>
      </c>
      <c r="BC40" s="24">
        <f t="shared" si="12"/>
        <v>4835358.6228999998</v>
      </c>
      <c r="BD40" s="24">
        <f t="shared" si="12"/>
        <v>3195537.4666895</v>
      </c>
      <c r="BE40" s="24">
        <f t="shared" si="12"/>
        <v>107703.27569000001</v>
      </c>
      <c r="BF40" s="24">
        <f t="shared" si="12"/>
        <v>2169007</v>
      </c>
      <c r="BG40" s="24">
        <f t="shared" si="12"/>
        <v>1475657.81596</v>
      </c>
      <c r="BH40" s="24">
        <f>BH7+BH13+BH16+BH24+BH25+BH38+BH39</f>
        <v>2387949.02642</v>
      </c>
      <c r="BI40" s="24">
        <f t="shared" si="12"/>
        <v>4397051.6251836587</v>
      </c>
      <c r="BJ40" s="24">
        <f t="shared" si="12"/>
        <v>653947.20526999992</v>
      </c>
      <c r="BK40" s="24">
        <f t="shared" si="12"/>
        <v>2349325.5532900002</v>
      </c>
      <c r="BL40" s="24">
        <f t="shared" si="12"/>
        <v>7373738.0499999998</v>
      </c>
      <c r="BM40" s="24">
        <f t="shared" si="12"/>
        <v>35489097.377020001</v>
      </c>
      <c r="BN40" s="24">
        <f t="shared" si="12"/>
        <v>187707.37938</v>
      </c>
      <c r="BO40" s="24">
        <f t="shared" ref="BO40:BS40" si="13">BO7+BO13+BO16+BO24+BO25+BO38+BO39</f>
        <v>1441570</v>
      </c>
      <c r="BP40" s="24">
        <f t="shared" si="13"/>
        <v>750907.36457999994</v>
      </c>
      <c r="BQ40" s="24">
        <f t="shared" si="13"/>
        <v>1930842.0504428372</v>
      </c>
      <c r="BR40" s="24">
        <f t="shared" si="13"/>
        <v>385143.81000000006</v>
      </c>
      <c r="BS40" s="24">
        <f t="shared" si="13"/>
        <v>221017.82000000004</v>
      </c>
      <c r="BT40" s="25">
        <f>BT7+BT13+BT16+BT24+BT25+BT38+BT39+0.02</f>
        <v>480223279.15141642</v>
      </c>
      <c r="BU40" s="13"/>
    </row>
    <row r="41" spans="1:73">
      <c r="A41" s="5">
        <v>1</v>
      </c>
      <c r="B41" s="14" t="s">
        <v>41</v>
      </c>
      <c r="C41" s="7">
        <v>29512.080000000002</v>
      </c>
      <c r="D41" s="7">
        <v>0.93</v>
      </c>
      <c r="E41" s="7">
        <v>5456</v>
      </c>
      <c r="F41" s="7">
        <v>14148.004000000001</v>
      </c>
      <c r="G41" s="7">
        <v>21408.30818</v>
      </c>
      <c r="H41" s="7">
        <v>0</v>
      </c>
      <c r="I41" s="7">
        <v>10065.166569999999</v>
      </c>
      <c r="J41" s="7">
        <v>6555.3353799999995</v>
      </c>
      <c r="K41" s="7">
        <v>5682.9829300000001</v>
      </c>
      <c r="L41" s="7">
        <v>0</v>
      </c>
      <c r="M41" s="7">
        <v>6079.1213899999993</v>
      </c>
      <c r="N41" s="7">
        <v>7005.25</v>
      </c>
      <c r="O41" s="7">
        <v>1506.289</v>
      </c>
      <c r="P41" s="7">
        <v>1823.712</v>
      </c>
      <c r="Q41" s="7">
        <v>6132.1050500000001</v>
      </c>
      <c r="R41" s="7">
        <v>1430.1369999999999</v>
      </c>
      <c r="S41" s="7">
        <v>2682.3728900000001</v>
      </c>
      <c r="T41" s="7">
        <v>1557.69</v>
      </c>
      <c r="U41" s="7">
        <v>15338.924000000001</v>
      </c>
      <c r="V41" s="7">
        <v>2472.5300000000002</v>
      </c>
      <c r="W41" s="7">
        <v>6486.645300000001</v>
      </c>
      <c r="X41" s="7">
        <v>10015.35656</v>
      </c>
      <c r="Y41" s="7">
        <v>8156.97</v>
      </c>
      <c r="Z41" s="7">
        <v>491.11814000000004</v>
      </c>
      <c r="AA41" s="7">
        <v>0</v>
      </c>
      <c r="AB41" s="7">
        <v>474.51609999999999</v>
      </c>
      <c r="AC41" s="7">
        <v>36190.278479999994</v>
      </c>
      <c r="AD41" s="7">
        <v>85114.466440000004</v>
      </c>
      <c r="AE41" s="7">
        <v>3254.7279100000001</v>
      </c>
      <c r="AF41" s="7">
        <v>7890.8131599999997</v>
      </c>
      <c r="AG41" s="7">
        <v>921.92499999999995</v>
      </c>
      <c r="AH41" s="7">
        <v>1618.9838200000002</v>
      </c>
      <c r="AI41" s="7">
        <v>4565.2719999999999</v>
      </c>
      <c r="AJ41" s="7">
        <v>556.5</v>
      </c>
      <c r="AK41" s="7">
        <v>1317.761</v>
      </c>
      <c r="AL41" s="7">
        <v>663.50199999999995</v>
      </c>
      <c r="AM41" s="7">
        <v>529.07500000000005</v>
      </c>
      <c r="AN41" s="7">
        <v>14890.513939999999</v>
      </c>
      <c r="AO41" s="7">
        <v>4334.067</v>
      </c>
      <c r="AP41" s="7">
        <v>2620.8694799999998</v>
      </c>
      <c r="AQ41" s="7">
        <v>2972.06</v>
      </c>
      <c r="AR41" s="7">
        <v>1791.4159999999999</v>
      </c>
      <c r="AS41" s="7">
        <v>7118.4397099999996</v>
      </c>
      <c r="AT41" s="7">
        <v>20179.82</v>
      </c>
      <c r="AU41" s="7">
        <v>1348.626</v>
      </c>
      <c r="AV41" s="7">
        <v>6827.0814200000004</v>
      </c>
      <c r="AW41" s="7">
        <v>368.91800000000001</v>
      </c>
      <c r="AX41" s="7">
        <v>986.19538</v>
      </c>
      <c r="AY41" s="7">
        <v>1134.44</v>
      </c>
      <c r="AZ41" s="7">
        <v>27.02</v>
      </c>
      <c r="BA41" s="7">
        <v>131.28634</v>
      </c>
      <c r="BB41" s="7">
        <v>1004.331</v>
      </c>
      <c r="BC41" s="7">
        <v>4083.59</v>
      </c>
      <c r="BD41" s="7">
        <v>594.64096999999992</v>
      </c>
      <c r="BE41" s="7">
        <v>1283.93229</v>
      </c>
      <c r="BF41" s="7">
        <v>38</v>
      </c>
      <c r="BG41" s="7">
        <v>957.40099999999995</v>
      </c>
      <c r="BH41" s="7">
        <v>2321.9119999999998</v>
      </c>
      <c r="BI41" s="7">
        <v>591.70500000000004</v>
      </c>
      <c r="BJ41" s="7">
        <v>24.5</v>
      </c>
      <c r="BK41" s="7">
        <v>1372.87</v>
      </c>
      <c r="BL41" s="7">
        <v>9185.2199999999993</v>
      </c>
      <c r="BM41" s="7">
        <v>52534.647530000002</v>
      </c>
      <c r="BN41" s="7">
        <v>215.81800000000001</v>
      </c>
      <c r="BO41" s="7">
        <v>92</v>
      </c>
      <c r="BP41" s="7">
        <v>353.72800000000001</v>
      </c>
      <c r="BQ41" s="7">
        <v>3434.0050000000001</v>
      </c>
      <c r="BR41" s="7">
        <v>165.35</v>
      </c>
      <c r="BS41" s="7">
        <v>10409.870000000001</v>
      </c>
      <c r="BT41" s="7">
        <f t="shared" ref="BT41:BT48" si="14">SUM(C41:BS41)</f>
        <v>460499.12336000014</v>
      </c>
    </row>
    <row r="42" spans="1:73">
      <c r="A42" s="5">
        <v>2</v>
      </c>
      <c r="B42" s="14" t="s">
        <v>42</v>
      </c>
      <c r="C42" s="7">
        <f>SUM(C43:C47)</f>
        <v>470327.19000000006</v>
      </c>
      <c r="D42" s="7">
        <f t="shared" ref="D42:BF42" si="15">SUM(D43:D47)</f>
        <v>156586.4</v>
      </c>
      <c r="E42" s="7">
        <f t="shared" si="15"/>
        <v>472661</v>
      </c>
      <c r="F42" s="7">
        <f t="shared" si="15"/>
        <v>2437848.3791499999</v>
      </c>
      <c r="G42" s="7">
        <f t="shared" si="15"/>
        <v>260841.95276999997</v>
      </c>
      <c r="H42" s="7">
        <f t="shared" si="15"/>
        <v>403845.8016500001</v>
      </c>
      <c r="I42" s="7">
        <f t="shared" si="15"/>
        <v>37500</v>
      </c>
      <c r="J42" s="7">
        <f t="shared" si="15"/>
        <v>63778.744469999998</v>
      </c>
      <c r="K42" s="7">
        <f t="shared" si="15"/>
        <v>188612.45423999999</v>
      </c>
      <c r="L42" s="7">
        <f t="shared" si="15"/>
        <v>678647.08562999987</v>
      </c>
      <c r="M42" s="7">
        <f t="shared" si="15"/>
        <v>13372.75</v>
      </c>
      <c r="N42" s="7">
        <f t="shared" si="15"/>
        <v>515979.17038000008</v>
      </c>
      <c r="O42" s="7">
        <f>SUM(O43:O47)</f>
        <v>13489.333339999999</v>
      </c>
      <c r="P42" s="7">
        <f t="shared" si="15"/>
        <v>77025.248700000011</v>
      </c>
      <c r="Q42" s="7">
        <f t="shared" si="15"/>
        <v>38204.068449999999</v>
      </c>
      <c r="R42" s="7">
        <f t="shared" si="15"/>
        <v>117475.64982999999</v>
      </c>
      <c r="S42" s="7">
        <f t="shared" si="15"/>
        <v>50259.139659999993</v>
      </c>
      <c r="T42" s="7">
        <f t="shared" si="15"/>
        <v>75702.01999999999</v>
      </c>
      <c r="U42" s="7">
        <f t="shared" si="15"/>
        <v>552838.62072000012</v>
      </c>
      <c r="V42" s="7">
        <f t="shared" si="15"/>
        <v>40000</v>
      </c>
      <c r="W42" s="7">
        <f t="shared" si="15"/>
        <v>87028.963499999983</v>
      </c>
      <c r="X42" s="7">
        <f>SUM(X43:X47)</f>
        <v>27100</v>
      </c>
      <c r="Y42" s="7">
        <f t="shared" si="15"/>
        <v>127804.91427000001</v>
      </c>
      <c r="Z42" s="7">
        <f t="shared" si="15"/>
        <v>13409.888000000001</v>
      </c>
      <c r="AA42" s="7">
        <f t="shared" si="15"/>
        <v>19398.678059999998</v>
      </c>
      <c r="AB42" s="7">
        <f t="shared" si="15"/>
        <v>49880.897090000006</v>
      </c>
      <c r="AC42" s="7">
        <f>SUM(AC43:AC47)</f>
        <v>459166.36894000001</v>
      </c>
      <c r="AD42" s="7">
        <f t="shared" si="15"/>
        <v>492214.03543999995</v>
      </c>
      <c r="AE42" s="7">
        <f t="shared" si="15"/>
        <v>31704.35543</v>
      </c>
      <c r="AF42" s="7">
        <f t="shared" si="15"/>
        <v>97228.938649999996</v>
      </c>
      <c r="AG42" s="7">
        <f t="shared" si="15"/>
        <v>35284.565699999992</v>
      </c>
      <c r="AH42" s="7">
        <f t="shared" si="15"/>
        <v>16804.665409999998</v>
      </c>
      <c r="AI42" s="7">
        <f t="shared" si="15"/>
        <v>255911.72593000002</v>
      </c>
      <c r="AJ42" s="7">
        <f t="shared" si="15"/>
        <v>26700.06</v>
      </c>
      <c r="AK42" s="7">
        <f t="shared" si="15"/>
        <v>20525.240429999998</v>
      </c>
      <c r="AL42" s="7">
        <f t="shared" si="15"/>
        <v>26454.64733</v>
      </c>
      <c r="AM42" s="7">
        <f t="shared" si="15"/>
        <v>9771.1654400000007</v>
      </c>
      <c r="AN42" s="7">
        <f t="shared" si="15"/>
        <v>48927.078660000006</v>
      </c>
      <c r="AO42" s="7">
        <f t="shared" si="15"/>
        <v>5159.2159600000005</v>
      </c>
      <c r="AP42" s="7">
        <f t="shared" si="15"/>
        <v>9500</v>
      </c>
      <c r="AQ42" s="7">
        <f t="shared" si="15"/>
        <v>66774.540000000008</v>
      </c>
      <c r="AR42" s="7">
        <f t="shared" si="15"/>
        <v>21000</v>
      </c>
      <c r="AS42" s="7">
        <f t="shared" si="15"/>
        <v>2958078.9017100004</v>
      </c>
      <c r="AT42" s="7">
        <f t="shared" si="15"/>
        <v>81269.299689999985</v>
      </c>
      <c r="AU42" s="7">
        <f t="shared" si="15"/>
        <v>73993.611560000005</v>
      </c>
      <c r="AV42" s="7">
        <f t="shared" si="15"/>
        <v>31547.968519999999</v>
      </c>
      <c r="AW42" s="7">
        <f t="shared" si="15"/>
        <v>700</v>
      </c>
      <c r="AX42" s="7">
        <f t="shared" si="15"/>
        <v>2072.98</v>
      </c>
      <c r="AY42" s="7">
        <f t="shared" si="15"/>
        <v>18051.3</v>
      </c>
      <c r="AZ42" s="7">
        <f t="shared" si="15"/>
        <v>24069.370190000001</v>
      </c>
      <c r="BA42" s="7">
        <f t="shared" si="15"/>
        <v>1300</v>
      </c>
      <c r="BB42" s="7">
        <f t="shared" si="15"/>
        <v>36499.252010000004</v>
      </c>
      <c r="BC42" s="7">
        <f t="shared" si="15"/>
        <v>434195.8</v>
      </c>
      <c r="BD42" s="7">
        <f t="shared" si="15"/>
        <v>93951.948189999996</v>
      </c>
      <c r="BE42" s="7">
        <f t="shared" si="15"/>
        <v>9664.8225600000005</v>
      </c>
      <c r="BF42" s="7">
        <f t="shared" si="15"/>
        <v>183383</v>
      </c>
      <c r="BG42" s="7">
        <f>SUM(BG43:BG47)</f>
        <v>11108.231030000001</v>
      </c>
      <c r="BH42" s="7">
        <f>SUM(BH43:BH47)</f>
        <v>55855.908629999998</v>
      </c>
      <c r="BI42" s="7">
        <f>SUM(BI43:BI47)</f>
        <v>14017.208470000001</v>
      </c>
      <c r="BJ42" s="7">
        <f t="shared" ref="BJ42:BS42" si="16">SUM(BJ43:BJ47)</f>
        <v>6575.1844199999996</v>
      </c>
      <c r="BK42" s="7">
        <f t="shared" si="16"/>
        <v>107107.95999999999</v>
      </c>
      <c r="BL42" s="7">
        <f t="shared" si="16"/>
        <v>593928.65</v>
      </c>
      <c r="BM42" s="7">
        <f t="shared" si="16"/>
        <v>1103437.7641099999</v>
      </c>
      <c r="BN42" s="7">
        <f t="shared" si="16"/>
        <v>875</v>
      </c>
      <c r="BO42" s="7">
        <f t="shared" si="16"/>
        <v>141976</v>
      </c>
      <c r="BP42" s="7">
        <f t="shared" si="16"/>
        <v>3300</v>
      </c>
      <c r="BQ42" s="7">
        <f t="shared" si="16"/>
        <v>143208.96191999997</v>
      </c>
      <c r="BR42" s="7">
        <f t="shared" si="16"/>
        <v>1999.94</v>
      </c>
      <c r="BS42" s="7">
        <f t="shared" si="16"/>
        <v>1958.2502899999999</v>
      </c>
      <c r="BT42" s="7">
        <f t="shared" si="14"/>
        <v>14746872.266530003</v>
      </c>
    </row>
    <row r="43" spans="1:73">
      <c r="A43" s="10"/>
      <c r="B43" s="11" t="s">
        <v>43</v>
      </c>
      <c r="C43" s="12">
        <v>400537.59</v>
      </c>
      <c r="D43" s="12">
        <v>50067.27</v>
      </c>
      <c r="E43" s="12">
        <v>0</v>
      </c>
      <c r="F43" s="12">
        <v>785817.67</v>
      </c>
      <c r="G43" s="12">
        <v>100500</v>
      </c>
      <c r="H43" s="12">
        <v>123960.04637000001</v>
      </c>
      <c r="I43" s="12">
        <v>37500</v>
      </c>
      <c r="J43" s="12">
        <v>8500</v>
      </c>
      <c r="K43" s="12">
        <v>2950</v>
      </c>
      <c r="L43" s="12">
        <v>37749.433579999997</v>
      </c>
      <c r="M43" s="12">
        <v>13372.75</v>
      </c>
      <c r="N43" s="12">
        <v>8.9280000000000008</v>
      </c>
      <c r="O43" s="12">
        <v>13489.333339999999</v>
      </c>
      <c r="P43" s="12">
        <v>10</v>
      </c>
      <c r="Q43" s="12">
        <v>29638</v>
      </c>
      <c r="R43" s="12">
        <v>14000</v>
      </c>
      <c r="S43" s="12">
        <v>100</v>
      </c>
      <c r="T43" s="12">
        <v>30000</v>
      </c>
      <c r="U43" s="12">
        <v>0</v>
      </c>
      <c r="V43" s="12">
        <v>40000</v>
      </c>
      <c r="W43" s="12">
        <v>5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9384.1730000000007</v>
      </c>
      <c r="AD43" s="12">
        <v>166.78807</v>
      </c>
      <c r="AE43" s="12">
        <v>32.698500000000003</v>
      </c>
      <c r="AF43" s="12">
        <v>20090</v>
      </c>
      <c r="AG43" s="12">
        <v>0</v>
      </c>
      <c r="AH43" s="12">
        <v>0</v>
      </c>
      <c r="AI43" s="12">
        <v>24409.22969</v>
      </c>
      <c r="AJ43" s="12">
        <v>275</v>
      </c>
      <c r="AK43" s="12">
        <v>0</v>
      </c>
      <c r="AL43" s="12">
        <v>0</v>
      </c>
      <c r="AM43" s="12">
        <v>8650</v>
      </c>
      <c r="AN43" s="12">
        <v>4.4093100000000005</v>
      </c>
      <c r="AO43" s="12">
        <v>0</v>
      </c>
      <c r="AP43" s="12">
        <v>0</v>
      </c>
      <c r="AQ43" s="12">
        <v>0</v>
      </c>
      <c r="AR43" s="12">
        <v>0</v>
      </c>
      <c r="AS43" s="12">
        <v>0</v>
      </c>
      <c r="AT43" s="12">
        <v>10000</v>
      </c>
      <c r="AU43" s="12">
        <v>5000</v>
      </c>
      <c r="AV43" s="12">
        <v>0</v>
      </c>
      <c r="AW43" s="12">
        <v>700</v>
      </c>
      <c r="AX43" s="12">
        <v>0</v>
      </c>
      <c r="AY43" s="12">
        <v>59.93</v>
      </c>
      <c r="AZ43" s="12">
        <v>0</v>
      </c>
      <c r="BA43" s="12">
        <v>0</v>
      </c>
      <c r="BB43" s="12">
        <v>13989.9</v>
      </c>
      <c r="BC43" s="12">
        <v>20500</v>
      </c>
      <c r="BD43" s="12">
        <v>0</v>
      </c>
      <c r="BE43" s="12">
        <v>0</v>
      </c>
      <c r="BF43" s="12">
        <v>0</v>
      </c>
      <c r="BG43" s="12">
        <v>0</v>
      </c>
      <c r="BH43" s="12">
        <v>0</v>
      </c>
      <c r="BI43" s="12">
        <v>0</v>
      </c>
      <c r="BJ43" s="12">
        <v>0</v>
      </c>
      <c r="BK43" s="12">
        <v>0</v>
      </c>
      <c r="BL43" s="12">
        <v>33878.639999999999</v>
      </c>
      <c r="BM43" s="12">
        <v>97000</v>
      </c>
      <c r="BN43" s="12">
        <v>0</v>
      </c>
      <c r="BO43" s="12">
        <v>0</v>
      </c>
      <c r="BP43" s="12">
        <v>0</v>
      </c>
      <c r="BQ43" s="12">
        <v>0</v>
      </c>
      <c r="BR43" s="12">
        <v>0</v>
      </c>
      <c r="BS43" s="12">
        <v>975</v>
      </c>
      <c r="BT43" s="12">
        <f t="shared" si="14"/>
        <v>1933321.7898599997</v>
      </c>
    </row>
    <row r="44" spans="1:73">
      <c r="A44" s="10"/>
      <c r="B44" s="11" t="s">
        <v>44</v>
      </c>
      <c r="C44" s="12">
        <v>69789.600000000006</v>
      </c>
      <c r="D44" s="12">
        <v>106509.13</v>
      </c>
      <c r="E44" s="12">
        <v>426940</v>
      </c>
      <c r="F44" s="12">
        <v>1615548.8648699999</v>
      </c>
      <c r="G44" s="12">
        <v>127604.63696999999</v>
      </c>
      <c r="H44" s="12">
        <v>270504.58351000008</v>
      </c>
      <c r="I44" s="12">
        <v>0</v>
      </c>
      <c r="J44" s="12">
        <v>54556.41835</v>
      </c>
      <c r="K44" s="12">
        <v>163131.36324000001</v>
      </c>
      <c r="L44" s="12">
        <v>625774.09226999991</v>
      </c>
      <c r="M44" s="12">
        <v>0</v>
      </c>
      <c r="N44" s="12">
        <v>427512.01026000007</v>
      </c>
      <c r="O44" s="12">
        <v>0</v>
      </c>
      <c r="P44" s="12">
        <v>76882.248700000011</v>
      </c>
      <c r="Q44" s="12">
        <v>8479.961229999999</v>
      </c>
      <c r="R44" s="12">
        <v>83309.321329999992</v>
      </c>
      <c r="S44" s="12">
        <v>49903.812469999997</v>
      </c>
      <c r="T44" s="12">
        <v>45702.02</v>
      </c>
      <c r="U44" s="12">
        <v>494965.49317000003</v>
      </c>
      <c r="V44" s="12">
        <v>0</v>
      </c>
      <c r="W44" s="12">
        <v>84636.590989999997</v>
      </c>
      <c r="X44" s="12">
        <v>27100</v>
      </c>
      <c r="Y44" s="12">
        <v>115377.51787000001</v>
      </c>
      <c r="Z44" s="12">
        <v>13409.888000000001</v>
      </c>
      <c r="AA44" s="12">
        <v>19398.678059999998</v>
      </c>
      <c r="AB44" s="12">
        <v>48835.250740000003</v>
      </c>
      <c r="AC44" s="12">
        <v>415056.84483000002</v>
      </c>
      <c r="AD44" s="12">
        <v>341557.57175999996</v>
      </c>
      <c r="AE44" s="12">
        <v>20407.779500000001</v>
      </c>
      <c r="AF44" s="12">
        <v>77138.938649999996</v>
      </c>
      <c r="AG44" s="12">
        <v>34111.969549999994</v>
      </c>
      <c r="AH44" s="12">
        <v>14206.100259999999</v>
      </c>
      <c r="AI44" s="12">
        <v>131041.71978</v>
      </c>
      <c r="AJ44" s="12">
        <v>19257.060000000001</v>
      </c>
      <c r="AK44" s="12">
        <v>20517.812999999998</v>
      </c>
      <c r="AL44" s="12">
        <v>23714.227609999998</v>
      </c>
      <c r="AM44" s="12">
        <v>589.81187</v>
      </c>
      <c r="AN44" s="12">
        <v>42511.656650000004</v>
      </c>
      <c r="AO44" s="12">
        <v>5092.2088700000004</v>
      </c>
      <c r="AP44" s="12">
        <v>9500</v>
      </c>
      <c r="AQ44" s="12">
        <v>58745.51</v>
      </c>
      <c r="AR44" s="12">
        <v>21000</v>
      </c>
      <c r="AS44" s="12">
        <v>1990488.7412300003</v>
      </c>
      <c r="AT44" s="12">
        <v>56767.353969999982</v>
      </c>
      <c r="AU44" s="12">
        <v>39865.607450000003</v>
      </c>
      <c r="AV44" s="12">
        <v>31547.968519999999</v>
      </c>
      <c r="AW44" s="12">
        <v>0</v>
      </c>
      <c r="AX44" s="12">
        <v>2050.98</v>
      </c>
      <c r="AY44" s="12">
        <v>17886.03</v>
      </c>
      <c r="AZ44" s="12">
        <v>22872.917219999999</v>
      </c>
      <c r="BA44" s="12">
        <v>1300</v>
      </c>
      <c r="BB44" s="12">
        <v>17036.962460000002</v>
      </c>
      <c r="BC44" s="12">
        <v>187185.59</v>
      </c>
      <c r="BD44" s="12">
        <v>41079.426699999996</v>
      </c>
      <c r="BE44" s="12">
        <v>5111.5702499999998</v>
      </c>
      <c r="BF44" s="12">
        <v>166285</v>
      </c>
      <c r="BG44" s="12">
        <v>6565.0923700000003</v>
      </c>
      <c r="BH44" s="12">
        <v>35763.79</v>
      </c>
      <c r="BI44" s="12">
        <v>14017.208470000001</v>
      </c>
      <c r="BJ44" s="12">
        <v>6547.6756399999995</v>
      </c>
      <c r="BK44" s="12">
        <v>105078.39999999999</v>
      </c>
      <c r="BL44" s="12">
        <v>484654.51</v>
      </c>
      <c r="BM44" s="12">
        <v>629501.12216999999</v>
      </c>
      <c r="BN44" s="12">
        <v>875</v>
      </c>
      <c r="BO44" s="12">
        <v>141976</v>
      </c>
      <c r="BP44" s="12">
        <v>3300</v>
      </c>
      <c r="BQ44" s="12">
        <v>107151.76552999999</v>
      </c>
      <c r="BR44" s="12">
        <v>1999.94</v>
      </c>
      <c r="BS44" s="12">
        <v>968.80958999999996</v>
      </c>
      <c r="BT44" s="12">
        <f t="shared" si="14"/>
        <v>10308198.155929998</v>
      </c>
    </row>
    <row r="45" spans="1:73">
      <c r="A45" s="10"/>
      <c r="B45" s="11" t="s">
        <v>45</v>
      </c>
      <c r="C45" s="12">
        <v>0</v>
      </c>
      <c r="D45" s="12">
        <v>10</v>
      </c>
      <c r="E45" s="12">
        <v>42744</v>
      </c>
      <c r="F45" s="12">
        <v>34285.394130000001</v>
      </c>
      <c r="G45" s="12">
        <v>32737.315799999997</v>
      </c>
      <c r="H45" s="12">
        <v>9306.6950300000008</v>
      </c>
      <c r="I45" s="12">
        <v>0</v>
      </c>
      <c r="J45" s="12">
        <v>722.32611999999995</v>
      </c>
      <c r="K45" s="12">
        <v>16837.552159999999</v>
      </c>
      <c r="L45" s="12">
        <v>14081.228839999996</v>
      </c>
      <c r="M45" s="12">
        <v>0</v>
      </c>
      <c r="N45" s="12">
        <v>79043.33</v>
      </c>
      <c r="O45" s="12">
        <v>0</v>
      </c>
      <c r="P45" s="12">
        <v>113</v>
      </c>
      <c r="Q45" s="12">
        <v>68.2</v>
      </c>
      <c r="R45" s="12">
        <v>20125.439920000001</v>
      </c>
      <c r="S45" s="12">
        <v>191.64141000000001</v>
      </c>
      <c r="T45" s="12">
        <v>0</v>
      </c>
      <c r="U45" s="12">
        <v>54507.931770000003</v>
      </c>
      <c r="V45" s="12">
        <v>0</v>
      </c>
      <c r="W45" s="12">
        <v>1545.6062400000001</v>
      </c>
      <c r="X45" s="12">
        <v>0</v>
      </c>
      <c r="Y45" s="12">
        <v>12359.47097</v>
      </c>
      <c r="Z45" s="12">
        <v>0</v>
      </c>
      <c r="AA45" s="12">
        <v>0</v>
      </c>
      <c r="AB45" s="12">
        <v>1020.01563</v>
      </c>
      <c r="AC45" s="12">
        <v>33451.771890000004</v>
      </c>
      <c r="AD45" s="12">
        <v>120397.61353</v>
      </c>
      <c r="AE45" s="12">
        <v>10552.78911</v>
      </c>
      <c r="AF45" s="12">
        <v>0</v>
      </c>
      <c r="AG45" s="12">
        <v>884.75251000000003</v>
      </c>
      <c r="AH45" s="12">
        <v>2571.9463500000002</v>
      </c>
      <c r="AI45" s="12">
        <v>99075.51</v>
      </c>
      <c r="AJ45" s="12">
        <v>6646.46</v>
      </c>
      <c r="AK45" s="12">
        <v>0</v>
      </c>
      <c r="AL45" s="12">
        <v>2740.4197199999999</v>
      </c>
      <c r="AM45" s="12">
        <v>21.502230000000001</v>
      </c>
      <c r="AN45" s="12">
        <v>6257.2818399999996</v>
      </c>
      <c r="AO45" s="12">
        <v>43.661059999999999</v>
      </c>
      <c r="AP45" s="12">
        <v>0</v>
      </c>
      <c r="AQ45" s="12">
        <v>8027.53</v>
      </c>
      <c r="AR45" s="12">
        <v>0</v>
      </c>
      <c r="AS45" s="12">
        <v>966459.50688999996</v>
      </c>
      <c r="AT45" s="12">
        <v>14501.945720000002</v>
      </c>
      <c r="AU45" s="12">
        <v>29071.968679999998</v>
      </c>
      <c r="AV45" s="12">
        <v>0</v>
      </c>
      <c r="AW45" s="12">
        <v>0</v>
      </c>
      <c r="AX45" s="12">
        <v>12</v>
      </c>
      <c r="AY45" s="12">
        <v>10</v>
      </c>
      <c r="AZ45" s="12">
        <v>982.98297000000002</v>
      </c>
      <c r="BA45" s="12">
        <v>0</v>
      </c>
      <c r="BB45" s="12">
        <v>5464.5477499999997</v>
      </c>
      <c r="BC45" s="12">
        <v>219079.89</v>
      </c>
      <c r="BD45" s="12">
        <v>2811.7233200000001</v>
      </c>
      <c r="BE45" s="12">
        <v>4540.5666700000002</v>
      </c>
      <c r="BF45" s="12">
        <v>15399</v>
      </c>
      <c r="BG45" s="12">
        <v>4540.6287899999998</v>
      </c>
      <c r="BH45" s="12">
        <v>20092.118629999997</v>
      </c>
      <c r="BI45" s="12">
        <v>0</v>
      </c>
      <c r="BJ45" s="12">
        <v>27.508779999999998</v>
      </c>
      <c r="BK45" s="12">
        <v>2029.56</v>
      </c>
      <c r="BL45" s="12">
        <v>72501.62</v>
      </c>
      <c r="BM45" s="12">
        <v>307079.36556000001</v>
      </c>
      <c r="BN45" s="12">
        <v>0</v>
      </c>
      <c r="BO45" s="12">
        <v>0</v>
      </c>
      <c r="BP45" s="12">
        <v>0</v>
      </c>
      <c r="BQ45" s="12">
        <v>36019.550229999993</v>
      </c>
      <c r="BR45" s="12">
        <v>0</v>
      </c>
      <c r="BS45" s="12">
        <v>14.440700000000001</v>
      </c>
      <c r="BT45" s="12">
        <f t="shared" si="14"/>
        <v>2311009.3109500003</v>
      </c>
    </row>
    <row r="46" spans="1:73">
      <c r="A46" s="10"/>
      <c r="B46" s="11" t="s">
        <v>46</v>
      </c>
      <c r="C46" s="12">
        <v>0</v>
      </c>
      <c r="D46" s="12">
        <v>0</v>
      </c>
      <c r="E46" s="12">
        <v>2977</v>
      </c>
      <c r="F46" s="12">
        <v>2196.4501500000001</v>
      </c>
      <c r="G46" s="12">
        <v>0</v>
      </c>
      <c r="H46" s="12">
        <v>74.476740000000007</v>
      </c>
      <c r="I46" s="12">
        <v>0</v>
      </c>
      <c r="J46" s="12">
        <v>0</v>
      </c>
      <c r="K46" s="12">
        <v>5475.4132599999994</v>
      </c>
      <c r="L46" s="12">
        <v>1042.3309400000001</v>
      </c>
      <c r="M46" s="12">
        <v>0</v>
      </c>
      <c r="N46" s="12">
        <v>9414.9021199999988</v>
      </c>
      <c r="O46" s="12">
        <v>0</v>
      </c>
      <c r="P46" s="12">
        <v>20</v>
      </c>
      <c r="Q46" s="12">
        <v>11</v>
      </c>
      <c r="R46" s="12">
        <v>40.888580000000005</v>
      </c>
      <c r="S46" s="12">
        <v>63.685780000000001</v>
      </c>
      <c r="T46" s="12">
        <v>0</v>
      </c>
      <c r="U46" s="12">
        <v>3224.2117799999996</v>
      </c>
      <c r="V46" s="12">
        <v>0</v>
      </c>
      <c r="W46" s="12">
        <v>841.76626999999985</v>
      </c>
      <c r="X46" s="12">
        <v>0</v>
      </c>
      <c r="Y46" s="12">
        <v>67.925429999999992</v>
      </c>
      <c r="Z46" s="12">
        <v>0</v>
      </c>
      <c r="AA46" s="12">
        <v>0</v>
      </c>
      <c r="AB46" s="12">
        <v>5</v>
      </c>
      <c r="AC46" s="12">
        <v>1273.5792200000001</v>
      </c>
      <c r="AD46" s="12">
        <v>30092.06208</v>
      </c>
      <c r="AE46" s="12">
        <v>711.08831999999995</v>
      </c>
      <c r="AF46" s="12">
        <v>0</v>
      </c>
      <c r="AG46" s="12">
        <v>287.84363999999999</v>
      </c>
      <c r="AH46" s="12">
        <v>17.55668</v>
      </c>
      <c r="AI46" s="12">
        <v>1385.2664600000001</v>
      </c>
      <c r="AJ46" s="12">
        <v>521.54</v>
      </c>
      <c r="AK46" s="12">
        <v>0</v>
      </c>
      <c r="AL46" s="12">
        <v>0</v>
      </c>
      <c r="AM46" s="12">
        <v>9.7269299999999994</v>
      </c>
      <c r="AN46" s="12">
        <v>151.51898</v>
      </c>
      <c r="AO46" s="12">
        <v>20</v>
      </c>
      <c r="AP46" s="12">
        <v>0</v>
      </c>
      <c r="AQ46" s="12">
        <v>1.5</v>
      </c>
      <c r="AR46" s="12">
        <v>0</v>
      </c>
      <c r="AS46" s="12">
        <v>1129.7702599999998</v>
      </c>
      <c r="AT46" s="12">
        <v>0</v>
      </c>
      <c r="AU46" s="12">
        <v>51.031440000000003</v>
      </c>
      <c r="AV46" s="12">
        <v>0</v>
      </c>
      <c r="AW46" s="12">
        <v>0</v>
      </c>
      <c r="AX46" s="12">
        <v>10</v>
      </c>
      <c r="AY46" s="12">
        <v>95.34</v>
      </c>
      <c r="AZ46" s="12">
        <v>213.47</v>
      </c>
      <c r="BA46" s="12">
        <v>0</v>
      </c>
      <c r="BB46" s="12">
        <v>7.8418000000000001</v>
      </c>
      <c r="BC46" s="12">
        <v>7430.32</v>
      </c>
      <c r="BD46" s="12">
        <v>50060.798170000002</v>
      </c>
      <c r="BE46" s="12">
        <v>12.685639999999999</v>
      </c>
      <c r="BF46" s="12">
        <v>1699</v>
      </c>
      <c r="BG46" s="12">
        <v>2.5</v>
      </c>
      <c r="BH46" s="12">
        <v>0</v>
      </c>
      <c r="BI46" s="12">
        <v>0</v>
      </c>
      <c r="BJ46" s="12">
        <v>0</v>
      </c>
      <c r="BK46" s="12">
        <v>0</v>
      </c>
      <c r="BL46" s="12">
        <v>2823.36</v>
      </c>
      <c r="BM46" s="12">
        <v>69846.217269999994</v>
      </c>
      <c r="BN46" s="12">
        <v>0</v>
      </c>
      <c r="BO46" s="12">
        <v>0</v>
      </c>
      <c r="BP46" s="12">
        <v>0</v>
      </c>
      <c r="BQ46" s="12">
        <v>37.646160000000002</v>
      </c>
      <c r="BR46" s="12">
        <v>0</v>
      </c>
      <c r="BS46" s="12">
        <v>0</v>
      </c>
      <c r="BT46" s="12">
        <f t="shared" si="14"/>
        <v>193346.71409999998</v>
      </c>
    </row>
    <row r="47" spans="1:73">
      <c r="A47" s="10"/>
      <c r="B47" s="11" t="s">
        <v>47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218.12557999999999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6.9072199999999997</v>
      </c>
      <c r="R47" s="12">
        <v>0</v>
      </c>
      <c r="S47" s="12">
        <v>0</v>
      </c>
      <c r="T47" s="12">
        <v>0</v>
      </c>
      <c r="U47" s="12">
        <v>140.98400000000001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20.63072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9.0621200000000002</v>
      </c>
      <c r="AI47" s="12">
        <v>0</v>
      </c>
      <c r="AJ47" s="12">
        <v>0</v>
      </c>
      <c r="AK47" s="12">
        <v>7.4274300000000002</v>
      </c>
      <c r="AL47" s="12">
        <v>0</v>
      </c>
      <c r="AM47" s="12">
        <v>500.12441000000001</v>
      </c>
      <c r="AN47" s="12">
        <v>2.2118800000000003</v>
      </c>
      <c r="AO47" s="12">
        <v>3.3460300000000003</v>
      </c>
      <c r="AP47" s="12">
        <v>0</v>
      </c>
      <c r="AQ47" s="12">
        <v>0</v>
      </c>
      <c r="AR47" s="12">
        <v>0</v>
      </c>
      <c r="AS47" s="12">
        <v>0.88333000000000006</v>
      </c>
      <c r="AT47" s="12">
        <v>0</v>
      </c>
      <c r="AU47" s="12">
        <v>5.0039899999999999</v>
      </c>
      <c r="AV47" s="12">
        <v>0</v>
      </c>
      <c r="AW47" s="12">
        <v>0</v>
      </c>
      <c r="AX47" s="12">
        <v>0</v>
      </c>
      <c r="AY47" s="12">
        <v>0</v>
      </c>
      <c r="AZ47" s="12">
        <v>0</v>
      </c>
      <c r="BA47" s="12">
        <v>0</v>
      </c>
      <c r="BB47" s="12">
        <v>0</v>
      </c>
      <c r="BC47" s="12">
        <v>0</v>
      </c>
      <c r="BD47" s="12">
        <v>0</v>
      </c>
      <c r="BE47" s="12">
        <v>0</v>
      </c>
      <c r="BF47" s="12">
        <v>0</v>
      </c>
      <c r="BG47" s="12">
        <v>9.8700000000000003E-3</v>
      </c>
      <c r="BH47" s="12">
        <v>0</v>
      </c>
      <c r="BI47" s="12">
        <v>0</v>
      </c>
      <c r="BJ47" s="12">
        <v>0</v>
      </c>
      <c r="BK47" s="12">
        <v>0</v>
      </c>
      <c r="BL47" s="12">
        <v>70.52</v>
      </c>
      <c r="BM47" s="12">
        <v>11.05911</v>
      </c>
      <c r="BN47" s="12">
        <v>0</v>
      </c>
      <c r="BO47" s="12">
        <v>0</v>
      </c>
      <c r="BP47" s="12">
        <v>0</v>
      </c>
      <c r="BQ47" s="12">
        <v>0</v>
      </c>
      <c r="BR47" s="12">
        <v>0</v>
      </c>
      <c r="BS47" s="12">
        <v>0</v>
      </c>
      <c r="BT47" s="12">
        <f t="shared" si="14"/>
        <v>996.29569000000004</v>
      </c>
    </row>
    <row r="48" spans="1:73" s="26" customFormat="1">
      <c r="A48" s="5">
        <v>3</v>
      </c>
      <c r="B48" s="14" t="s">
        <v>48</v>
      </c>
      <c r="C48" s="7">
        <v>458507.26</v>
      </c>
      <c r="D48" s="7">
        <v>177017.19</v>
      </c>
      <c r="E48" s="7">
        <v>57830</v>
      </c>
      <c r="F48" s="7">
        <v>0</v>
      </c>
      <c r="G48" s="7">
        <v>309752.60565000004</v>
      </c>
      <c r="H48" s="7">
        <v>437348.60168999998</v>
      </c>
      <c r="I48" s="7">
        <v>188075.43938</v>
      </c>
      <c r="J48" s="7">
        <v>10355.28782</v>
      </c>
      <c r="K48" s="7">
        <v>0</v>
      </c>
      <c r="L48" s="7">
        <v>0</v>
      </c>
      <c r="M48" s="7">
        <v>72325.467684000003</v>
      </c>
      <c r="N48" s="7">
        <v>0</v>
      </c>
      <c r="O48" s="7">
        <v>166012.33398</v>
      </c>
      <c r="P48" s="7">
        <v>505511.60893000005</v>
      </c>
      <c r="Q48" s="7">
        <v>55613.754500000003</v>
      </c>
      <c r="R48" s="7">
        <v>0</v>
      </c>
      <c r="S48" s="7">
        <v>110695.19682</v>
      </c>
      <c r="T48" s="7">
        <v>221974.87</v>
      </c>
      <c r="U48" s="7">
        <v>1053406.9092999999</v>
      </c>
      <c r="V48" s="7">
        <v>454758.21</v>
      </c>
      <c r="W48" s="7">
        <v>76558.026099999988</v>
      </c>
      <c r="X48" s="7">
        <v>364992.3069299999</v>
      </c>
      <c r="Y48" s="7">
        <v>171749.52914999999</v>
      </c>
      <c r="Z48" s="7">
        <v>135591.66084999999</v>
      </c>
      <c r="AA48" s="7">
        <v>53559.985619999992</v>
      </c>
      <c r="AB48" s="7">
        <v>0</v>
      </c>
      <c r="AC48" s="7">
        <v>197803.01769000004</v>
      </c>
      <c r="AD48" s="7">
        <v>0</v>
      </c>
      <c r="AE48" s="7">
        <v>23561.843260000001</v>
      </c>
      <c r="AF48" s="7">
        <v>139479.35709999999</v>
      </c>
      <c r="AG48" s="7">
        <v>113181.00541000001</v>
      </c>
      <c r="AH48" s="7">
        <v>104801.60462999999</v>
      </c>
      <c r="AI48" s="7">
        <v>0</v>
      </c>
      <c r="AJ48" s="7">
        <v>0</v>
      </c>
      <c r="AK48" s="7">
        <v>79050.128110000005</v>
      </c>
      <c r="AL48" s="7">
        <v>15651.11094</v>
      </c>
      <c r="AM48" s="7">
        <v>79001.340070000006</v>
      </c>
      <c r="AN48" s="7">
        <v>544729.81888000004</v>
      </c>
      <c r="AO48" s="7">
        <v>95027.241070000004</v>
      </c>
      <c r="AP48" s="7">
        <v>139468.71982</v>
      </c>
      <c r="AQ48" s="7">
        <v>80804.17</v>
      </c>
      <c r="AR48" s="7">
        <v>185893.87534999999</v>
      </c>
      <c r="AS48" s="7">
        <v>2344783.6798400003</v>
      </c>
      <c r="AT48" s="7">
        <v>152064.22246000002</v>
      </c>
      <c r="AU48" s="7">
        <v>0</v>
      </c>
      <c r="AV48" s="7">
        <v>217028.25554999997</v>
      </c>
      <c r="AW48" s="7">
        <v>4196.4309999999996</v>
      </c>
      <c r="AX48" s="7">
        <v>14366.638609999998</v>
      </c>
      <c r="AY48" s="7">
        <v>61627.23</v>
      </c>
      <c r="AZ48" s="7">
        <v>42400.418430000005</v>
      </c>
      <c r="BA48" s="7">
        <v>7727.7942899999998</v>
      </c>
      <c r="BB48" s="7">
        <v>47811.29295000001</v>
      </c>
      <c r="BC48" s="7">
        <v>0</v>
      </c>
      <c r="BD48" s="7">
        <v>154898.41402999999</v>
      </c>
      <c r="BE48" s="7">
        <v>0</v>
      </c>
      <c r="BF48" s="7">
        <v>0</v>
      </c>
      <c r="BG48" s="7">
        <v>28876.876370000002</v>
      </c>
      <c r="BH48" s="7">
        <v>0</v>
      </c>
      <c r="BI48" s="7">
        <v>375307.26876000006</v>
      </c>
      <c r="BJ48" s="7">
        <v>12678.750439999998</v>
      </c>
      <c r="BK48" s="7">
        <v>0</v>
      </c>
      <c r="BL48" s="7">
        <v>0</v>
      </c>
      <c r="BM48" s="7">
        <v>0</v>
      </c>
      <c r="BN48" s="7">
        <v>800.86838</v>
      </c>
      <c r="BO48" s="7">
        <v>0</v>
      </c>
      <c r="BP48" s="7">
        <v>16330.11017</v>
      </c>
      <c r="BQ48" s="7">
        <v>0</v>
      </c>
      <c r="BR48" s="7">
        <v>88425.52</v>
      </c>
      <c r="BS48" s="7">
        <v>43699.546999999999</v>
      </c>
      <c r="BT48" s="7">
        <f t="shared" si="14"/>
        <v>10493112.795014003</v>
      </c>
      <c r="BU48"/>
    </row>
    <row r="49" spans="1:73">
      <c r="A49" s="5">
        <v>4</v>
      </c>
      <c r="B49" s="27" t="s">
        <v>49</v>
      </c>
      <c r="C49" s="7">
        <f>SUM(C50:C53)</f>
        <v>270000</v>
      </c>
      <c r="D49" s="7">
        <f t="shared" ref="D49:BF49" si="17">SUM(D50:D53)</f>
        <v>0</v>
      </c>
      <c r="E49" s="7">
        <f t="shared" si="17"/>
        <v>0</v>
      </c>
      <c r="F49" s="7">
        <f t="shared" si="17"/>
        <v>198700</v>
      </c>
      <c r="G49" s="7">
        <f t="shared" si="17"/>
        <v>2000</v>
      </c>
      <c r="H49" s="7">
        <f t="shared" si="17"/>
        <v>0</v>
      </c>
      <c r="I49" s="7">
        <f t="shared" si="17"/>
        <v>0</v>
      </c>
      <c r="J49" s="7">
        <f t="shared" si="17"/>
        <v>0</v>
      </c>
      <c r="K49" s="7">
        <f t="shared" si="17"/>
        <v>0</v>
      </c>
      <c r="L49" s="7">
        <f t="shared" si="17"/>
        <v>0</v>
      </c>
      <c r="M49" s="7">
        <f t="shared" si="17"/>
        <v>0</v>
      </c>
      <c r="N49" s="7">
        <f t="shared" si="17"/>
        <v>0</v>
      </c>
      <c r="O49" s="7">
        <f t="shared" si="17"/>
        <v>0</v>
      </c>
      <c r="P49" s="7">
        <f t="shared" si="17"/>
        <v>0</v>
      </c>
      <c r="Q49" s="7">
        <f t="shared" si="17"/>
        <v>0</v>
      </c>
      <c r="R49" s="7">
        <f t="shared" si="17"/>
        <v>0</v>
      </c>
      <c r="S49" s="7">
        <f t="shared" si="17"/>
        <v>0</v>
      </c>
      <c r="T49" s="7">
        <f t="shared" si="17"/>
        <v>0</v>
      </c>
      <c r="U49" s="7">
        <f t="shared" si="17"/>
        <v>0</v>
      </c>
      <c r="V49" s="7">
        <f t="shared" si="17"/>
        <v>0</v>
      </c>
      <c r="W49" s="7">
        <f t="shared" si="17"/>
        <v>0</v>
      </c>
      <c r="X49" s="7">
        <f>SUM(X50:X53)</f>
        <v>0</v>
      </c>
      <c r="Y49" s="7">
        <f t="shared" si="17"/>
        <v>0</v>
      </c>
      <c r="Z49" s="7">
        <f t="shared" si="17"/>
        <v>0</v>
      </c>
      <c r="AA49" s="7">
        <f t="shared" si="17"/>
        <v>0</v>
      </c>
      <c r="AB49" s="7">
        <f t="shared" si="17"/>
        <v>0</v>
      </c>
      <c r="AC49" s="7">
        <f>SUM(AC50:AC53)</f>
        <v>0</v>
      </c>
      <c r="AD49" s="7">
        <f t="shared" si="17"/>
        <v>0</v>
      </c>
      <c r="AE49" s="7">
        <f t="shared" si="17"/>
        <v>0</v>
      </c>
      <c r="AF49" s="7">
        <f t="shared" si="17"/>
        <v>0</v>
      </c>
      <c r="AG49" s="7">
        <f t="shared" si="17"/>
        <v>0</v>
      </c>
      <c r="AH49" s="7">
        <f t="shared" si="17"/>
        <v>0</v>
      </c>
      <c r="AI49" s="7">
        <f t="shared" si="17"/>
        <v>0</v>
      </c>
      <c r="AJ49" s="7">
        <f t="shared" si="17"/>
        <v>0</v>
      </c>
      <c r="AK49" s="7">
        <f t="shared" si="17"/>
        <v>0</v>
      </c>
      <c r="AL49" s="7">
        <f t="shared" si="17"/>
        <v>0</v>
      </c>
      <c r="AM49" s="7">
        <f t="shared" si="17"/>
        <v>0</v>
      </c>
      <c r="AN49" s="7">
        <f t="shared" si="17"/>
        <v>0</v>
      </c>
      <c r="AO49" s="7">
        <f t="shared" si="17"/>
        <v>0</v>
      </c>
      <c r="AP49" s="7">
        <f t="shared" si="17"/>
        <v>0</v>
      </c>
      <c r="AQ49" s="7">
        <f t="shared" si="17"/>
        <v>0</v>
      </c>
      <c r="AR49" s="7">
        <f t="shared" si="17"/>
        <v>0</v>
      </c>
      <c r="AS49" s="7">
        <f t="shared" si="17"/>
        <v>0</v>
      </c>
      <c r="AT49" s="7">
        <f t="shared" si="17"/>
        <v>0</v>
      </c>
      <c r="AU49" s="7">
        <f t="shared" si="17"/>
        <v>0</v>
      </c>
      <c r="AV49" s="7">
        <f t="shared" si="17"/>
        <v>0</v>
      </c>
      <c r="AW49" s="7">
        <f t="shared" si="17"/>
        <v>0</v>
      </c>
      <c r="AX49" s="7">
        <f t="shared" si="17"/>
        <v>0</v>
      </c>
      <c r="AY49" s="7">
        <f t="shared" si="17"/>
        <v>0</v>
      </c>
      <c r="AZ49" s="7">
        <f t="shared" si="17"/>
        <v>0</v>
      </c>
      <c r="BA49" s="7">
        <f t="shared" si="17"/>
        <v>0</v>
      </c>
      <c r="BB49" s="7">
        <f t="shared" si="17"/>
        <v>0</v>
      </c>
      <c r="BC49" s="7">
        <f t="shared" si="17"/>
        <v>0</v>
      </c>
      <c r="BD49" s="7">
        <f t="shared" si="17"/>
        <v>0</v>
      </c>
      <c r="BE49" s="7">
        <f t="shared" si="17"/>
        <v>0</v>
      </c>
      <c r="BF49" s="7">
        <f t="shared" si="17"/>
        <v>0</v>
      </c>
      <c r="BG49" s="7">
        <f>SUM(BG50:BG53)</f>
        <v>0</v>
      </c>
      <c r="BH49" s="7">
        <f>SUM(BH50:BH53)</f>
        <v>0</v>
      </c>
      <c r="BI49" s="7">
        <f>SUM(BI50:BI53)</f>
        <v>0</v>
      </c>
      <c r="BJ49" s="7">
        <f t="shared" ref="BJ49:BS49" si="18">SUM(BJ50:BJ53)</f>
        <v>0</v>
      </c>
      <c r="BK49" s="7">
        <f t="shared" si="18"/>
        <v>0</v>
      </c>
      <c r="BL49" s="7">
        <f t="shared" si="18"/>
        <v>0</v>
      </c>
      <c r="BM49" s="7">
        <f t="shared" si="18"/>
        <v>0</v>
      </c>
      <c r="BN49" s="7">
        <f t="shared" si="18"/>
        <v>0</v>
      </c>
      <c r="BO49" s="7">
        <f t="shared" si="18"/>
        <v>0</v>
      </c>
      <c r="BP49" s="7">
        <f t="shared" si="18"/>
        <v>0</v>
      </c>
      <c r="BQ49" s="7">
        <f t="shared" si="18"/>
        <v>0</v>
      </c>
      <c r="BR49" s="7">
        <f t="shared" si="18"/>
        <v>0</v>
      </c>
      <c r="BS49" s="7">
        <f t="shared" si="18"/>
        <v>0</v>
      </c>
      <c r="BT49" s="7">
        <f>SUM(BT50:BT53)</f>
        <v>470700</v>
      </c>
    </row>
    <row r="50" spans="1:73">
      <c r="A50" s="10"/>
      <c r="B50" s="11" t="s">
        <v>50</v>
      </c>
      <c r="C50" s="12">
        <v>270000</v>
      </c>
      <c r="D50" s="12">
        <v>0</v>
      </c>
      <c r="E50" s="12">
        <v>0</v>
      </c>
      <c r="F50" s="12">
        <v>198700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12">
        <v>0</v>
      </c>
      <c r="AN50" s="12">
        <v>0</v>
      </c>
      <c r="AO50" s="12">
        <v>0</v>
      </c>
      <c r="AP50" s="12">
        <v>0</v>
      </c>
      <c r="AQ50" s="12">
        <v>0</v>
      </c>
      <c r="AR50" s="12">
        <v>0</v>
      </c>
      <c r="AS50" s="12">
        <v>0</v>
      </c>
      <c r="AT50" s="12">
        <v>0</v>
      </c>
      <c r="AU50" s="12">
        <v>0</v>
      </c>
      <c r="AV50" s="12">
        <v>0</v>
      </c>
      <c r="AW50" s="12">
        <v>0</v>
      </c>
      <c r="AX50" s="12">
        <v>0</v>
      </c>
      <c r="AY50" s="12">
        <v>0</v>
      </c>
      <c r="AZ50" s="12">
        <v>0</v>
      </c>
      <c r="BA50" s="12">
        <v>0</v>
      </c>
      <c r="BB50" s="12">
        <v>0</v>
      </c>
      <c r="BC50" s="12">
        <v>0</v>
      </c>
      <c r="BD50" s="12">
        <v>0</v>
      </c>
      <c r="BE50" s="12">
        <v>0</v>
      </c>
      <c r="BF50" s="12">
        <v>0</v>
      </c>
      <c r="BG50" s="12">
        <v>0</v>
      </c>
      <c r="BH50" s="12">
        <v>0</v>
      </c>
      <c r="BI50" s="12">
        <v>0</v>
      </c>
      <c r="BJ50" s="12">
        <v>0</v>
      </c>
      <c r="BK50" s="12">
        <v>0</v>
      </c>
      <c r="BL50" s="12">
        <v>0</v>
      </c>
      <c r="BM50" s="12">
        <v>0</v>
      </c>
      <c r="BN50" s="12">
        <v>0</v>
      </c>
      <c r="BO50" s="12">
        <v>0</v>
      </c>
      <c r="BP50" s="12">
        <v>0</v>
      </c>
      <c r="BQ50" s="12">
        <v>0</v>
      </c>
      <c r="BR50" s="12">
        <v>0</v>
      </c>
      <c r="BS50" s="12">
        <v>0</v>
      </c>
      <c r="BT50" s="12">
        <f>SUM(C50:BS50)</f>
        <v>468700</v>
      </c>
    </row>
    <row r="51" spans="1:73">
      <c r="A51" s="10"/>
      <c r="B51" s="11" t="s">
        <v>51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0</v>
      </c>
      <c r="AM51" s="12">
        <v>0</v>
      </c>
      <c r="AN51" s="12">
        <v>0</v>
      </c>
      <c r="AO51" s="12">
        <v>0</v>
      </c>
      <c r="AP51" s="12">
        <v>0</v>
      </c>
      <c r="AQ51" s="12">
        <v>0</v>
      </c>
      <c r="AR51" s="12">
        <v>0</v>
      </c>
      <c r="AS51" s="12">
        <v>0</v>
      </c>
      <c r="AT51" s="12">
        <v>0</v>
      </c>
      <c r="AU51" s="12">
        <v>0</v>
      </c>
      <c r="AV51" s="12">
        <v>0</v>
      </c>
      <c r="AW51" s="12">
        <v>0</v>
      </c>
      <c r="AX51" s="12">
        <v>0</v>
      </c>
      <c r="AY51" s="12">
        <v>0</v>
      </c>
      <c r="AZ51" s="12">
        <v>0</v>
      </c>
      <c r="BA51" s="12">
        <v>0</v>
      </c>
      <c r="BB51" s="12">
        <v>0</v>
      </c>
      <c r="BC51" s="12">
        <v>0</v>
      </c>
      <c r="BD51" s="12">
        <v>0</v>
      </c>
      <c r="BE51" s="12">
        <v>0</v>
      </c>
      <c r="BF51" s="12">
        <v>0</v>
      </c>
      <c r="BG51" s="12">
        <v>0</v>
      </c>
      <c r="BH51" s="12">
        <v>0</v>
      </c>
      <c r="BI51" s="12">
        <v>0</v>
      </c>
      <c r="BJ51" s="12">
        <v>0</v>
      </c>
      <c r="BK51" s="12">
        <v>0</v>
      </c>
      <c r="BL51" s="12">
        <v>0</v>
      </c>
      <c r="BM51" s="12">
        <v>0</v>
      </c>
      <c r="BN51" s="12">
        <v>0</v>
      </c>
      <c r="BO51" s="12">
        <v>0</v>
      </c>
      <c r="BP51" s="12">
        <v>0</v>
      </c>
      <c r="BQ51" s="12">
        <v>0</v>
      </c>
      <c r="BR51" s="12">
        <v>0</v>
      </c>
      <c r="BS51" s="12">
        <v>0</v>
      </c>
      <c r="BT51" s="12">
        <f>SUM(C51:BS51)</f>
        <v>0</v>
      </c>
    </row>
    <row r="52" spans="1:73">
      <c r="A52" s="10"/>
      <c r="B52" s="11" t="s">
        <v>52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12">
        <v>0</v>
      </c>
      <c r="AN52" s="12">
        <v>0</v>
      </c>
      <c r="AO52" s="12">
        <v>0</v>
      </c>
      <c r="AP52" s="12">
        <v>0</v>
      </c>
      <c r="AQ52" s="12">
        <v>0</v>
      </c>
      <c r="AR52" s="12">
        <v>0</v>
      </c>
      <c r="AS52" s="12">
        <v>0</v>
      </c>
      <c r="AT52" s="12">
        <v>0</v>
      </c>
      <c r="AU52" s="12">
        <v>0</v>
      </c>
      <c r="AV52" s="12">
        <v>0</v>
      </c>
      <c r="AW52" s="12">
        <v>0</v>
      </c>
      <c r="AX52" s="12">
        <v>0</v>
      </c>
      <c r="AY52" s="12">
        <v>0</v>
      </c>
      <c r="AZ52" s="12">
        <v>0</v>
      </c>
      <c r="BA52" s="12">
        <v>0</v>
      </c>
      <c r="BB52" s="12">
        <v>0</v>
      </c>
      <c r="BC52" s="12">
        <v>0</v>
      </c>
      <c r="BD52" s="12">
        <v>0</v>
      </c>
      <c r="BE52" s="12">
        <v>0</v>
      </c>
      <c r="BF52" s="12">
        <v>0</v>
      </c>
      <c r="BG52" s="12">
        <v>0</v>
      </c>
      <c r="BH52" s="12">
        <v>0</v>
      </c>
      <c r="BI52" s="12">
        <v>0</v>
      </c>
      <c r="BJ52" s="12">
        <v>0</v>
      </c>
      <c r="BK52" s="12">
        <v>0</v>
      </c>
      <c r="BL52" s="12">
        <v>0</v>
      </c>
      <c r="BM52" s="12">
        <v>0</v>
      </c>
      <c r="BN52" s="12">
        <v>0</v>
      </c>
      <c r="BO52" s="12">
        <v>0</v>
      </c>
      <c r="BP52" s="12">
        <v>0</v>
      </c>
      <c r="BQ52" s="12">
        <v>0</v>
      </c>
      <c r="BR52" s="12">
        <v>0</v>
      </c>
      <c r="BS52" s="12">
        <v>0</v>
      </c>
      <c r="BT52" s="12">
        <f>SUM(C52:BS52)</f>
        <v>0</v>
      </c>
    </row>
    <row r="53" spans="1:73">
      <c r="A53" s="10"/>
      <c r="B53" s="11" t="s">
        <v>53</v>
      </c>
      <c r="C53" s="12">
        <v>0</v>
      </c>
      <c r="D53" s="12">
        <v>0</v>
      </c>
      <c r="E53" s="12">
        <v>0</v>
      </c>
      <c r="F53" s="12">
        <v>0</v>
      </c>
      <c r="G53" s="12">
        <v>2000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  <c r="AA53" s="12">
        <v>0</v>
      </c>
      <c r="AB53" s="12">
        <v>0</v>
      </c>
      <c r="AC53" s="12">
        <v>0</v>
      </c>
      <c r="AD53" s="12">
        <v>0</v>
      </c>
      <c r="AE53" s="12">
        <v>0</v>
      </c>
      <c r="AF53" s="12">
        <v>0</v>
      </c>
      <c r="AG53" s="12">
        <v>0</v>
      </c>
      <c r="AH53" s="12">
        <v>0</v>
      </c>
      <c r="AI53" s="12">
        <v>0</v>
      </c>
      <c r="AJ53" s="12">
        <v>0</v>
      </c>
      <c r="AK53" s="12">
        <v>0</v>
      </c>
      <c r="AL53" s="12">
        <v>0</v>
      </c>
      <c r="AM53" s="12">
        <v>0</v>
      </c>
      <c r="AN53" s="12">
        <v>0</v>
      </c>
      <c r="AO53" s="12">
        <v>0</v>
      </c>
      <c r="AP53" s="12">
        <v>0</v>
      </c>
      <c r="AQ53" s="12">
        <v>0</v>
      </c>
      <c r="AR53" s="12">
        <v>0</v>
      </c>
      <c r="AS53" s="12">
        <v>0</v>
      </c>
      <c r="AT53" s="12">
        <v>0</v>
      </c>
      <c r="AU53" s="12">
        <v>0</v>
      </c>
      <c r="AV53" s="12">
        <v>0</v>
      </c>
      <c r="AW53" s="12">
        <v>0</v>
      </c>
      <c r="AX53" s="12">
        <v>0</v>
      </c>
      <c r="AY53" s="12">
        <v>0</v>
      </c>
      <c r="AZ53" s="12">
        <v>0</v>
      </c>
      <c r="BA53" s="12">
        <v>0</v>
      </c>
      <c r="BB53" s="12">
        <v>0</v>
      </c>
      <c r="BC53" s="12">
        <v>0</v>
      </c>
      <c r="BD53" s="12">
        <v>0</v>
      </c>
      <c r="BE53" s="12">
        <v>0</v>
      </c>
      <c r="BF53" s="12">
        <v>0</v>
      </c>
      <c r="BG53" s="12">
        <v>0</v>
      </c>
      <c r="BH53" s="12">
        <v>0</v>
      </c>
      <c r="BI53" s="12">
        <v>0</v>
      </c>
      <c r="BJ53" s="12">
        <v>0</v>
      </c>
      <c r="BK53" s="12">
        <v>0</v>
      </c>
      <c r="BL53" s="12">
        <v>0</v>
      </c>
      <c r="BM53" s="12">
        <v>0</v>
      </c>
      <c r="BN53" s="12">
        <v>0</v>
      </c>
      <c r="BO53" s="12">
        <v>0</v>
      </c>
      <c r="BP53" s="12">
        <v>0</v>
      </c>
      <c r="BQ53" s="12">
        <v>0</v>
      </c>
      <c r="BR53" s="12">
        <v>0</v>
      </c>
      <c r="BS53" s="12">
        <v>0</v>
      </c>
      <c r="BT53" s="12">
        <f>SUM(C53:BS53)</f>
        <v>2000</v>
      </c>
    </row>
    <row r="54" spans="1:73">
      <c r="A54" s="5">
        <v>5</v>
      </c>
      <c r="B54" s="27" t="s">
        <v>54</v>
      </c>
      <c r="C54" s="7">
        <f>SUM(C55:C56)</f>
        <v>1087779.19</v>
      </c>
      <c r="D54" s="7">
        <f t="shared" ref="D54:BF54" si="19">SUM(D55:D56)</f>
        <v>77050</v>
      </c>
      <c r="E54" s="7">
        <f t="shared" si="19"/>
        <v>2010</v>
      </c>
      <c r="F54" s="7">
        <f t="shared" si="19"/>
        <v>5922900</v>
      </c>
      <c r="G54" s="7">
        <f t="shared" si="19"/>
        <v>855373.0472725</v>
      </c>
      <c r="H54" s="7">
        <f t="shared" si="19"/>
        <v>1954124.7</v>
      </c>
      <c r="I54" s="7">
        <f t="shared" si="19"/>
        <v>162010</v>
      </c>
      <c r="J54" s="7">
        <f t="shared" si="19"/>
        <v>1000</v>
      </c>
      <c r="K54" s="7">
        <f t="shared" si="19"/>
        <v>1010</v>
      </c>
      <c r="L54" s="7">
        <f t="shared" si="19"/>
        <v>832000</v>
      </c>
      <c r="M54" s="7">
        <f t="shared" si="19"/>
        <v>2000</v>
      </c>
      <c r="N54" s="7">
        <f t="shared" si="19"/>
        <v>43846.878700000001</v>
      </c>
      <c r="O54" s="7">
        <f t="shared" si="19"/>
        <v>0</v>
      </c>
      <c r="P54" s="7">
        <f t="shared" si="19"/>
        <v>1000</v>
      </c>
      <c r="Q54" s="7">
        <f t="shared" si="19"/>
        <v>103500</v>
      </c>
      <c r="R54" s="7">
        <f t="shared" si="19"/>
        <v>0</v>
      </c>
      <c r="S54" s="7">
        <f t="shared" si="19"/>
        <v>4282.5929999999998</v>
      </c>
      <c r="T54" s="7">
        <f t="shared" si="19"/>
        <v>2000</v>
      </c>
      <c r="U54" s="7">
        <f t="shared" si="19"/>
        <v>312000</v>
      </c>
      <c r="V54" s="7">
        <f t="shared" si="19"/>
        <v>1320.63</v>
      </c>
      <c r="W54" s="7">
        <f t="shared" si="19"/>
        <v>1000</v>
      </c>
      <c r="X54" s="7">
        <f>SUM(X55:X56)</f>
        <v>211000</v>
      </c>
      <c r="Y54" s="7">
        <f t="shared" si="19"/>
        <v>52000</v>
      </c>
      <c r="Z54" s="7">
        <f t="shared" si="19"/>
        <v>500</v>
      </c>
      <c r="AA54" s="7">
        <f t="shared" si="19"/>
        <v>82000</v>
      </c>
      <c r="AB54" s="7">
        <f t="shared" si="19"/>
        <v>1000</v>
      </c>
      <c r="AC54" s="7">
        <f>SUM(AC55:AC56)</f>
        <v>4000</v>
      </c>
      <c r="AD54" s="7">
        <f t="shared" si="19"/>
        <v>202025</v>
      </c>
      <c r="AE54" s="7">
        <f t="shared" si="19"/>
        <v>58000</v>
      </c>
      <c r="AF54" s="7">
        <f t="shared" si="19"/>
        <v>41000</v>
      </c>
      <c r="AG54" s="7">
        <f t="shared" si="19"/>
        <v>2000</v>
      </c>
      <c r="AH54" s="7">
        <f t="shared" si="19"/>
        <v>1000</v>
      </c>
      <c r="AI54" s="7">
        <f t="shared" si="19"/>
        <v>1000</v>
      </c>
      <c r="AJ54" s="7">
        <f t="shared" si="19"/>
        <v>0</v>
      </c>
      <c r="AK54" s="7">
        <f t="shared" si="19"/>
        <v>0</v>
      </c>
      <c r="AL54" s="7">
        <f t="shared" si="19"/>
        <v>10000</v>
      </c>
      <c r="AM54" s="7">
        <f t="shared" si="19"/>
        <v>0</v>
      </c>
      <c r="AN54" s="7">
        <f t="shared" si="19"/>
        <v>3721.92373</v>
      </c>
      <c r="AO54" s="7">
        <f t="shared" si="19"/>
        <v>0</v>
      </c>
      <c r="AP54" s="7">
        <f t="shared" si="19"/>
        <v>100000</v>
      </c>
      <c r="AQ54" s="7">
        <f t="shared" si="19"/>
        <v>0</v>
      </c>
      <c r="AR54" s="7">
        <f t="shared" si="19"/>
        <v>200000</v>
      </c>
      <c r="AS54" s="7">
        <f t="shared" si="19"/>
        <v>11500</v>
      </c>
      <c r="AT54" s="7">
        <f t="shared" si="19"/>
        <v>10</v>
      </c>
      <c r="AU54" s="7">
        <f t="shared" si="19"/>
        <v>31600</v>
      </c>
      <c r="AV54" s="7">
        <f t="shared" si="19"/>
        <v>1000</v>
      </c>
      <c r="AW54" s="7">
        <f t="shared" si="19"/>
        <v>0</v>
      </c>
      <c r="AX54" s="7">
        <f t="shared" si="19"/>
        <v>0</v>
      </c>
      <c r="AY54" s="7">
        <f t="shared" si="19"/>
        <v>20000</v>
      </c>
      <c r="AZ54" s="7">
        <f t="shared" si="19"/>
        <v>0</v>
      </c>
      <c r="BA54" s="7">
        <f t="shared" si="19"/>
        <v>0</v>
      </c>
      <c r="BB54" s="7">
        <f t="shared" si="19"/>
        <v>0</v>
      </c>
      <c r="BC54" s="7">
        <f t="shared" si="19"/>
        <v>0</v>
      </c>
      <c r="BD54" s="7">
        <f t="shared" si="19"/>
        <v>33010</v>
      </c>
      <c r="BE54" s="7">
        <f t="shared" si="19"/>
        <v>0</v>
      </c>
      <c r="BF54" s="7">
        <f t="shared" si="19"/>
        <v>0</v>
      </c>
      <c r="BG54" s="7">
        <f>SUM(BG55:BG56)</f>
        <v>0</v>
      </c>
      <c r="BH54" s="7">
        <f>SUM(BH55:BH56)</f>
        <v>0</v>
      </c>
      <c r="BI54" s="7">
        <f>SUM(BI55:BI56)</f>
        <v>0</v>
      </c>
      <c r="BJ54" s="7">
        <f t="shared" ref="BJ54:BS54" si="20">SUM(BJ55:BJ56)</f>
        <v>0</v>
      </c>
      <c r="BK54" s="7">
        <f t="shared" si="20"/>
        <v>15056.6</v>
      </c>
      <c r="BL54" s="7">
        <f t="shared" si="20"/>
        <v>1000</v>
      </c>
      <c r="BM54" s="7">
        <f t="shared" si="20"/>
        <v>570000</v>
      </c>
      <c r="BN54" s="7">
        <f t="shared" si="20"/>
        <v>0</v>
      </c>
      <c r="BO54" s="7">
        <f t="shared" si="20"/>
        <v>0</v>
      </c>
      <c r="BP54" s="7">
        <f t="shared" si="20"/>
        <v>0</v>
      </c>
      <c r="BQ54" s="7">
        <f t="shared" si="20"/>
        <v>0</v>
      </c>
      <c r="BR54" s="7">
        <f t="shared" si="20"/>
        <v>0</v>
      </c>
      <c r="BS54" s="7">
        <f t="shared" si="20"/>
        <v>0</v>
      </c>
      <c r="BT54" s="7">
        <f>SUM(BT55:BT56)</f>
        <v>13018630.562702499</v>
      </c>
    </row>
    <row r="55" spans="1:73">
      <c r="A55" s="10"/>
      <c r="B55" s="11" t="s">
        <v>55</v>
      </c>
      <c r="C55" s="12">
        <v>10465.64</v>
      </c>
      <c r="D55" s="12">
        <v>3822.65</v>
      </c>
      <c r="E55" s="12">
        <v>2010</v>
      </c>
      <c r="F55" s="12">
        <v>7900</v>
      </c>
      <c r="G55" s="12">
        <v>0</v>
      </c>
      <c r="H55" s="12">
        <v>2446.6999999999998</v>
      </c>
      <c r="I55" s="12">
        <v>0</v>
      </c>
      <c r="J55" s="12">
        <v>1000</v>
      </c>
      <c r="K55" s="12">
        <v>1010</v>
      </c>
      <c r="L55" s="12">
        <v>2000</v>
      </c>
      <c r="M55" s="12">
        <v>2000</v>
      </c>
      <c r="N55" s="12">
        <v>42346.878700000001</v>
      </c>
      <c r="O55" s="12">
        <v>0</v>
      </c>
      <c r="P55" s="12">
        <v>0</v>
      </c>
      <c r="Q55" s="12">
        <v>3500</v>
      </c>
      <c r="R55" s="12">
        <v>0</v>
      </c>
      <c r="S55" s="12">
        <v>3600.0929999999998</v>
      </c>
      <c r="T55" s="12">
        <v>2000</v>
      </c>
      <c r="U55" s="12">
        <v>2000</v>
      </c>
      <c r="V55" s="12">
        <v>1320.63</v>
      </c>
      <c r="W55" s="12">
        <v>1000</v>
      </c>
      <c r="X55" s="12">
        <v>1000</v>
      </c>
      <c r="Y55" s="12">
        <v>2000</v>
      </c>
      <c r="Z55" s="12">
        <v>500</v>
      </c>
      <c r="AA55" s="12">
        <v>2000</v>
      </c>
      <c r="AB55" s="12">
        <v>0</v>
      </c>
      <c r="AC55" s="12">
        <v>0</v>
      </c>
      <c r="AD55" s="12">
        <v>2025</v>
      </c>
      <c r="AE55" s="12">
        <v>0</v>
      </c>
      <c r="AF55" s="12">
        <v>0</v>
      </c>
      <c r="AG55" s="12">
        <v>0</v>
      </c>
      <c r="AH55" s="12">
        <v>1000</v>
      </c>
      <c r="AI55" s="12">
        <v>0</v>
      </c>
      <c r="AJ55" s="12">
        <v>0</v>
      </c>
      <c r="AK55" s="12">
        <v>0</v>
      </c>
      <c r="AL55" s="12">
        <v>0</v>
      </c>
      <c r="AM55" s="12">
        <v>0</v>
      </c>
      <c r="AN55" s="12">
        <v>3721.92373</v>
      </c>
      <c r="AO55" s="12">
        <v>0</v>
      </c>
      <c r="AP55" s="12">
        <v>0</v>
      </c>
      <c r="AQ55" s="12">
        <v>0</v>
      </c>
      <c r="AR55" s="12">
        <v>0</v>
      </c>
      <c r="AS55" s="12">
        <v>11500</v>
      </c>
      <c r="AT55" s="12">
        <v>10</v>
      </c>
      <c r="AU55" s="12">
        <v>0</v>
      </c>
      <c r="AV55" s="12">
        <v>1000</v>
      </c>
      <c r="AW55" s="12">
        <v>0</v>
      </c>
      <c r="AX55" s="12">
        <v>0</v>
      </c>
      <c r="AY55" s="12">
        <v>0</v>
      </c>
      <c r="AZ55" s="12">
        <v>0</v>
      </c>
      <c r="BA55" s="12">
        <v>0</v>
      </c>
      <c r="BB55" s="12">
        <v>0</v>
      </c>
      <c r="BC55" s="12">
        <v>0</v>
      </c>
      <c r="BD55" s="12">
        <v>10</v>
      </c>
      <c r="BE55" s="12">
        <v>0</v>
      </c>
      <c r="BF55" s="12">
        <v>0</v>
      </c>
      <c r="BG55" s="12">
        <v>0</v>
      </c>
      <c r="BH55" s="12">
        <v>0</v>
      </c>
      <c r="BI55" s="12">
        <v>0</v>
      </c>
      <c r="BJ55" s="12">
        <v>0</v>
      </c>
      <c r="BK55" s="12">
        <v>56.599999999999994</v>
      </c>
      <c r="BL55" s="12">
        <v>1000</v>
      </c>
      <c r="BM55" s="12">
        <v>0</v>
      </c>
      <c r="BN55" s="12">
        <v>0</v>
      </c>
      <c r="BO55" s="12">
        <v>0</v>
      </c>
      <c r="BP55" s="12">
        <v>0</v>
      </c>
      <c r="BQ55" s="12">
        <v>0</v>
      </c>
      <c r="BR55" s="12">
        <v>0</v>
      </c>
      <c r="BS55" s="12">
        <v>0</v>
      </c>
      <c r="BT55" s="12">
        <f>SUM(C55:BS55)</f>
        <v>114246.11543000001</v>
      </c>
    </row>
    <row r="56" spans="1:73">
      <c r="A56" s="10"/>
      <c r="B56" s="11" t="s">
        <v>56</v>
      </c>
      <c r="C56" s="12">
        <v>1077313.55</v>
      </c>
      <c r="D56" s="12">
        <v>73227.350000000006</v>
      </c>
      <c r="E56" s="12">
        <v>0</v>
      </c>
      <c r="F56" s="12">
        <v>5915000</v>
      </c>
      <c r="G56" s="12">
        <v>855373.0472725</v>
      </c>
      <c r="H56" s="12">
        <v>1951678</v>
      </c>
      <c r="I56" s="12">
        <v>162010</v>
      </c>
      <c r="J56" s="12">
        <v>0</v>
      </c>
      <c r="K56" s="12">
        <v>0</v>
      </c>
      <c r="L56" s="12">
        <v>830000</v>
      </c>
      <c r="M56" s="12">
        <v>0</v>
      </c>
      <c r="N56" s="12">
        <v>1500</v>
      </c>
      <c r="O56" s="12">
        <v>0</v>
      </c>
      <c r="P56" s="12">
        <v>1000</v>
      </c>
      <c r="Q56" s="12">
        <v>100000</v>
      </c>
      <c r="R56" s="12">
        <v>0</v>
      </c>
      <c r="S56" s="12">
        <v>682.5</v>
      </c>
      <c r="T56" s="12">
        <v>0</v>
      </c>
      <c r="U56" s="12">
        <v>310000</v>
      </c>
      <c r="V56" s="12">
        <v>0</v>
      </c>
      <c r="W56" s="12">
        <v>0</v>
      </c>
      <c r="X56" s="12">
        <v>210000</v>
      </c>
      <c r="Y56" s="12">
        <v>50000</v>
      </c>
      <c r="Z56" s="12">
        <v>0</v>
      </c>
      <c r="AA56" s="12">
        <v>80000</v>
      </c>
      <c r="AB56" s="12">
        <v>1000</v>
      </c>
      <c r="AC56" s="12">
        <v>4000</v>
      </c>
      <c r="AD56" s="12">
        <v>200000</v>
      </c>
      <c r="AE56" s="12">
        <v>58000</v>
      </c>
      <c r="AF56" s="12">
        <v>41000</v>
      </c>
      <c r="AG56" s="12">
        <v>2000</v>
      </c>
      <c r="AH56" s="12">
        <v>0</v>
      </c>
      <c r="AI56" s="12">
        <v>1000</v>
      </c>
      <c r="AJ56" s="12">
        <v>0</v>
      </c>
      <c r="AK56" s="12">
        <v>0</v>
      </c>
      <c r="AL56" s="12">
        <v>10000</v>
      </c>
      <c r="AM56" s="12">
        <v>0</v>
      </c>
      <c r="AN56" s="12">
        <v>0</v>
      </c>
      <c r="AO56" s="12">
        <v>0</v>
      </c>
      <c r="AP56" s="12">
        <v>100000</v>
      </c>
      <c r="AQ56" s="12">
        <v>0</v>
      </c>
      <c r="AR56" s="12">
        <v>200000</v>
      </c>
      <c r="AS56" s="12">
        <v>0</v>
      </c>
      <c r="AT56" s="12">
        <v>0</v>
      </c>
      <c r="AU56" s="12">
        <v>31600</v>
      </c>
      <c r="AV56" s="12">
        <v>0</v>
      </c>
      <c r="AW56" s="12">
        <v>0</v>
      </c>
      <c r="AX56" s="12">
        <v>0</v>
      </c>
      <c r="AY56" s="12">
        <v>20000</v>
      </c>
      <c r="AZ56" s="12">
        <v>0</v>
      </c>
      <c r="BA56" s="12">
        <v>0</v>
      </c>
      <c r="BB56" s="12">
        <v>0</v>
      </c>
      <c r="BC56" s="12">
        <v>0</v>
      </c>
      <c r="BD56" s="12">
        <v>33000</v>
      </c>
      <c r="BE56" s="12">
        <v>0</v>
      </c>
      <c r="BF56" s="12">
        <v>0</v>
      </c>
      <c r="BG56" s="12">
        <v>0</v>
      </c>
      <c r="BH56" s="12">
        <v>0</v>
      </c>
      <c r="BI56" s="12">
        <v>0</v>
      </c>
      <c r="BJ56" s="12">
        <v>0</v>
      </c>
      <c r="BK56" s="12">
        <v>15000</v>
      </c>
      <c r="BL56" s="12">
        <v>0</v>
      </c>
      <c r="BM56" s="12">
        <v>570000</v>
      </c>
      <c r="BN56" s="12">
        <v>0</v>
      </c>
      <c r="BO56" s="12">
        <v>0</v>
      </c>
      <c r="BP56" s="12">
        <v>0</v>
      </c>
      <c r="BQ56" s="12">
        <v>0</v>
      </c>
      <c r="BR56" s="12">
        <v>0</v>
      </c>
      <c r="BS56" s="12">
        <v>0</v>
      </c>
      <c r="BT56" s="12">
        <f>SUM(C56:BS56)</f>
        <v>12904384.4472725</v>
      </c>
    </row>
    <row r="57" spans="1:73" s="9" customFormat="1">
      <c r="A57" s="5">
        <v>6</v>
      </c>
      <c r="B57" s="27" t="s">
        <v>57</v>
      </c>
      <c r="C57" s="7">
        <f t="shared" ref="C57:BN57" si="21">SUM(C58:C59)</f>
        <v>25284682.899999999</v>
      </c>
      <c r="D57" s="7">
        <f t="shared" si="21"/>
        <v>12391321</v>
      </c>
      <c r="E57" s="7">
        <f t="shared" si="21"/>
        <v>16513324</v>
      </c>
      <c r="F57" s="7">
        <f t="shared" si="21"/>
        <v>26165724.819699999</v>
      </c>
      <c r="G57" s="7">
        <f t="shared" si="21"/>
        <v>18999635.327410005</v>
      </c>
      <c r="H57" s="7">
        <f t="shared" si="21"/>
        <v>25000707.4683</v>
      </c>
      <c r="I57" s="7">
        <f t="shared" si="21"/>
        <v>8598599.5810000002</v>
      </c>
      <c r="J57" s="7">
        <f t="shared" si="21"/>
        <v>1845416.7331700001</v>
      </c>
      <c r="K57" s="7">
        <f t="shared" si="21"/>
        <v>6387354.9141800003</v>
      </c>
      <c r="L57" s="7">
        <f t="shared" si="21"/>
        <v>9461117.1115400009</v>
      </c>
      <c r="M57" s="7">
        <f t="shared" si="21"/>
        <v>3382185.32</v>
      </c>
      <c r="N57" s="7">
        <f t="shared" si="21"/>
        <v>8119487.1308799991</v>
      </c>
      <c r="O57" s="7">
        <f t="shared" si="21"/>
        <v>2176620.9051799998</v>
      </c>
      <c r="P57" s="7">
        <f t="shared" si="21"/>
        <v>5313539.9641000004</v>
      </c>
      <c r="Q57" s="7">
        <f t="shared" si="21"/>
        <v>7002541.3232252998</v>
      </c>
      <c r="R57" s="7">
        <f t="shared" si="21"/>
        <v>3157644.5908899996</v>
      </c>
      <c r="S57" s="7">
        <f t="shared" si="21"/>
        <v>4760797.2612600001</v>
      </c>
      <c r="T57" s="7">
        <f t="shared" si="21"/>
        <v>5534039.8700000001</v>
      </c>
      <c r="U57" s="7">
        <f t="shared" si="21"/>
        <v>18604018.068009999</v>
      </c>
      <c r="V57" s="7">
        <f t="shared" si="21"/>
        <v>7377541.1200000001</v>
      </c>
      <c r="W57" s="7">
        <f t="shared" si="21"/>
        <v>3709130.1013299995</v>
      </c>
      <c r="X57" s="7">
        <f>SUM(X58:X59)</f>
        <v>4549742.5474100001</v>
      </c>
      <c r="Y57" s="7">
        <f t="shared" si="21"/>
        <v>15271149.97811</v>
      </c>
      <c r="Z57" s="7">
        <f t="shared" si="21"/>
        <v>3049575.0712100002</v>
      </c>
      <c r="AA57" s="7">
        <f t="shared" si="21"/>
        <v>4687154.2659799997</v>
      </c>
      <c r="AB57" s="7">
        <f t="shared" si="21"/>
        <v>1380070.7270000002</v>
      </c>
      <c r="AC57" s="7">
        <f t="shared" si="21"/>
        <v>10100382.830230001</v>
      </c>
      <c r="AD57" s="7">
        <f t="shared" si="21"/>
        <v>13592689.76365</v>
      </c>
      <c r="AE57" s="7">
        <f t="shared" si="21"/>
        <v>757560.1852999999</v>
      </c>
      <c r="AF57" s="7">
        <f t="shared" si="21"/>
        <v>3323407.1299699997</v>
      </c>
      <c r="AG57" s="7">
        <f t="shared" si="21"/>
        <v>4778244.8779999996</v>
      </c>
      <c r="AH57" s="7">
        <f t="shared" si="21"/>
        <v>1072408.8756200001</v>
      </c>
      <c r="AI57" s="7">
        <f t="shared" si="21"/>
        <v>4958028.1673599994</v>
      </c>
      <c r="AJ57" s="7">
        <f t="shared" si="21"/>
        <v>378964.28</v>
      </c>
      <c r="AK57" s="7">
        <f t="shared" si="21"/>
        <v>4393803.9059499996</v>
      </c>
      <c r="AL57" s="7">
        <f t="shared" si="21"/>
        <v>1129122.8959999999</v>
      </c>
      <c r="AM57" s="7">
        <f t="shared" si="21"/>
        <v>1849610.2018800001</v>
      </c>
      <c r="AN57" s="7">
        <f t="shared" si="21"/>
        <v>4258601.8962299991</v>
      </c>
      <c r="AO57" s="7">
        <f t="shared" si="21"/>
        <v>1122030.6309799999</v>
      </c>
      <c r="AP57" s="7">
        <f t="shared" si="21"/>
        <v>1726829.41439</v>
      </c>
      <c r="AQ57" s="7">
        <f t="shared" si="21"/>
        <v>4107208.11</v>
      </c>
      <c r="AR57" s="7">
        <f t="shared" si="21"/>
        <v>3906176.4862199998</v>
      </c>
      <c r="AS57" s="7">
        <f t="shared" si="21"/>
        <v>22036403.01478</v>
      </c>
      <c r="AT57" s="7">
        <f t="shared" si="21"/>
        <v>3884739.25</v>
      </c>
      <c r="AU57" s="7">
        <f t="shared" si="21"/>
        <v>1019439.97379</v>
      </c>
      <c r="AV57" s="7">
        <f t="shared" si="21"/>
        <v>4946962.47743</v>
      </c>
      <c r="AW57" s="7">
        <f t="shared" si="21"/>
        <v>45860.985000000001</v>
      </c>
      <c r="AX57" s="7">
        <f t="shared" si="21"/>
        <v>325975.66366000002</v>
      </c>
      <c r="AY57" s="7">
        <f t="shared" si="21"/>
        <v>3793805.9</v>
      </c>
      <c r="AZ57" s="7">
        <f t="shared" si="21"/>
        <v>1267450.32</v>
      </c>
      <c r="BA57" s="7">
        <f t="shared" si="21"/>
        <v>257527.16200000001</v>
      </c>
      <c r="BB57" s="7">
        <f t="shared" si="21"/>
        <v>3367593.2590000001</v>
      </c>
      <c r="BC57" s="7">
        <f t="shared" si="21"/>
        <v>4228863.3099999996</v>
      </c>
      <c r="BD57" s="7">
        <f t="shared" si="21"/>
        <v>2822140.7188400002</v>
      </c>
      <c r="BE57" s="7">
        <f t="shared" si="21"/>
        <v>83181.064530000003</v>
      </c>
      <c r="BF57" s="7">
        <f t="shared" si="21"/>
        <v>1905291</v>
      </c>
      <c r="BG57" s="7">
        <f t="shared" si="21"/>
        <v>1388024.284</v>
      </c>
      <c r="BH57" s="7">
        <f>SUM(BH58:BH59)</f>
        <v>2220050.9116799999</v>
      </c>
      <c r="BI57" s="7">
        <f t="shared" si="21"/>
        <v>3948891.6529999999</v>
      </c>
      <c r="BJ57" s="7">
        <f t="shared" si="21"/>
        <v>617864.15399999998</v>
      </c>
      <c r="BK57" s="7">
        <f t="shared" si="21"/>
        <v>2089851.24</v>
      </c>
      <c r="BL57" s="7">
        <f t="shared" si="21"/>
        <v>6374524.6299999999</v>
      </c>
      <c r="BM57" s="7">
        <f t="shared" si="21"/>
        <v>21604129.49935</v>
      </c>
      <c r="BN57" s="7">
        <f t="shared" si="21"/>
        <v>174934.7</v>
      </c>
      <c r="BO57" s="7">
        <f t="shared" ref="BO57:BT57" si="22">SUM(BO58:BO59)</f>
        <v>1271163</v>
      </c>
      <c r="BP57" s="7">
        <f t="shared" si="22"/>
        <v>716512.55917999998</v>
      </c>
      <c r="BQ57" s="7">
        <f t="shared" si="22"/>
        <v>1724520.26557</v>
      </c>
      <c r="BR57" s="7">
        <f t="shared" si="22"/>
        <v>280529.84999999998</v>
      </c>
      <c r="BS57" s="7">
        <f t="shared" si="22"/>
        <v>160884.51999999999</v>
      </c>
      <c r="BT57" s="7">
        <f t="shared" si="22"/>
        <v>402735307.11747533</v>
      </c>
      <c r="BU57"/>
    </row>
    <row r="58" spans="1:73">
      <c r="A58" s="10"/>
      <c r="B58" s="11" t="s">
        <v>58</v>
      </c>
      <c r="C58" s="12">
        <v>0</v>
      </c>
      <c r="D58" s="12">
        <v>12391321</v>
      </c>
      <c r="E58" s="12">
        <v>0</v>
      </c>
      <c r="F58" s="12">
        <v>0</v>
      </c>
      <c r="G58" s="12">
        <v>0</v>
      </c>
      <c r="H58" s="12">
        <v>25000707.4683</v>
      </c>
      <c r="I58" s="12">
        <v>0</v>
      </c>
      <c r="J58" s="12">
        <v>0</v>
      </c>
      <c r="K58" s="12">
        <v>0</v>
      </c>
      <c r="L58" s="12">
        <v>9461117.1115400009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4687154.2659799997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12">
        <v>0</v>
      </c>
      <c r="AN58" s="12">
        <v>0</v>
      </c>
      <c r="AO58" s="12">
        <v>0</v>
      </c>
      <c r="AP58" s="12">
        <v>0</v>
      </c>
      <c r="AQ58" s="12">
        <v>0</v>
      </c>
      <c r="AR58" s="12">
        <v>0</v>
      </c>
      <c r="AS58" s="12">
        <v>0</v>
      </c>
      <c r="AT58" s="12">
        <v>0</v>
      </c>
      <c r="AU58" s="12">
        <v>0</v>
      </c>
      <c r="AV58" s="12">
        <v>0</v>
      </c>
      <c r="AW58" s="12">
        <v>0</v>
      </c>
      <c r="AX58" s="12">
        <v>0</v>
      </c>
      <c r="AY58" s="12">
        <v>0</v>
      </c>
      <c r="AZ58" s="12">
        <v>0</v>
      </c>
      <c r="BA58" s="12">
        <v>0</v>
      </c>
      <c r="BB58" s="12">
        <v>0</v>
      </c>
      <c r="BC58" s="12">
        <v>0</v>
      </c>
      <c r="BD58" s="12">
        <v>0</v>
      </c>
      <c r="BE58" s="12">
        <v>0</v>
      </c>
      <c r="BF58" s="12">
        <v>0</v>
      </c>
      <c r="BG58" s="12">
        <v>0</v>
      </c>
      <c r="BH58" s="12">
        <v>0</v>
      </c>
      <c r="BI58" s="12">
        <v>0</v>
      </c>
      <c r="BJ58" s="12">
        <v>0</v>
      </c>
      <c r="BK58" s="12">
        <v>0</v>
      </c>
      <c r="BL58" s="12">
        <v>0</v>
      </c>
      <c r="BM58" s="12">
        <v>0</v>
      </c>
      <c r="BN58" s="12">
        <v>0</v>
      </c>
      <c r="BO58" s="12">
        <v>0</v>
      </c>
      <c r="BP58" s="12">
        <v>0</v>
      </c>
      <c r="BQ58" s="12">
        <v>0</v>
      </c>
      <c r="BR58" s="12">
        <v>0</v>
      </c>
      <c r="BS58" s="12">
        <v>0</v>
      </c>
      <c r="BT58" s="12">
        <f>SUM(C58:BS58)</f>
        <v>51540299.845820002</v>
      </c>
    </row>
    <row r="59" spans="1:73">
      <c r="A59" s="10"/>
      <c r="B59" s="11" t="s">
        <v>59</v>
      </c>
      <c r="C59" s="12">
        <v>25284682.899999999</v>
      </c>
      <c r="D59" s="12">
        <v>0</v>
      </c>
      <c r="E59" s="12">
        <v>16513324</v>
      </c>
      <c r="F59" s="12">
        <v>26165724.819699999</v>
      </c>
      <c r="G59" s="12">
        <v>18999635.327410005</v>
      </c>
      <c r="H59" s="12">
        <v>0</v>
      </c>
      <c r="I59" s="12">
        <v>8598599.5810000002</v>
      </c>
      <c r="J59" s="12">
        <v>1845416.7331700001</v>
      </c>
      <c r="K59" s="12">
        <v>6387354.9141800003</v>
      </c>
      <c r="L59" s="12">
        <v>0</v>
      </c>
      <c r="M59" s="12">
        <v>3382185.32</v>
      </c>
      <c r="N59" s="12">
        <v>8119487.1308799991</v>
      </c>
      <c r="O59" s="12">
        <v>2176620.9051799998</v>
      </c>
      <c r="P59" s="12">
        <v>5313539.9641000004</v>
      </c>
      <c r="Q59" s="12">
        <v>7002541.3232252998</v>
      </c>
      <c r="R59" s="12">
        <v>3157644.5908899996</v>
      </c>
      <c r="S59" s="12">
        <v>4760797.2612600001</v>
      </c>
      <c r="T59" s="12">
        <v>5534039.8700000001</v>
      </c>
      <c r="U59" s="12">
        <v>18604018.068009999</v>
      </c>
      <c r="V59" s="12">
        <v>7377541.1200000001</v>
      </c>
      <c r="W59" s="12">
        <v>3709130.1013299995</v>
      </c>
      <c r="X59" s="12">
        <v>4549742.5474100001</v>
      </c>
      <c r="Y59" s="12">
        <v>15271149.97811</v>
      </c>
      <c r="Z59" s="12">
        <v>3049575.0712100002</v>
      </c>
      <c r="AA59" s="12">
        <v>0</v>
      </c>
      <c r="AB59" s="12">
        <v>1380070.7270000002</v>
      </c>
      <c r="AC59" s="12">
        <v>10100382.830230001</v>
      </c>
      <c r="AD59" s="12">
        <v>13592689.76365</v>
      </c>
      <c r="AE59" s="12">
        <v>757560.1852999999</v>
      </c>
      <c r="AF59" s="12">
        <v>3323407.1299699997</v>
      </c>
      <c r="AG59" s="12">
        <v>4778244.8779999996</v>
      </c>
      <c r="AH59" s="12">
        <v>1072408.8756200001</v>
      </c>
      <c r="AI59" s="12">
        <v>4958028.1673599994</v>
      </c>
      <c r="AJ59" s="12">
        <v>378964.28</v>
      </c>
      <c r="AK59" s="12">
        <v>4393803.9059499996</v>
      </c>
      <c r="AL59" s="12">
        <v>1129122.8959999999</v>
      </c>
      <c r="AM59" s="12">
        <v>1849610.2018800001</v>
      </c>
      <c r="AN59" s="12">
        <v>4258601.8962299991</v>
      </c>
      <c r="AO59" s="12">
        <v>1122030.6309799999</v>
      </c>
      <c r="AP59" s="12">
        <v>1726829.41439</v>
      </c>
      <c r="AQ59" s="12">
        <v>4107208.11</v>
      </c>
      <c r="AR59" s="12">
        <v>3906176.4862199998</v>
      </c>
      <c r="AS59" s="12">
        <v>22036403.01478</v>
      </c>
      <c r="AT59" s="12">
        <v>3884739.25</v>
      </c>
      <c r="AU59" s="12">
        <v>1019439.97379</v>
      </c>
      <c r="AV59" s="12">
        <v>4946962.47743</v>
      </c>
      <c r="AW59" s="12">
        <v>45860.985000000001</v>
      </c>
      <c r="AX59" s="12">
        <v>325975.66366000002</v>
      </c>
      <c r="AY59" s="12">
        <v>3793805.9</v>
      </c>
      <c r="AZ59" s="12">
        <v>1267450.32</v>
      </c>
      <c r="BA59" s="12">
        <v>257527.16200000001</v>
      </c>
      <c r="BB59" s="12">
        <v>3367593.2590000001</v>
      </c>
      <c r="BC59" s="12">
        <v>4228863.3099999996</v>
      </c>
      <c r="BD59" s="12">
        <v>2822140.7188400002</v>
      </c>
      <c r="BE59" s="12">
        <v>83181.064530000003</v>
      </c>
      <c r="BF59" s="12">
        <v>1905291</v>
      </c>
      <c r="BG59" s="12">
        <v>1388024.284</v>
      </c>
      <c r="BH59" s="12">
        <v>2220050.9116799999</v>
      </c>
      <c r="BI59" s="12">
        <v>3948891.6529999999</v>
      </c>
      <c r="BJ59" s="12">
        <v>617864.15399999998</v>
      </c>
      <c r="BK59" s="12">
        <v>2089851.24</v>
      </c>
      <c r="BL59" s="12">
        <v>6374524.6299999999</v>
      </c>
      <c r="BM59" s="12">
        <v>21604129.49935</v>
      </c>
      <c r="BN59" s="12">
        <v>174934.7</v>
      </c>
      <c r="BO59" s="12">
        <v>1271163</v>
      </c>
      <c r="BP59" s="12">
        <v>716512.55917999998</v>
      </c>
      <c r="BQ59" s="12">
        <v>1724520.26557</v>
      </c>
      <c r="BR59" s="12">
        <v>280529.84999999998</v>
      </c>
      <c r="BS59" s="12">
        <v>160884.51999999999</v>
      </c>
      <c r="BT59" s="12">
        <f>SUM(C59:BS59)</f>
        <v>351195007.27165532</v>
      </c>
    </row>
    <row r="60" spans="1:73" s="9" customFormat="1">
      <c r="A60" s="5">
        <v>7</v>
      </c>
      <c r="B60" s="27" t="s">
        <v>60</v>
      </c>
      <c r="C60" s="7">
        <f>SUM(C61:C66)</f>
        <v>262923.7</v>
      </c>
      <c r="D60" s="7">
        <f t="shared" ref="D60:BF60" si="23">SUM(D61:D66)</f>
        <v>11736.550000000001</v>
      </c>
      <c r="E60" s="7">
        <f t="shared" si="23"/>
        <v>118925</v>
      </c>
      <c r="F60" s="7">
        <f t="shared" si="23"/>
        <v>269479.91254999995</v>
      </c>
      <c r="G60" s="7">
        <f t="shared" si="23"/>
        <v>49987.27637</v>
      </c>
      <c r="H60" s="7">
        <f t="shared" si="23"/>
        <v>31072.253600000004</v>
      </c>
      <c r="I60" s="7">
        <f t="shared" si="23"/>
        <v>74547.703429999994</v>
      </c>
      <c r="J60" s="7">
        <f t="shared" si="23"/>
        <v>10560.564020000002</v>
      </c>
      <c r="K60" s="7">
        <f t="shared" si="23"/>
        <v>42131.693780000001</v>
      </c>
      <c r="L60" s="7">
        <f t="shared" si="23"/>
        <v>20781.140920000002</v>
      </c>
      <c r="M60" s="7">
        <f t="shared" si="23"/>
        <v>19118.942545000002</v>
      </c>
      <c r="N60" s="7">
        <f t="shared" si="23"/>
        <v>112413.05877999999</v>
      </c>
      <c r="O60" s="7">
        <f t="shared" si="23"/>
        <v>12501.28342</v>
      </c>
      <c r="P60" s="7">
        <f t="shared" si="23"/>
        <v>32439.628280000001</v>
      </c>
      <c r="Q60" s="7">
        <f t="shared" si="23"/>
        <v>70133.141350000005</v>
      </c>
      <c r="R60" s="7">
        <f t="shared" si="23"/>
        <v>21625.471839999998</v>
      </c>
      <c r="S60" s="7">
        <f t="shared" si="23"/>
        <v>54488.664000000012</v>
      </c>
      <c r="T60" s="7">
        <f t="shared" si="23"/>
        <v>40313.39</v>
      </c>
      <c r="U60" s="7">
        <f t="shared" si="23"/>
        <v>109983.57153</v>
      </c>
      <c r="V60" s="7">
        <f t="shared" si="23"/>
        <v>36840.010289999991</v>
      </c>
      <c r="W60" s="7">
        <f t="shared" si="23"/>
        <v>27252.090894000004</v>
      </c>
      <c r="X60" s="7">
        <f>SUM(X61:X66)</f>
        <v>22654.728100000004</v>
      </c>
      <c r="Y60" s="7">
        <f t="shared" si="23"/>
        <v>107236.81223</v>
      </c>
      <c r="Z60" s="7">
        <f t="shared" si="23"/>
        <v>26635.94815</v>
      </c>
      <c r="AA60" s="7">
        <f t="shared" si="23"/>
        <v>7610.3268600000001</v>
      </c>
      <c r="AB60" s="7">
        <f t="shared" si="23"/>
        <v>21504.963020000003</v>
      </c>
      <c r="AC60" s="7">
        <f>SUM(AC61:AC66)</f>
        <v>106684.04458</v>
      </c>
      <c r="AD60" s="7">
        <f t="shared" si="23"/>
        <v>47605.417100000006</v>
      </c>
      <c r="AE60" s="7">
        <f t="shared" si="23"/>
        <v>4478.0526200000004</v>
      </c>
      <c r="AF60" s="7">
        <f t="shared" si="23"/>
        <v>45716.339829999997</v>
      </c>
      <c r="AG60" s="7">
        <f t="shared" si="23"/>
        <v>11349.88564</v>
      </c>
      <c r="AH60" s="7">
        <f t="shared" si="23"/>
        <v>9239.869999999999</v>
      </c>
      <c r="AI60" s="7">
        <f t="shared" si="23"/>
        <v>35186.272669999998</v>
      </c>
      <c r="AJ60" s="7">
        <f t="shared" si="23"/>
        <v>1928.96</v>
      </c>
      <c r="AK60" s="7">
        <f t="shared" si="23"/>
        <v>35901.63493</v>
      </c>
      <c r="AL60" s="7">
        <f t="shared" si="23"/>
        <v>18729.839620000002</v>
      </c>
      <c r="AM60" s="7">
        <f t="shared" si="23"/>
        <v>9602.1177700000007</v>
      </c>
      <c r="AN60" s="7">
        <f t="shared" si="23"/>
        <v>30883.47335</v>
      </c>
      <c r="AO60" s="7">
        <f t="shared" si="23"/>
        <v>3415.2065999999995</v>
      </c>
      <c r="AP60" s="7">
        <f t="shared" si="23"/>
        <v>29346.775130000002</v>
      </c>
      <c r="AQ60" s="7">
        <f t="shared" si="23"/>
        <v>35570.49</v>
      </c>
      <c r="AR60" s="7">
        <f t="shared" si="23"/>
        <v>23427.774999999998</v>
      </c>
      <c r="AS60" s="7">
        <f t="shared" si="23"/>
        <v>170507.02035000001</v>
      </c>
      <c r="AT60" s="7">
        <f t="shared" si="23"/>
        <v>23674.629999999997</v>
      </c>
      <c r="AU60" s="7">
        <f t="shared" si="23"/>
        <v>8043.3950199999999</v>
      </c>
      <c r="AV60" s="7">
        <f t="shared" si="23"/>
        <v>36910.638760000002</v>
      </c>
      <c r="AW60" s="7">
        <f t="shared" si="23"/>
        <v>1426.7950000000001</v>
      </c>
      <c r="AX60" s="7">
        <f t="shared" si="23"/>
        <v>2223.4421299999999</v>
      </c>
      <c r="AY60" s="7">
        <f t="shared" si="23"/>
        <v>11867.96</v>
      </c>
      <c r="AZ60" s="7">
        <f t="shared" si="23"/>
        <v>6207.6058299999995</v>
      </c>
      <c r="BA60" s="7">
        <f t="shared" si="23"/>
        <v>2017.08744</v>
      </c>
      <c r="BB60" s="7">
        <f t="shared" si="23"/>
        <v>8130.5845299999992</v>
      </c>
      <c r="BC60" s="7">
        <f t="shared" si="23"/>
        <v>49965.899999999994</v>
      </c>
      <c r="BD60" s="7">
        <f t="shared" si="23"/>
        <v>20808.17555</v>
      </c>
      <c r="BE60" s="7">
        <f t="shared" si="23"/>
        <v>10779.182500000001</v>
      </c>
      <c r="BF60" s="7">
        <f t="shared" si="23"/>
        <v>13846</v>
      </c>
      <c r="BG60" s="7">
        <f>SUM(BG61:BG66)</f>
        <v>10929.051469999999</v>
      </c>
      <c r="BH60" s="7">
        <f>SUM(BH61:BH66)</f>
        <v>13900.32677</v>
      </c>
      <c r="BI60" s="7">
        <f>SUM(BI61:BI66)</f>
        <v>10156.270549999999</v>
      </c>
      <c r="BJ60" s="7">
        <f t="shared" ref="BJ60:BS60" si="24">SUM(BJ61:BJ66)</f>
        <v>3826.7649800000004</v>
      </c>
      <c r="BK60" s="7">
        <f t="shared" si="24"/>
        <v>19318.02</v>
      </c>
      <c r="BL60" s="7">
        <f t="shared" si="24"/>
        <v>99477.750000000015</v>
      </c>
      <c r="BM60" s="7">
        <f t="shared" si="24"/>
        <v>90729.228340000001</v>
      </c>
      <c r="BN60" s="7">
        <f t="shared" si="24"/>
        <v>1347.4619</v>
      </c>
      <c r="BO60" s="7">
        <f t="shared" si="24"/>
        <v>2845</v>
      </c>
      <c r="BP60" s="7">
        <f t="shared" si="24"/>
        <v>5423.4087</v>
      </c>
      <c r="BQ60" s="7">
        <f t="shared" si="24"/>
        <v>22107.858489999999</v>
      </c>
      <c r="BR60" s="7">
        <f t="shared" si="24"/>
        <v>6437.58</v>
      </c>
      <c r="BS60" s="7">
        <f t="shared" si="24"/>
        <v>1290.3800000000001</v>
      </c>
      <c r="BT60" s="7">
        <f>SUM(BT61:BT66)</f>
        <v>2718161.499109</v>
      </c>
      <c r="BU60"/>
    </row>
    <row r="61" spans="1:73">
      <c r="A61" s="10"/>
      <c r="B61" s="11" t="s">
        <v>61</v>
      </c>
      <c r="C61" s="12">
        <v>40981.33</v>
      </c>
      <c r="D61" s="12">
        <v>0</v>
      </c>
      <c r="E61" s="12">
        <v>0</v>
      </c>
      <c r="F61" s="12">
        <v>63789.523999999998</v>
      </c>
      <c r="G61" s="12">
        <v>0</v>
      </c>
      <c r="H61" s="12">
        <v>0</v>
      </c>
      <c r="I61" s="12">
        <v>10197.200000000001</v>
      </c>
      <c r="J61" s="12">
        <v>0</v>
      </c>
      <c r="K61" s="12">
        <v>15779.5</v>
      </c>
      <c r="L61" s="12">
        <v>0</v>
      </c>
      <c r="M61" s="12">
        <v>0</v>
      </c>
      <c r="N61" s="12">
        <v>54519.898000000001</v>
      </c>
      <c r="O61" s="12">
        <v>0</v>
      </c>
      <c r="P61" s="12">
        <v>11025</v>
      </c>
      <c r="Q61" s="12">
        <v>6994.1176500000001</v>
      </c>
      <c r="R61" s="12">
        <v>0</v>
      </c>
      <c r="S61" s="12">
        <v>0</v>
      </c>
      <c r="T61" s="12">
        <v>0</v>
      </c>
      <c r="U61" s="12">
        <v>59556.125</v>
      </c>
      <c r="V61" s="12">
        <v>11445.64</v>
      </c>
      <c r="W61" s="12">
        <v>7854</v>
      </c>
      <c r="X61" s="12">
        <v>0</v>
      </c>
      <c r="Y61" s="12">
        <v>0</v>
      </c>
      <c r="Z61" s="12">
        <v>0</v>
      </c>
      <c r="AA61" s="12">
        <v>0</v>
      </c>
      <c r="AB61" s="12">
        <v>13084.12</v>
      </c>
      <c r="AC61" s="12">
        <v>5182.1899999999996</v>
      </c>
      <c r="AD61" s="12">
        <v>4596.0377099999996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12">
        <v>0</v>
      </c>
      <c r="AN61" s="12">
        <v>0</v>
      </c>
      <c r="AO61" s="12">
        <v>0</v>
      </c>
      <c r="AP61" s="12">
        <v>16931</v>
      </c>
      <c r="AQ61" s="12">
        <v>0</v>
      </c>
      <c r="AR61" s="12">
        <v>0</v>
      </c>
      <c r="AS61" s="12">
        <v>21118.75</v>
      </c>
      <c r="AT61" s="12">
        <v>0</v>
      </c>
      <c r="AU61" s="12">
        <v>0</v>
      </c>
      <c r="AV61" s="12">
        <v>19921.683400000002</v>
      </c>
      <c r="AW61" s="12">
        <v>0</v>
      </c>
      <c r="AX61" s="12">
        <v>0</v>
      </c>
      <c r="AY61" s="12">
        <v>0</v>
      </c>
      <c r="AZ61" s="12">
        <v>0</v>
      </c>
      <c r="BA61" s="12">
        <v>0</v>
      </c>
      <c r="BB61" s="12">
        <v>0</v>
      </c>
      <c r="BC61" s="12">
        <v>12647.5</v>
      </c>
      <c r="BD61" s="12">
        <v>0</v>
      </c>
      <c r="BE61" s="12">
        <v>5796.875</v>
      </c>
      <c r="BF61" s="12">
        <v>0</v>
      </c>
      <c r="BG61" s="12">
        <v>0</v>
      </c>
      <c r="BH61" s="12">
        <v>0</v>
      </c>
      <c r="BI61" s="12">
        <v>0</v>
      </c>
      <c r="BJ61" s="12">
        <v>0</v>
      </c>
      <c r="BK61" s="12">
        <v>0</v>
      </c>
      <c r="BL61" s="12">
        <v>57873.4</v>
      </c>
      <c r="BM61" s="12">
        <v>4476.616</v>
      </c>
      <c r="BN61" s="12">
        <v>0</v>
      </c>
      <c r="BO61" s="12">
        <v>0</v>
      </c>
      <c r="BP61" s="12">
        <v>0</v>
      </c>
      <c r="BQ61" s="12">
        <v>0</v>
      </c>
      <c r="BR61" s="12">
        <v>0</v>
      </c>
      <c r="BS61" s="12">
        <v>0</v>
      </c>
      <c r="BT61" s="12">
        <f t="shared" ref="BT61:BT66" si="25">SUM(C61:BS61)</f>
        <v>443770.50675999996</v>
      </c>
    </row>
    <row r="62" spans="1:73">
      <c r="A62" s="10"/>
      <c r="B62" s="11" t="s">
        <v>62</v>
      </c>
      <c r="C62" s="12">
        <v>87490.73</v>
      </c>
      <c r="D62" s="12">
        <v>0</v>
      </c>
      <c r="E62" s="12">
        <v>0</v>
      </c>
      <c r="F62" s="12">
        <v>104060.23168000001</v>
      </c>
      <c r="G62" s="12">
        <v>0</v>
      </c>
      <c r="H62" s="12">
        <v>0</v>
      </c>
      <c r="I62" s="12">
        <v>27514.429759999999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7684.9795400000003</v>
      </c>
      <c r="R62" s="12">
        <v>0</v>
      </c>
      <c r="S62" s="12">
        <v>0</v>
      </c>
      <c r="T62" s="12">
        <v>0</v>
      </c>
      <c r="U62" s="12">
        <v>660.32399999999996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1795.1256600000002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0</v>
      </c>
      <c r="AM62" s="12">
        <v>0</v>
      </c>
      <c r="AN62" s="12">
        <v>0</v>
      </c>
      <c r="AO62" s="12">
        <v>0</v>
      </c>
      <c r="AP62" s="12">
        <v>0</v>
      </c>
      <c r="AQ62" s="12">
        <v>0</v>
      </c>
      <c r="AR62" s="12">
        <v>0</v>
      </c>
      <c r="AS62" s="12">
        <v>0</v>
      </c>
      <c r="AT62" s="12">
        <v>0</v>
      </c>
      <c r="AU62" s="12">
        <v>0</v>
      </c>
      <c r="AV62" s="12">
        <v>0</v>
      </c>
      <c r="AW62" s="12">
        <v>0</v>
      </c>
      <c r="AX62" s="12">
        <v>0</v>
      </c>
      <c r="AY62" s="12">
        <v>0</v>
      </c>
      <c r="AZ62" s="12">
        <v>0</v>
      </c>
      <c r="BA62" s="12">
        <v>0</v>
      </c>
      <c r="BB62" s="12">
        <v>0</v>
      </c>
      <c r="BC62" s="12">
        <v>888.69</v>
      </c>
      <c r="BD62" s="12">
        <v>0</v>
      </c>
      <c r="BE62" s="12">
        <v>3568.4515900000001</v>
      </c>
      <c r="BF62" s="12">
        <v>0</v>
      </c>
      <c r="BG62" s="12">
        <v>0</v>
      </c>
      <c r="BH62" s="12">
        <v>0</v>
      </c>
      <c r="BI62" s="12">
        <v>0</v>
      </c>
      <c r="BJ62" s="12">
        <v>0</v>
      </c>
      <c r="BK62" s="12">
        <v>0</v>
      </c>
      <c r="BL62" s="12">
        <v>3379.31</v>
      </c>
      <c r="BM62" s="12">
        <v>17871.29062</v>
      </c>
      <c r="BN62" s="12">
        <v>0</v>
      </c>
      <c r="BO62" s="12">
        <v>0</v>
      </c>
      <c r="BP62" s="12">
        <v>0</v>
      </c>
      <c r="BQ62" s="12">
        <v>0</v>
      </c>
      <c r="BR62" s="12">
        <v>0</v>
      </c>
      <c r="BS62" s="12">
        <v>0</v>
      </c>
      <c r="BT62" s="12">
        <f t="shared" si="25"/>
        <v>254913.56284999999</v>
      </c>
    </row>
    <row r="63" spans="1:73">
      <c r="A63" s="10"/>
      <c r="B63" s="11" t="s">
        <v>63</v>
      </c>
      <c r="C63" s="12">
        <v>29468.04</v>
      </c>
      <c r="D63" s="12">
        <v>2734.46</v>
      </c>
      <c r="E63" s="12">
        <v>19514</v>
      </c>
      <c r="F63" s="12">
        <v>9154.5455199999997</v>
      </c>
      <c r="G63" s="12">
        <v>7345.7580499999995</v>
      </c>
      <c r="H63" s="12">
        <v>3838.0741199999998</v>
      </c>
      <c r="I63" s="12">
        <v>25439.940999999999</v>
      </c>
      <c r="J63" s="12">
        <v>3603.1577000000002</v>
      </c>
      <c r="K63" s="12">
        <v>10283.584939999999</v>
      </c>
      <c r="L63" s="12">
        <v>1608.61814</v>
      </c>
      <c r="M63" s="12">
        <v>4433.3053880000007</v>
      </c>
      <c r="N63" s="12">
        <v>11264.04135</v>
      </c>
      <c r="O63" s="12">
        <v>4081.4618700000001</v>
      </c>
      <c r="P63" s="12">
        <v>4081.6597800000004</v>
      </c>
      <c r="Q63" s="12">
        <v>11685.238740000001</v>
      </c>
      <c r="R63" s="12">
        <v>6559.67</v>
      </c>
      <c r="S63" s="12">
        <v>9163.7217400000009</v>
      </c>
      <c r="T63" s="12">
        <v>10247.83</v>
      </c>
      <c r="U63" s="12">
        <v>10218.11312</v>
      </c>
      <c r="V63" s="12">
        <v>6442.6991699999999</v>
      </c>
      <c r="W63" s="12">
        <v>4149.5529999999999</v>
      </c>
      <c r="X63" s="12">
        <v>10477.099990000002</v>
      </c>
      <c r="Y63" s="12">
        <v>34502.742479999994</v>
      </c>
      <c r="Z63" s="12">
        <v>5976.7767100000001</v>
      </c>
      <c r="AA63" s="12">
        <v>130.71839</v>
      </c>
      <c r="AB63" s="12">
        <v>1760.5947200000001</v>
      </c>
      <c r="AC63" s="12">
        <v>22598.300099999997</v>
      </c>
      <c r="AD63" s="12">
        <v>19162.943445000004</v>
      </c>
      <c r="AE63" s="12">
        <v>1171.1427800000001</v>
      </c>
      <c r="AF63" s="12">
        <v>6752.6745599999995</v>
      </c>
      <c r="AG63" s="12">
        <v>2978.6722300000001</v>
      </c>
      <c r="AH63" s="12">
        <v>1017.4427800000001</v>
      </c>
      <c r="AI63" s="12">
        <v>9356.0192699999989</v>
      </c>
      <c r="AJ63" s="12">
        <v>0</v>
      </c>
      <c r="AK63" s="12">
        <v>10930.223470000001</v>
      </c>
      <c r="AL63" s="12">
        <v>3837.7873</v>
      </c>
      <c r="AM63" s="12">
        <v>3926.3823299999999</v>
      </c>
      <c r="AN63" s="12">
        <v>9620.1222899999993</v>
      </c>
      <c r="AO63" s="12">
        <v>721.72716000000003</v>
      </c>
      <c r="AP63" s="12">
        <v>4329.2359999999999</v>
      </c>
      <c r="AQ63" s="12">
        <v>17494.240000000002</v>
      </c>
      <c r="AR63" s="12">
        <v>7475.5542500000001</v>
      </c>
      <c r="AS63" s="12">
        <v>36672.461889999999</v>
      </c>
      <c r="AT63" s="12">
        <v>4260.2</v>
      </c>
      <c r="AU63" s="12">
        <v>2392.3162200000002</v>
      </c>
      <c r="AV63" s="12">
        <v>4102.5623699999996</v>
      </c>
      <c r="AW63" s="12">
        <v>180.208</v>
      </c>
      <c r="AX63" s="12">
        <v>573.33199999999999</v>
      </c>
      <c r="AY63" s="12">
        <v>3989.76</v>
      </c>
      <c r="AZ63" s="12">
        <v>1367.1502499999999</v>
      </c>
      <c r="BA63" s="12">
        <v>646.36707999999999</v>
      </c>
      <c r="BB63" s="12">
        <v>2123.5825099999993</v>
      </c>
      <c r="BC63" s="12">
        <v>5509.23</v>
      </c>
      <c r="BD63" s="12">
        <v>6890.9107199999999</v>
      </c>
      <c r="BE63" s="12">
        <v>204.44983999999999</v>
      </c>
      <c r="BF63" s="12">
        <v>1530</v>
      </c>
      <c r="BG63" s="12">
        <v>2991.8774700000004</v>
      </c>
      <c r="BH63" s="12">
        <v>3021.3799399999998</v>
      </c>
      <c r="BI63" s="12">
        <v>1557.42146</v>
      </c>
      <c r="BJ63" s="12">
        <v>925.80259000000012</v>
      </c>
      <c r="BK63" s="12">
        <v>8740.1</v>
      </c>
      <c r="BL63" s="12">
        <v>6249.64</v>
      </c>
      <c r="BM63" s="12">
        <v>10477.89725</v>
      </c>
      <c r="BN63" s="12">
        <v>395.01590000000004</v>
      </c>
      <c r="BO63" s="12">
        <v>781</v>
      </c>
      <c r="BP63" s="12">
        <v>1606.4586399999998</v>
      </c>
      <c r="BQ63" s="12">
        <v>5865.8204900000001</v>
      </c>
      <c r="BR63" s="12">
        <v>2039.44</v>
      </c>
      <c r="BS63" s="12">
        <v>197.53</v>
      </c>
      <c r="BT63" s="12">
        <f t="shared" si="25"/>
        <v>484829.78850299993</v>
      </c>
    </row>
    <row r="64" spans="1:73">
      <c r="A64" s="10"/>
      <c r="B64" s="11" t="s">
        <v>64</v>
      </c>
      <c r="C64" s="12">
        <v>9957.5</v>
      </c>
      <c r="D64" s="12">
        <v>8564.65</v>
      </c>
      <c r="E64" s="12">
        <v>61759</v>
      </c>
      <c r="F64" s="12">
        <v>20924.718860000001</v>
      </c>
      <c r="G64" s="12">
        <v>9827.0213399999993</v>
      </c>
      <c r="H64" s="12">
        <v>8304.2716</v>
      </c>
      <c r="I64" s="12">
        <v>4609.1692800000001</v>
      </c>
      <c r="J64" s="12">
        <v>4188.98585</v>
      </c>
      <c r="K64" s="12">
        <v>1525.92382</v>
      </c>
      <c r="L64" s="12">
        <v>12205.232689999999</v>
      </c>
      <c r="M64" s="12">
        <v>5565.0777900000003</v>
      </c>
      <c r="N64" s="12">
        <v>9956.9269999999997</v>
      </c>
      <c r="O64" s="12">
        <v>675.35973999999999</v>
      </c>
      <c r="P64" s="12">
        <v>6863.41345</v>
      </c>
      <c r="Q64" s="12">
        <v>13308.326919999998</v>
      </c>
      <c r="R64" s="12">
        <v>5733.2720499999996</v>
      </c>
      <c r="S64" s="12">
        <v>14041.834710000001</v>
      </c>
      <c r="T64" s="12">
        <v>4091.4</v>
      </c>
      <c r="U64" s="12">
        <v>11824.538759999999</v>
      </c>
      <c r="V64" s="12">
        <v>3520.3379</v>
      </c>
      <c r="W64" s="12">
        <v>2875.1448</v>
      </c>
      <c r="X64" s="12">
        <v>3616.3701700000001</v>
      </c>
      <c r="Y64" s="12">
        <v>13018.3835</v>
      </c>
      <c r="Z64" s="12">
        <v>6926.8</v>
      </c>
      <c r="AA64" s="12">
        <v>6530.1148499999999</v>
      </c>
      <c r="AB64" s="12">
        <v>3722.6121400000002</v>
      </c>
      <c r="AC64" s="12">
        <v>20257.65711</v>
      </c>
      <c r="AD64" s="12">
        <v>11158.77223</v>
      </c>
      <c r="AE64" s="12">
        <v>1649.7817500000001</v>
      </c>
      <c r="AF64" s="12">
        <v>7676.3329899999999</v>
      </c>
      <c r="AG64" s="12">
        <v>871.64200000000005</v>
      </c>
      <c r="AH64" s="12">
        <v>2269.3874999999998</v>
      </c>
      <c r="AI64" s="12">
        <v>5472.0514199999998</v>
      </c>
      <c r="AJ64" s="12">
        <v>58.81</v>
      </c>
      <c r="AK64" s="12">
        <v>7299.9980099999993</v>
      </c>
      <c r="AL64" s="12">
        <v>5061.1000000000004</v>
      </c>
      <c r="AM64" s="12">
        <v>1291.13453</v>
      </c>
      <c r="AN64" s="12">
        <v>3079.3696</v>
      </c>
      <c r="AO64" s="12">
        <v>311.55322999999999</v>
      </c>
      <c r="AP64" s="12">
        <v>563.67600000000004</v>
      </c>
      <c r="AQ64" s="12">
        <v>5813.9</v>
      </c>
      <c r="AR64" s="12">
        <v>4013.9009999999998</v>
      </c>
      <c r="AS64" s="12">
        <v>14414.45616</v>
      </c>
      <c r="AT64" s="12">
        <v>5327.07</v>
      </c>
      <c r="AU64" s="12">
        <v>248.20534000000001</v>
      </c>
      <c r="AV64" s="12">
        <v>3353.56313</v>
      </c>
      <c r="AW64" s="12">
        <v>0</v>
      </c>
      <c r="AX64" s="12">
        <v>0</v>
      </c>
      <c r="AY64" s="12">
        <v>1640.24</v>
      </c>
      <c r="AZ64" s="12">
        <v>1792.03</v>
      </c>
      <c r="BA64" s="12">
        <v>165.90552</v>
      </c>
      <c r="BB64" s="12">
        <v>0</v>
      </c>
      <c r="BC64" s="12">
        <v>6109.87</v>
      </c>
      <c r="BD64" s="12">
        <v>6156.5681599999998</v>
      </c>
      <c r="BE64" s="12">
        <v>0</v>
      </c>
      <c r="BF64" s="12">
        <v>5690</v>
      </c>
      <c r="BG64" s="12">
        <v>2695.0884799999999</v>
      </c>
      <c r="BH64" s="12">
        <v>2597.8887599999998</v>
      </c>
      <c r="BI64" s="12">
        <v>3455.6231299999999</v>
      </c>
      <c r="BJ64" s="12">
        <v>335.34661</v>
      </c>
      <c r="BK64" s="12">
        <v>6681.83</v>
      </c>
      <c r="BL64" s="12">
        <v>6396.94</v>
      </c>
      <c r="BM64" s="12">
        <v>23619.621719999999</v>
      </c>
      <c r="BN64" s="12">
        <v>0</v>
      </c>
      <c r="BO64" s="12">
        <v>429</v>
      </c>
      <c r="BP64" s="12">
        <v>216.19635</v>
      </c>
      <c r="BQ64" s="12">
        <v>6214.0110000000004</v>
      </c>
      <c r="BR64" s="12">
        <v>0</v>
      </c>
      <c r="BS64" s="12">
        <v>210.01</v>
      </c>
      <c r="BT64" s="12">
        <f t="shared" si="25"/>
        <v>428734.91895000008</v>
      </c>
    </row>
    <row r="65" spans="1:73">
      <c r="A65" s="10"/>
      <c r="B65" s="11" t="s">
        <v>65</v>
      </c>
      <c r="C65" s="12">
        <v>51264.480000000003</v>
      </c>
      <c r="D65" s="12">
        <v>0</v>
      </c>
      <c r="E65" s="12">
        <v>32961</v>
      </c>
      <c r="F65" s="12">
        <v>67852.24745000001</v>
      </c>
      <c r="G65" s="12">
        <v>24030.517190000002</v>
      </c>
      <c r="H65" s="12">
        <v>9277.5985700000001</v>
      </c>
      <c r="I65" s="12">
        <v>5918.2531499999996</v>
      </c>
      <c r="J65" s="12">
        <v>2175.17047</v>
      </c>
      <c r="K65" s="12">
        <v>8281.7418300000008</v>
      </c>
      <c r="L65" s="12">
        <v>4259.4340099999999</v>
      </c>
      <c r="M65" s="12">
        <v>4558.8410870000007</v>
      </c>
      <c r="N65" s="12">
        <v>18144.81853</v>
      </c>
      <c r="O65" s="12">
        <v>6509.1695899999995</v>
      </c>
      <c r="P65" s="12">
        <v>8369.2758299999987</v>
      </c>
      <c r="Q65" s="12">
        <v>14705.402330000001</v>
      </c>
      <c r="R65" s="12">
        <v>5352.6570099999999</v>
      </c>
      <c r="S65" s="12">
        <v>23936.663190000003</v>
      </c>
      <c r="T65" s="12">
        <v>15526.93</v>
      </c>
      <c r="U65" s="12">
        <v>14230.402460000001</v>
      </c>
      <c r="V65" s="12">
        <v>12078.55</v>
      </c>
      <c r="W65" s="12">
        <v>11569.781514000002</v>
      </c>
      <c r="X65" s="12">
        <v>6216.8723299999992</v>
      </c>
      <c r="Y65" s="12">
        <v>54805.931530000002</v>
      </c>
      <c r="Z65" s="12">
        <v>7245.2425599999997</v>
      </c>
      <c r="AA65" s="12">
        <v>196.41770000000002</v>
      </c>
      <c r="AB65" s="12">
        <v>1720.3901000000001</v>
      </c>
      <c r="AC65" s="12">
        <v>39948.817839999996</v>
      </c>
      <c r="AD65" s="12">
        <v>8216.9741450000001</v>
      </c>
      <c r="AE65" s="12">
        <v>1027.75326</v>
      </c>
      <c r="AF65" s="12">
        <v>19631.633300000001</v>
      </c>
      <c r="AG65" s="12">
        <v>6252.3746200000005</v>
      </c>
      <c r="AH65" s="12">
        <v>3414.8641699999998</v>
      </c>
      <c r="AI65" s="12">
        <v>14179.714379999999</v>
      </c>
      <c r="AJ65" s="12">
        <v>1112.23</v>
      </c>
      <c r="AK65" s="12">
        <v>7944.2264500000001</v>
      </c>
      <c r="AL65" s="12">
        <v>3732.8361400000003</v>
      </c>
      <c r="AM65" s="12">
        <v>2163.2093100000002</v>
      </c>
      <c r="AN65" s="12">
        <v>13056.071189999999</v>
      </c>
      <c r="AO65" s="12">
        <v>1224.2445700000001</v>
      </c>
      <c r="AP65" s="12">
        <v>4505.2690000000002</v>
      </c>
      <c r="AQ65" s="12">
        <v>10853.71</v>
      </c>
      <c r="AR65" s="12">
        <v>6796.5839999999998</v>
      </c>
      <c r="AS65" s="12">
        <v>63674.163919999999</v>
      </c>
      <c r="AT65" s="12">
        <v>9856.6200000000008</v>
      </c>
      <c r="AU65" s="12">
        <v>3099.7921099999999</v>
      </c>
      <c r="AV65" s="12">
        <v>8112.2279900000003</v>
      </c>
      <c r="AW65" s="12">
        <v>304.16000000000003</v>
      </c>
      <c r="AX65" s="12">
        <v>609.36599999999999</v>
      </c>
      <c r="AY65" s="12">
        <v>3473.72</v>
      </c>
      <c r="AZ65" s="12">
        <v>1807.13075</v>
      </c>
      <c r="BA65" s="12">
        <v>926.29484000000002</v>
      </c>
      <c r="BB65" s="12">
        <v>4502.3289299999997</v>
      </c>
      <c r="BC65" s="12">
        <v>14386.66</v>
      </c>
      <c r="BD65" s="12">
        <v>4499.6785999999993</v>
      </c>
      <c r="BE65" s="12">
        <v>663.81953999999996</v>
      </c>
      <c r="BF65" s="12">
        <v>4467</v>
      </c>
      <c r="BG65" s="12">
        <v>3585.3588199999999</v>
      </c>
      <c r="BH65" s="12">
        <v>6756.78809</v>
      </c>
      <c r="BI65" s="12">
        <v>5037.7389599999997</v>
      </c>
      <c r="BJ65" s="12">
        <v>1491.7424900000001</v>
      </c>
      <c r="BK65" s="12">
        <v>3252.77</v>
      </c>
      <c r="BL65" s="12">
        <v>9369.33</v>
      </c>
      <c r="BM65" s="12">
        <v>12060.466899999999</v>
      </c>
      <c r="BN65" s="12">
        <v>358.77312000000001</v>
      </c>
      <c r="BO65" s="12">
        <v>725</v>
      </c>
      <c r="BP65" s="12">
        <v>2807.2401700000005</v>
      </c>
      <c r="BQ65" s="12">
        <v>7441.4589999999998</v>
      </c>
      <c r="BR65" s="12">
        <v>1090.94</v>
      </c>
      <c r="BS65" s="12">
        <v>374.88</v>
      </c>
      <c r="BT65" s="12">
        <f t="shared" si="25"/>
        <v>729983.75103600021</v>
      </c>
    </row>
    <row r="66" spans="1:73">
      <c r="A66" s="10"/>
      <c r="B66" s="11" t="s">
        <v>66</v>
      </c>
      <c r="C66" s="12">
        <v>43761.62</v>
      </c>
      <c r="D66" s="12">
        <v>437.44000000000005</v>
      </c>
      <c r="E66" s="12">
        <v>4691</v>
      </c>
      <c r="F66" s="12">
        <v>3698.6450399999999</v>
      </c>
      <c r="G66" s="12">
        <v>8783.9797899999994</v>
      </c>
      <c r="H66" s="12">
        <v>9652.3093100000024</v>
      </c>
      <c r="I66" s="12">
        <v>868.71024</v>
      </c>
      <c r="J66" s="12">
        <v>593.25</v>
      </c>
      <c r="K66" s="12">
        <v>6260.9431900000009</v>
      </c>
      <c r="L66" s="12">
        <v>2707.8560800000005</v>
      </c>
      <c r="M66" s="12">
        <v>4561.71828</v>
      </c>
      <c r="N66" s="12">
        <v>18527.373899999995</v>
      </c>
      <c r="O66" s="12">
        <v>1235.29222</v>
      </c>
      <c r="P66" s="12">
        <v>2100.2792200000004</v>
      </c>
      <c r="Q66" s="12">
        <v>15755.076170000002</v>
      </c>
      <c r="R66" s="12">
        <v>3979.8727799999997</v>
      </c>
      <c r="S66" s="12">
        <v>7346.4443600000004</v>
      </c>
      <c r="T66" s="12">
        <v>10447.23</v>
      </c>
      <c r="U66" s="12">
        <v>13494.068190000002</v>
      </c>
      <c r="V66" s="12">
        <v>3352.7832200000003</v>
      </c>
      <c r="W66" s="12">
        <v>803.61158</v>
      </c>
      <c r="X66" s="12">
        <v>2344.3856099999998</v>
      </c>
      <c r="Y66" s="12">
        <v>4909.7547199999999</v>
      </c>
      <c r="Z66" s="12">
        <v>6487.1288800000002</v>
      </c>
      <c r="AA66" s="12">
        <v>753.07592</v>
      </c>
      <c r="AB66" s="12">
        <v>1217.2460599999999</v>
      </c>
      <c r="AC66" s="12">
        <v>18697.079529999999</v>
      </c>
      <c r="AD66" s="12">
        <v>2675.5639100000003</v>
      </c>
      <c r="AE66" s="12">
        <v>629.37482999999997</v>
      </c>
      <c r="AF66" s="12">
        <v>11655.698980000001</v>
      </c>
      <c r="AG66" s="12">
        <v>1247.1967899999997</v>
      </c>
      <c r="AH66" s="12">
        <v>2538.1755499999999</v>
      </c>
      <c r="AI66" s="12">
        <v>6178.4875999999995</v>
      </c>
      <c r="AJ66" s="12">
        <v>757.92000000000007</v>
      </c>
      <c r="AK66" s="12">
        <v>9727.1870000000017</v>
      </c>
      <c r="AL66" s="12">
        <v>6098.11618</v>
      </c>
      <c r="AM66" s="12">
        <v>2221.3915999999999</v>
      </c>
      <c r="AN66" s="12">
        <v>5127.9102699999994</v>
      </c>
      <c r="AO66" s="12">
        <v>1157.68164</v>
      </c>
      <c r="AP66" s="12">
        <v>3017.59413</v>
      </c>
      <c r="AQ66" s="12">
        <v>1408.64</v>
      </c>
      <c r="AR66" s="12">
        <v>5141.7357499999998</v>
      </c>
      <c r="AS66" s="12">
        <v>34627.188380000007</v>
      </c>
      <c r="AT66" s="12">
        <v>4230.74</v>
      </c>
      <c r="AU66" s="12">
        <v>2303.0813499999999</v>
      </c>
      <c r="AV66" s="12">
        <v>1420.60187</v>
      </c>
      <c r="AW66" s="12">
        <v>942.42700000000002</v>
      </c>
      <c r="AX66" s="12">
        <v>1040.74413</v>
      </c>
      <c r="AY66" s="12">
        <v>2764.2400000000002</v>
      </c>
      <c r="AZ66" s="12">
        <v>1241.2948299999998</v>
      </c>
      <c r="BA66" s="12">
        <v>278.52</v>
      </c>
      <c r="BB66" s="12">
        <v>1504.67309</v>
      </c>
      <c r="BC66" s="12">
        <v>10423.950000000001</v>
      </c>
      <c r="BD66" s="12">
        <v>3261.0180700000001</v>
      </c>
      <c r="BE66" s="12">
        <v>545.58653000000004</v>
      </c>
      <c r="BF66" s="12">
        <v>2159</v>
      </c>
      <c r="BG66" s="12">
        <v>1656.7267000000002</v>
      </c>
      <c r="BH66" s="12">
        <v>1524.26998</v>
      </c>
      <c r="BI66" s="12">
        <v>105.48699999999999</v>
      </c>
      <c r="BJ66" s="12">
        <v>1073.87329</v>
      </c>
      <c r="BK66" s="12">
        <v>643.31999999999994</v>
      </c>
      <c r="BL66" s="12">
        <v>16209.130000000001</v>
      </c>
      <c r="BM66" s="12">
        <v>22223.335849999999</v>
      </c>
      <c r="BN66" s="12">
        <v>593.67287999999996</v>
      </c>
      <c r="BO66" s="12">
        <v>910</v>
      </c>
      <c r="BP66" s="12">
        <v>793.51353999999992</v>
      </c>
      <c r="BQ66" s="12">
        <v>2586.5680000000002</v>
      </c>
      <c r="BR66" s="12">
        <v>3307.2</v>
      </c>
      <c r="BS66" s="12">
        <v>507.96000000000004</v>
      </c>
      <c r="BT66" s="12">
        <f t="shared" si="25"/>
        <v>375928.97101000021</v>
      </c>
    </row>
    <row r="67" spans="1:73" s="9" customFormat="1">
      <c r="A67" s="5">
        <v>8</v>
      </c>
      <c r="B67" s="27" t="s">
        <v>67</v>
      </c>
      <c r="C67" s="7">
        <f>SUM(C68:C75)</f>
        <v>1455203.1295400001</v>
      </c>
      <c r="D67" s="7">
        <f t="shared" ref="D67:BF67" si="26">SUM(D68:D75)</f>
        <v>211256.86999999997</v>
      </c>
      <c r="E67" s="7">
        <f t="shared" si="26"/>
        <v>679194</v>
      </c>
      <c r="F67" s="7">
        <f t="shared" si="26"/>
        <v>1139642.5286900001</v>
      </c>
      <c r="G67" s="7">
        <f t="shared" si="26"/>
        <v>978077.99120345013</v>
      </c>
      <c r="H67" s="7">
        <f t="shared" si="26"/>
        <v>414477.38317000004</v>
      </c>
      <c r="I67" s="7">
        <f t="shared" si="26"/>
        <v>437439.72395000001</v>
      </c>
      <c r="J67" s="7">
        <f t="shared" si="26"/>
        <v>49844.799740000002</v>
      </c>
      <c r="K67" s="7">
        <f t="shared" si="26"/>
        <v>220265.39169409999</v>
      </c>
      <c r="L67" s="7">
        <f t="shared" si="26"/>
        <v>72190.694560000004</v>
      </c>
      <c r="M67" s="7">
        <f t="shared" si="26"/>
        <v>92997.224149999995</v>
      </c>
      <c r="N67" s="7">
        <f t="shared" si="26"/>
        <v>192546.69234000001</v>
      </c>
      <c r="O67" s="7">
        <f t="shared" si="26"/>
        <v>110649.45822000003</v>
      </c>
      <c r="P67" s="7">
        <f t="shared" si="26"/>
        <v>184201.03344000003</v>
      </c>
      <c r="Q67" s="7">
        <f t="shared" si="26"/>
        <v>273978.65421000001</v>
      </c>
      <c r="R67" s="7">
        <f t="shared" si="26"/>
        <v>77896.918340000004</v>
      </c>
      <c r="S67" s="7">
        <f t="shared" si="26"/>
        <v>99433.174799999993</v>
      </c>
      <c r="T67" s="7">
        <f t="shared" si="26"/>
        <v>103807.26999999999</v>
      </c>
      <c r="U67" s="7">
        <f t="shared" si="26"/>
        <v>409014.51771000004</v>
      </c>
      <c r="V67" s="7">
        <f t="shared" si="26"/>
        <v>235367.11000000002</v>
      </c>
      <c r="W67" s="7">
        <f t="shared" si="26"/>
        <v>130294.70691000001</v>
      </c>
      <c r="X67" s="7">
        <f>SUM(X68:X75)</f>
        <v>114531.94177999999</v>
      </c>
      <c r="Y67" s="7">
        <f t="shared" si="26"/>
        <v>514050.94059999991</v>
      </c>
      <c r="Z67" s="7">
        <f t="shared" si="26"/>
        <v>92114.421199999997</v>
      </c>
      <c r="AA67" s="7">
        <f t="shared" si="26"/>
        <v>66837.396070000003</v>
      </c>
      <c r="AB67" s="7">
        <f t="shared" si="26"/>
        <v>35415.938020000001</v>
      </c>
      <c r="AC67" s="7">
        <f>SUM(AC68:AC75)</f>
        <v>389997.71874000004</v>
      </c>
      <c r="AD67" s="7">
        <f t="shared" si="26"/>
        <v>2372707.6859391783</v>
      </c>
      <c r="AE67" s="7">
        <f t="shared" si="26"/>
        <v>24796.166440000001</v>
      </c>
      <c r="AF67" s="7">
        <f t="shared" si="26"/>
        <v>120688.51782000001</v>
      </c>
      <c r="AG67" s="7">
        <f t="shared" si="26"/>
        <v>292353.93328747246</v>
      </c>
      <c r="AH67" s="7">
        <f t="shared" si="26"/>
        <v>68184.393360000002</v>
      </c>
      <c r="AI67" s="7">
        <f t="shared" si="26"/>
        <v>119424.0598</v>
      </c>
      <c r="AJ67" s="7">
        <f t="shared" si="26"/>
        <v>14291.469999999998</v>
      </c>
      <c r="AK67" s="7">
        <f t="shared" si="26"/>
        <v>135217.82761000001</v>
      </c>
      <c r="AL67" s="7">
        <f t="shared" si="26"/>
        <v>77141.488859999998</v>
      </c>
      <c r="AM67" s="7">
        <f t="shared" si="26"/>
        <v>54778.220309999997</v>
      </c>
      <c r="AN67" s="7">
        <f t="shared" si="26"/>
        <v>148378.58589000002</v>
      </c>
      <c r="AO67" s="7">
        <f t="shared" si="26"/>
        <v>34160.527540000185</v>
      </c>
      <c r="AP67" s="7">
        <f t="shared" si="26"/>
        <v>39906.792240000002</v>
      </c>
      <c r="AQ67" s="7">
        <f t="shared" si="26"/>
        <v>71367.679999999993</v>
      </c>
      <c r="AR67" s="7">
        <f t="shared" si="26"/>
        <v>53860.060700000002</v>
      </c>
      <c r="AS67" s="7">
        <f t="shared" si="26"/>
        <v>384302.77682999999</v>
      </c>
      <c r="AT67" s="7">
        <f t="shared" si="26"/>
        <v>120871.20000000003</v>
      </c>
      <c r="AU67" s="7">
        <f t="shared" si="26"/>
        <v>38294.018929999998</v>
      </c>
      <c r="AV67" s="7">
        <f t="shared" si="26"/>
        <v>148098.03534</v>
      </c>
      <c r="AW67" s="7">
        <f t="shared" si="26"/>
        <v>3722.5319999999997</v>
      </c>
      <c r="AX67" s="7">
        <f t="shared" si="26"/>
        <v>8261.6274400000002</v>
      </c>
      <c r="AY67" s="7">
        <f t="shared" si="26"/>
        <v>20651.329999999998</v>
      </c>
      <c r="AZ67" s="7">
        <f t="shared" si="26"/>
        <v>46240.147520000006</v>
      </c>
      <c r="BA67" s="7">
        <f t="shared" si="26"/>
        <v>2582.7799800000003</v>
      </c>
      <c r="BB67" s="7">
        <f t="shared" si="26"/>
        <v>77511.60428</v>
      </c>
      <c r="BC67" s="7">
        <f t="shared" si="26"/>
        <v>118250.02290000003</v>
      </c>
      <c r="BD67" s="7">
        <f t="shared" si="26"/>
        <v>68797.810410000006</v>
      </c>
      <c r="BE67" s="7">
        <f t="shared" si="26"/>
        <v>1631.1579000000002</v>
      </c>
      <c r="BF67" s="7">
        <f t="shared" si="26"/>
        <v>66449</v>
      </c>
      <c r="BG67" s="7">
        <f>SUM(BG68:BG75)</f>
        <v>35578.151720000002</v>
      </c>
      <c r="BH67" s="7">
        <f>SUM(BH68:BH75)</f>
        <v>95819.967919999996</v>
      </c>
      <c r="BI67" s="7">
        <f>SUM(BI68:BI75)</f>
        <v>47050.959169657501</v>
      </c>
      <c r="BJ67" s="7">
        <f t="shared" ref="BJ67:BS67" si="27">SUM(BJ68:BJ75)</f>
        <v>12738.011429999999</v>
      </c>
      <c r="BK67" s="7">
        <f t="shared" si="27"/>
        <v>116618.86</v>
      </c>
      <c r="BL67" s="7">
        <f t="shared" si="27"/>
        <v>295064.98</v>
      </c>
      <c r="BM67" s="7">
        <f t="shared" si="27"/>
        <v>487139.00914999994</v>
      </c>
      <c r="BN67" s="7">
        <f t="shared" si="27"/>
        <v>9533.5311000000002</v>
      </c>
      <c r="BO67" s="7">
        <f t="shared" si="27"/>
        <v>25494</v>
      </c>
      <c r="BP67" s="7">
        <f t="shared" si="27"/>
        <v>8987.5550000000003</v>
      </c>
      <c r="BQ67" s="7">
        <f t="shared" si="27"/>
        <v>26168.921999999999</v>
      </c>
      <c r="BR67" s="7">
        <f t="shared" si="27"/>
        <v>2818.06</v>
      </c>
      <c r="BS67" s="7">
        <f t="shared" si="27"/>
        <v>1594.355</v>
      </c>
      <c r="BT67" s="7">
        <f>SUM(BT68:BT75)</f>
        <v>14678255.444893859</v>
      </c>
      <c r="BU67"/>
    </row>
    <row r="68" spans="1:73">
      <c r="A68" s="10"/>
      <c r="B68" s="28" t="s">
        <v>68</v>
      </c>
      <c r="C68" s="12">
        <v>311234.15954000002</v>
      </c>
      <c r="D68" s="12">
        <v>5540.37</v>
      </c>
      <c r="E68" s="12">
        <v>168665</v>
      </c>
      <c r="F68" s="12">
        <v>216531.21528999999</v>
      </c>
      <c r="G68" s="12">
        <v>255652.60308344997</v>
      </c>
      <c r="H68" s="12">
        <v>26239.651679999999</v>
      </c>
      <c r="I68" s="12">
        <v>149941.08100000001</v>
      </c>
      <c r="J68" s="12">
        <v>13007.026</v>
      </c>
      <c r="K68" s="12">
        <v>66540.361000000004</v>
      </c>
      <c r="L68" s="12">
        <v>19038.314530000003</v>
      </c>
      <c r="M68" s="12">
        <v>45185.669430000002</v>
      </c>
      <c r="N68" s="12">
        <v>111524.08937</v>
      </c>
      <c r="O68" s="12">
        <v>67956.283030000021</v>
      </c>
      <c r="P68" s="12">
        <v>54020.648999999998</v>
      </c>
      <c r="Q68" s="12">
        <v>98198.347399999999</v>
      </c>
      <c r="R68" s="12">
        <v>31877.819740000003</v>
      </c>
      <c r="S68" s="12">
        <v>87445.62926999999</v>
      </c>
      <c r="T68" s="12">
        <v>90513.87</v>
      </c>
      <c r="U68" s="12">
        <v>329100.19633999997</v>
      </c>
      <c r="V68" s="12">
        <v>72772.7</v>
      </c>
      <c r="W68" s="12">
        <v>54385.399890000001</v>
      </c>
      <c r="X68" s="12">
        <v>38028.270419699991</v>
      </c>
      <c r="Y68" s="12">
        <v>184109.45097000001</v>
      </c>
      <c r="Z68" s="12">
        <v>30975.834420000003</v>
      </c>
      <c r="AA68" s="12">
        <v>1753.8239199999998</v>
      </c>
      <c r="AB68" s="12">
        <v>28069.194630000002</v>
      </c>
      <c r="AC68" s="12">
        <v>143804.02088</v>
      </c>
      <c r="AD68" s="12">
        <v>638192.83937917801</v>
      </c>
      <c r="AE68" s="12">
        <v>19509.87314</v>
      </c>
      <c r="AF68" s="12">
        <v>48124.822369999994</v>
      </c>
      <c r="AG68" s="12">
        <v>143178.807</v>
      </c>
      <c r="AH68" s="12">
        <v>28442.291550000002</v>
      </c>
      <c r="AI68" s="12">
        <v>68773.188399999999</v>
      </c>
      <c r="AJ68" s="12">
        <v>12979.55</v>
      </c>
      <c r="AK68" s="12">
        <v>59530.555509999998</v>
      </c>
      <c r="AL68" s="12">
        <v>21399.783099999997</v>
      </c>
      <c r="AM68" s="12">
        <v>27031.467319999996</v>
      </c>
      <c r="AN68" s="12">
        <v>57442.03764000001</v>
      </c>
      <c r="AO68" s="12">
        <v>13957.26706</v>
      </c>
      <c r="AP68" s="12">
        <v>20594.14098</v>
      </c>
      <c r="AQ68" s="12">
        <v>48903.33</v>
      </c>
      <c r="AR68" s="12">
        <v>34368.06755</v>
      </c>
      <c r="AS68" s="12">
        <v>273193.70386000001</v>
      </c>
      <c r="AT68" s="12">
        <v>69993.150000000023</v>
      </c>
      <c r="AU68" s="12">
        <v>16239.903040000001</v>
      </c>
      <c r="AV68" s="12">
        <v>66436.816909999994</v>
      </c>
      <c r="AW68" s="12">
        <v>1449.1699999999998</v>
      </c>
      <c r="AX68" s="12">
        <v>2975.20075</v>
      </c>
      <c r="AY68" s="12">
        <v>12551.16</v>
      </c>
      <c r="AZ68" s="12">
        <v>18995.185550000002</v>
      </c>
      <c r="BA68" s="12">
        <v>620.72</v>
      </c>
      <c r="BB68" s="12">
        <v>60517.495500000005</v>
      </c>
      <c r="BC68" s="12">
        <v>56471.002900000021</v>
      </c>
      <c r="BD68" s="12">
        <v>31964.667000000001</v>
      </c>
      <c r="BE68" s="12">
        <v>1453.71759</v>
      </c>
      <c r="BF68" s="12">
        <v>19874</v>
      </c>
      <c r="BG68" s="12">
        <v>14800.04731</v>
      </c>
      <c r="BH68" s="12">
        <v>48759.539530000002</v>
      </c>
      <c r="BI68" s="12">
        <v>10431.361219657505</v>
      </c>
      <c r="BJ68" s="12">
        <v>6292.3972400000002</v>
      </c>
      <c r="BK68" s="12">
        <v>70580.12</v>
      </c>
      <c r="BL68" s="12">
        <v>127080.91</v>
      </c>
      <c r="BM68" s="12">
        <v>138826.72823999997</v>
      </c>
      <c r="BN68" s="12">
        <v>2992.5329999999999</v>
      </c>
      <c r="BO68" s="12">
        <v>24110</v>
      </c>
      <c r="BP68" s="12">
        <v>7969</v>
      </c>
      <c r="BQ68" s="12">
        <v>16330.315879999998</v>
      </c>
      <c r="BR68" s="12">
        <v>2500.7399999999998</v>
      </c>
      <c r="BS68" s="12">
        <v>1486.01</v>
      </c>
      <c r="BT68" s="12">
        <f t="shared" ref="BT68:BT79" si="28">SUM(C68:BS68)</f>
        <v>5049434.6473519849</v>
      </c>
    </row>
    <row r="69" spans="1:73">
      <c r="A69" s="10"/>
      <c r="B69" s="29" t="s">
        <v>69</v>
      </c>
      <c r="C69" s="12">
        <v>4634.41</v>
      </c>
      <c r="D69" s="12">
        <v>664.99</v>
      </c>
      <c r="E69" s="12">
        <v>3700</v>
      </c>
      <c r="F69" s="12">
        <v>12554.691220000001</v>
      </c>
      <c r="G69" s="12">
        <v>6924.6255099999998</v>
      </c>
      <c r="H69" s="12">
        <v>864.57189000000005</v>
      </c>
      <c r="I69" s="12">
        <v>4327.7807899999998</v>
      </c>
      <c r="J69" s="12">
        <v>1129.8002200000001</v>
      </c>
      <c r="K69" s="12">
        <v>3111.6940040999998</v>
      </c>
      <c r="L69" s="12">
        <v>105.67835000000001</v>
      </c>
      <c r="M69" s="12">
        <v>943.28188999999998</v>
      </c>
      <c r="N69" s="12">
        <v>2010.5444600000001</v>
      </c>
      <c r="O69" s="12">
        <v>730.97509000000002</v>
      </c>
      <c r="P69" s="12">
        <v>1144.67779</v>
      </c>
      <c r="Q69" s="12">
        <v>587.48699999999997</v>
      </c>
      <c r="R69" s="12">
        <v>1384.6482100000001</v>
      </c>
      <c r="S69" s="12">
        <v>636.56256000000008</v>
      </c>
      <c r="T69" s="12">
        <v>1528.57</v>
      </c>
      <c r="U69" s="12">
        <v>12529.14443</v>
      </c>
      <c r="V69" s="12">
        <v>2098.61</v>
      </c>
      <c r="W69" s="12">
        <v>2603.2453399999999</v>
      </c>
      <c r="X69" s="12">
        <v>1784.8516399999999</v>
      </c>
      <c r="Y69" s="12">
        <v>3058.3450800000001</v>
      </c>
      <c r="Z69" s="12">
        <v>1263.25044</v>
      </c>
      <c r="AA69" s="12">
        <v>5.8197399999999995</v>
      </c>
      <c r="AB69" s="12">
        <v>0</v>
      </c>
      <c r="AC69" s="12">
        <v>2584.5020199999999</v>
      </c>
      <c r="AD69" s="12">
        <v>4457.2666400000007</v>
      </c>
      <c r="AE69" s="12">
        <v>69.538610000000006</v>
      </c>
      <c r="AF69" s="12">
        <v>3709.4701299999997</v>
      </c>
      <c r="AG69" s="12">
        <v>643.31104000000005</v>
      </c>
      <c r="AH69" s="12">
        <v>662.43951000000004</v>
      </c>
      <c r="AI69" s="12">
        <v>2056.0515300000002</v>
      </c>
      <c r="AJ69" s="12">
        <v>929.3</v>
      </c>
      <c r="AK69" s="12">
        <v>1428.5527099999999</v>
      </c>
      <c r="AL69" s="12">
        <v>1213.2217900000001</v>
      </c>
      <c r="AM69" s="12">
        <v>1113.35141</v>
      </c>
      <c r="AN69" s="12">
        <v>3673.8330799999999</v>
      </c>
      <c r="AO69" s="12">
        <v>214.14982999999998</v>
      </c>
      <c r="AP69" s="12">
        <v>729.63007000000005</v>
      </c>
      <c r="AQ69" s="12">
        <v>1409.44</v>
      </c>
      <c r="AR69" s="12">
        <v>2880.0008599999996</v>
      </c>
      <c r="AS69" s="12">
        <v>3780.9157100000002</v>
      </c>
      <c r="AT69" s="12">
        <v>3071.82</v>
      </c>
      <c r="AU69" s="12">
        <v>1050.3158600000002</v>
      </c>
      <c r="AV69" s="12">
        <v>1544.4253799999999</v>
      </c>
      <c r="AW69" s="12">
        <v>82.021000000000001</v>
      </c>
      <c r="AX69" s="12">
        <v>101.22425</v>
      </c>
      <c r="AY69" s="12">
        <v>1084.19</v>
      </c>
      <c r="AZ69" s="12">
        <v>433.32014000000004</v>
      </c>
      <c r="BA69" s="12">
        <v>130.01409000000001</v>
      </c>
      <c r="BB69" s="12">
        <v>3383.1430800000003</v>
      </c>
      <c r="BC69" s="12">
        <v>1616.82</v>
      </c>
      <c r="BD69" s="12">
        <v>475.28707000000003</v>
      </c>
      <c r="BE69" s="12">
        <v>73.7</v>
      </c>
      <c r="BF69" s="12">
        <v>440</v>
      </c>
      <c r="BG69" s="12">
        <v>1295.1763899999999</v>
      </c>
      <c r="BH69" s="12">
        <v>1411.2629100000004</v>
      </c>
      <c r="BI69" s="12">
        <v>834.15</v>
      </c>
      <c r="BJ69" s="12">
        <v>237.76165</v>
      </c>
      <c r="BK69" s="12">
        <v>614.91</v>
      </c>
      <c r="BL69" s="12">
        <v>1690.83</v>
      </c>
      <c r="BM69" s="12">
        <v>2092.7217599999999</v>
      </c>
      <c r="BN69" s="12">
        <v>6.9649999999999999</v>
      </c>
      <c r="BO69" s="12">
        <v>1036</v>
      </c>
      <c r="BP69" s="12">
        <v>1.24</v>
      </c>
      <c r="BQ69" s="12">
        <v>751.69961999999998</v>
      </c>
      <c r="BR69" s="12">
        <v>142.02000000000001</v>
      </c>
      <c r="BS69" s="12">
        <v>37.89</v>
      </c>
      <c r="BT69" s="12">
        <f t="shared" si="28"/>
        <v>125522.1387941</v>
      </c>
    </row>
    <row r="70" spans="1:73">
      <c r="A70" s="10"/>
      <c r="B70" s="28" t="s">
        <v>70</v>
      </c>
      <c r="C70" s="12">
        <v>590203.91</v>
      </c>
      <c r="D70" s="12">
        <v>22093.16</v>
      </c>
      <c r="E70" s="12">
        <v>180787</v>
      </c>
      <c r="F70" s="12">
        <v>121283.20699999999</v>
      </c>
      <c r="G70" s="12">
        <v>205012.01087000003</v>
      </c>
      <c r="H70" s="12">
        <v>53132.829739999994</v>
      </c>
      <c r="I70" s="12">
        <v>5739.5142299999998</v>
      </c>
      <c r="J70" s="12">
        <v>5378.7317899999998</v>
      </c>
      <c r="K70" s="12">
        <v>11077.169320000001</v>
      </c>
      <c r="L70" s="12">
        <v>38910</v>
      </c>
      <c r="M70" s="12">
        <v>18235.555609999999</v>
      </c>
      <c r="N70" s="12">
        <v>54654.218260000001</v>
      </c>
      <c r="O70" s="12">
        <v>15670.743559999999</v>
      </c>
      <c r="P70" s="12">
        <v>53868.025529999999</v>
      </c>
      <c r="Q70" s="12">
        <v>131166.73970000001</v>
      </c>
      <c r="R70" s="12">
        <v>7497.0222400000002</v>
      </c>
      <c r="S70" s="12">
        <v>3038.7114799999999</v>
      </c>
      <c r="T70" s="12">
        <v>4952.1400000000003</v>
      </c>
      <c r="U70" s="12">
        <v>11764.933070000001</v>
      </c>
      <c r="V70" s="12">
        <v>19879.2</v>
      </c>
      <c r="W70" s="12">
        <v>3433.6316499999994</v>
      </c>
      <c r="X70" s="12">
        <v>14815.60994</v>
      </c>
      <c r="Y70" s="12">
        <v>85641.318950000001</v>
      </c>
      <c r="Z70" s="12">
        <v>5661.0304999999998</v>
      </c>
      <c r="AA70" s="12">
        <v>8711.2309999999998</v>
      </c>
      <c r="AB70" s="12">
        <v>2827.9639999999999</v>
      </c>
      <c r="AC70" s="12">
        <v>25830.166400000002</v>
      </c>
      <c r="AD70" s="12">
        <v>274992.45246000006</v>
      </c>
      <c r="AE70" s="12">
        <v>857.49360000000001</v>
      </c>
      <c r="AF70" s="12">
        <v>14121.04255</v>
      </c>
      <c r="AG70" s="12">
        <v>66654.164510000002</v>
      </c>
      <c r="AH70" s="12">
        <v>271.45800000000003</v>
      </c>
      <c r="AI70" s="12">
        <v>7424.2969999999996</v>
      </c>
      <c r="AJ70" s="12">
        <v>57.07</v>
      </c>
      <c r="AK70" s="12">
        <v>7879.634</v>
      </c>
      <c r="AL70" s="12">
        <v>1136.2619999999999</v>
      </c>
      <c r="AM70" s="12">
        <v>4492.1432999999997</v>
      </c>
      <c r="AN70" s="12">
        <v>7011.482</v>
      </c>
      <c r="AO70" s="12">
        <v>2216.6979999999999</v>
      </c>
      <c r="AP70" s="12">
        <v>16803.00561</v>
      </c>
      <c r="AQ70" s="12">
        <v>12394.92</v>
      </c>
      <c r="AR70" s="12">
        <v>25</v>
      </c>
      <c r="AS70" s="12">
        <v>6863.1286499999997</v>
      </c>
      <c r="AT70" s="12">
        <v>8162.59</v>
      </c>
      <c r="AU70" s="12">
        <v>0</v>
      </c>
      <c r="AV70" s="12">
        <v>20</v>
      </c>
      <c r="AW70" s="12">
        <v>67.724999999999994</v>
      </c>
      <c r="AX70" s="12">
        <v>572.07500000000005</v>
      </c>
      <c r="AY70" s="12">
        <v>593.78</v>
      </c>
      <c r="AZ70" s="12">
        <v>13381.120999999999</v>
      </c>
      <c r="BA70" s="12">
        <v>0</v>
      </c>
      <c r="BB70" s="12">
        <v>7669.3130000000001</v>
      </c>
      <c r="BC70" s="12">
        <v>55.11</v>
      </c>
      <c r="BD70" s="12">
        <v>6060.3159999999998</v>
      </c>
      <c r="BE70" s="12">
        <v>0</v>
      </c>
      <c r="BF70" s="12">
        <v>23500</v>
      </c>
      <c r="BG70" s="12">
        <v>16569.878820000002</v>
      </c>
      <c r="BH70" s="12">
        <v>5789.9134300000005</v>
      </c>
      <c r="BI70" s="12">
        <v>27067.562999999998</v>
      </c>
      <c r="BJ70" s="12">
        <v>10</v>
      </c>
      <c r="BK70" s="12">
        <v>5212.66</v>
      </c>
      <c r="BL70" s="12">
        <v>90361.89</v>
      </c>
      <c r="BM70" s="12">
        <v>183790.00628999999</v>
      </c>
      <c r="BN70" s="12">
        <v>204.9632</v>
      </c>
      <c r="BO70" s="12">
        <v>107</v>
      </c>
      <c r="BP70" s="12">
        <v>14.015000000000001</v>
      </c>
      <c r="BQ70" s="12">
        <v>379.51400000000001</v>
      </c>
      <c r="BR70" s="12">
        <v>172.5</v>
      </c>
      <c r="BS70" s="12">
        <v>0</v>
      </c>
      <c r="BT70" s="12">
        <f t="shared" si="28"/>
        <v>2514227.9602600015</v>
      </c>
    </row>
    <row r="71" spans="1:73">
      <c r="A71" s="10"/>
      <c r="B71" s="30" t="s">
        <v>71</v>
      </c>
      <c r="C71" s="12">
        <v>22883.14</v>
      </c>
      <c r="D71" s="12">
        <v>19206.990000000002</v>
      </c>
      <c r="E71" s="12">
        <v>0</v>
      </c>
      <c r="F71" s="12">
        <v>154092.20463999998</v>
      </c>
      <c r="G71" s="12">
        <v>13615.54096</v>
      </c>
      <c r="H71" s="12">
        <v>20874.56465</v>
      </c>
      <c r="I71" s="12">
        <v>17269.429370000002</v>
      </c>
      <c r="J71" s="12">
        <v>333.15976000000001</v>
      </c>
      <c r="K71" s="12">
        <v>11739.497079999999</v>
      </c>
      <c r="L71" s="12">
        <v>0</v>
      </c>
      <c r="M71" s="12">
        <v>231.5496</v>
      </c>
      <c r="N71" s="12">
        <v>3611.52837</v>
      </c>
      <c r="O71" s="12">
        <v>432.31801999999999</v>
      </c>
      <c r="P71" s="12">
        <v>4945.0477100000016</v>
      </c>
      <c r="Q71" s="12">
        <v>19692.744559999999</v>
      </c>
      <c r="R71" s="12">
        <v>0</v>
      </c>
      <c r="S71" s="12">
        <v>14.25573</v>
      </c>
      <c r="T71" s="12">
        <v>1884.1</v>
      </c>
      <c r="U71" s="12">
        <v>26322.108749999996</v>
      </c>
      <c r="V71" s="12">
        <v>857.66</v>
      </c>
      <c r="W71" s="12">
        <v>3570.4472599999999</v>
      </c>
      <c r="X71" s="12">
        <v>8.6999999999999993</v>
      </c>
      <c r="Y71" s="12">
        <v>3284.5285099999996</v>
      </c>
      <c r="Z71" s="12">
        <v>559.73800000000006</v>
      </c>
      <c r="AA71" s="12">
        <v>0</v>
      </c>
      <c r="AB71" s="12">
        <v>0</v>
      </c>
      <c r="AC71" s="12">
        <v>2895.8817400000003</v>
      </c>
      <c r="AD71" s="12">
        <v>86232.773130000001</v>
      </c>
      <c r="AE71" s="12">
        <v>1.5</v>
      </c>
      <c r="AF71" s="12">
        <v>215.22700000000501</v>
      </c>
      <c r="AG71" s="12">
        <v>2417.5245800000002</v>
      </c>
      <c r="AH71" s="12">
        <v>12271.975</v>
      </c>
      <c r="AI71" s="12">
        <v>786.77274</v>
      </c>
      <c r="AJ71" s="12">
        <v>0</v>
      </c>
      <c r="AK71" s="12">
        <v>4734.0490399999999</v>
      </c>
      <c r="AL71" s="12">
        <v>38564.230810000001</v>
      </c>
      <c r="AM71" s="12">
        <v>18.921689999999998</v>
      </c>
      <c r="AN71" s="12">
        <v>0</v>
      </c>
      <c r="AO71" s="12">
        <v>500</v>
      </c>
      <c r="AP71" s="12">
        <v>0</v>
      </c>
      <c r="AQ71" s="12">
        <v>4.2</v>
      </c>
      <c r="AR71" s="12">
        <v>0</v>
      </c>
      <c r="AS71" s="12">
        <v>-0.88800000000000001</v>
      </c>
      <c r="AT71" s="12">
        <v>3151.55</v>
      </c>
      <c r="AU71" s="12">
        <v>1002.3895600000001</v>
      </c>
      <c r="AV71" s="12">
        <v>469.56094999999999</v>
      </c>
      <c r="AW71" s="12">
        <v>1490.97</v>
      </c>
      <c r="AX71" s="12">
        <v>1380.1469900000004</v>
      </c>
      <c r="AY71" s="12">
        <v>20.46</v>
      </c>
      <c r="AZ71" s="12">
        <v>0</v>
      </c>
      <c r="BA71" s="12">
        <v>1.5757999999999999</v>
      </c>
      <c r="BB71" s="12">
        <v>3.95</v>
      </c>
      <c r="BC71" s="12">
        <v>0</v>
      </c>
      <c r="BD71" s="12">
        <v>0</v>
      </c>
      <c r="BE71" s="12">
        <v>0</v>
      </c>
      <c r="BF71" s="12">
        <v>121</v>
      </c>
      <c r="BG71" s="12">
        <v>0</v>
      </c>
      <c r="BH71" s="12">
        <v>0</v>
      </c>
      <c r="BI71" s="12">
        <v>371.48565000000002</v>
      </c>
      <c r="BJ71" s="12">
        <v>0.44579000000000002</v>
      </c>
      <c r="BK71" s="12">
        <v>0</v>
      </c>
      <c r="BL71" s="12">
        <v>3732.76</v>
      </c>
      <c r="BM71" s="12">
        <v>48265.057690000001</v>
      </c>
      <c r="BN71" s="12">
        <v>0</v>
      </c>
      <c r="BO71" s="12">
        <v>0</v>
      </c>
      <c r="BP71" s="12">
        <v>0</v>
      </c>
      <c r="BQ71" s="12">
        <v>0</v>
      </c>
      <c r="BR71" s="12">
        <v>0</v>
      </c>
      <c r="BS71" s="12">
        <v>0</v>
      </c>
      <c r="BT71" s="12">
        <f t="shared" si="28"/>
        <v>534082.77312999999</v>
      </c>
    </row>
    <row r="72" spans="1:73">
      <c r="A72" s="10"/>
      <c r="B72" s="28" t="s">
        <v>72</v>
      </c>
      <c r="C72" s="12">
        <v>98.58</v>
      </c>
      <c r="D72" s="12">
        <v>88.82</v>
      </c>
      <c r="E72" s="12">
        <v>15511</v>
      </c>
      <c r="F72" s="12">
        <v>154.94337999999999</v>
      </c>
      <c r="G72" s="12">
        <v>966.86254999999994</v>
      </c>
      <c r="H72" s="12">
        <v>510.6259</v>
      </c>
      <c r="I72" s="12">
        <v>0</v>
      </c>
      <c r="J72" s="12">
        <v>737.03585999999996</v>
      </c>
      <c r="K72" s="12">
        <v>683.53575000000001</v>
      </c>
      <c r="L72" s="12">
        <v>891.33791000000008</v>
      </c>
      <c r="M72" s="12">
        <v>406.63566000000003</v>
      </c>
      <c r="N72" s="12">
        <v>3476.0277799999999</v>
      </c>
      <c r="O72" s="12">
        <v>3884.2455999999997</v>
      </c>
      <c r="P72" s="12">
        <v>258.22667000000001</v>
      </c>
      <c r="Q72" s="12">
        <v>947.53783999999996</v>
      </c>
      <c r="R72" s="12">
        <v>2471.8556899999999</v>
      </c>
      <c r="S72" s="12">
        <v>555.64502000000005</v>
      </c>
      <c r="T72" s="12">
        <v>589.01999999998952</v>
      </c>
      <c r="U72" s="12">
        <v>446.03134999999997</v>
      </c>
      <c r="V72" s="12">
        <v>2600.0500000000002</v>
      </c>
      <c r="W72" s="12">
        <v>1609.5923300000002</v>
      </c>
      <c r="X72" s="12">
        <v>0</v>
      </c>
      <c r="Y72" s="12">
        <v>1413.65112</v>
      </c>
      <c r="Z72" s="12">
        <v>547.52439000000004</v>
      </c>
      <c r="AA72" s="12">
        <v>106.55226999999999</v>
      </c>
      <c r="AB72" s="12">
        <v>27.118680000000001</v>
      </c>
      <c r="AC72" s="12">
        <v>4092.3702499999999</v>
      </c>
      <c r="AD72" s="12">
        <v>5143.0838100000001</v>
      </c>
      <c r="AE72" s="12">
        <v>39.89705</v>
      </c>
      <c r="AF72" s="12">
        <v>91.781739999999999</v>
      </c>
      <c r="AG72" s="12">
        <v>55.572000000000003</v>
      </c>
      <c r="AH72" s="12">
        <v>300.65631000000002</v>
      </c>
      <c r="AI72" s="12">
        <v>117.4648</v>
      </c>
      <c r="AJ72" s="12">
        <v>0</v>
      </c>
      <c r="AK72" s="12">
        <v>315.39989999999989</v>
      </c>
      <c r="AL72" s="12">
        <v>133.46279000000001</v>
      </c>
      <c r="AM72" s="12">
        <v>184.78123999999835</v>
      </c>
      <c r="AN72" s="12">
        <v>2601.16876</v>
      </c>
      <c r="AO72" s="12">
        <v>0</v>
      </c>
      <c r="AP72" s="12">
        <v>0</v>
      </c>
      <c r="AQ72" s="12">
        <v>5941.98</v>
      </c>
      <c r="AR72" s="12">
        <v>811.94105000000002</v>
      </c>
      <c r="AS72" s="12">
        <v>4858.7141300000003</v>
      </c>
      <c r="AT72" s="12">
        <v>342.47</v>
      </c>
      <c r="AU72" s="12">
        <v>148.67793</v>
      </c>
      <c r="AV72" s="12">
        <v>2841.7177299999998</v>
      </c>
      <c r="AW72" s="12">
        <v>0</v>
      </c>
      <c r="AX72" s="12">
        <v>19.421709999999997</v>
      </c>
      <c r="AY72" s="12">
        <v>439.64</v>
      </c>
      <c r="AZ72" s="12">
        <v>0</v>
      </c>
      <c r="BA72" s="12">
        <v>69.544139999999999</v>
      </c>
      <c r="BB72" s="12">
        <v>2361.5281700000005</v>
      </c>
      <c r="BC72" s="12">
        <v>2929.4900000000002</v>
      </c>
      <c r="BD72" s="12">
        <v>130.19864999999999</v>
      </c>
      <c r="BE72" s="12">
        <v>0</v>
      </c>
      <c r="BF72" s="12">
        <v>186</v>
      </c>
      <c r="BG72" s="12">
        <v>99.848749999999995</v>
      </c>
      <c r="BH72" s="12">
        <v>370.57346999999999</v>
      </c>
      <c r="BI72" s="12">
        <v>0</v>
      </c>
      <c r="BJ72" s="12">
        <v>741.99129000000005</v>
      </c>
      <c r="BK72" s="12">
        <v>568.36</v>
      </c>
      <c r="BL72" s="12">
        <v>943.97</v>
      </c>
      <c r="BM72" s="12">
        <v>4267.4395100000002</v>
      </c>
      <c r="BN72" s="12">
        <v>2.8279999999999998</v>
      </c>
      <c r="BO72" s="12">
        <v>0</v>
      </c>
      <c r="BP72" s="12">
        <v>0</v>
      </c>
      <c r="BQ72" s="12">
        <v>416.69394</v>
      </c>
      <c r="BR72" s="12">
        <v>2.8</v>
      </c>
      <c r="BS72" s="12">
        <v>1.6950000000000001</v>
      </c>
      <c r="BT72" s="12">
        <f t="shared" si="28"/>
        <v>80555.617869999987</v>
      </c>
    </row>
    <row r="73" spans="1:73">
      <c r="A73" s="10"/>
      <c r="B73" s="28" t="s">
        <v>73</v>
      </c>
      <c r="C73" s="12">
        <v>0</v>
      </c>
      <c r="D73" s="12">
        <v>0</v>
      </c>
      <c r="E73" s="12" t="s">
        <v>7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375.7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2">
        <v>0</v>
      </c>
      <c r="AM73" s="12">
        <v>0</v>
      </c>
      <c r="AN73" s="12">
        <v>0</v>
      </c>
      <c r="AO73" s="12">
        <v>0</v>
      </c>
      <c r="AP73" s="12">
        <v>0</v>
      </c>
      <c r="AQ73" s="12">
        <v>0</v>
      </c>
      <c r="AR73" s="12">
        <v>0</v>
      </c>
      <c r="AS73" s="12">
        <v>0</v>
      </c>
      <c r="AT73" s="12">
        <v>0</v>
      </c>
      <c r="AU73" s="12">
        <v>0</v>
      </c>
      <c r="AV73" s="12">
        <v>0</v>
      </c>
      <c r="AW73" s="12">
        <v>0</v>
      </c>
      <c r="AX73" s="12">
        <v>0</v>
      </c>
      <c r="AY73" s="12">
        <v>0</v>
      </c>
      <c r="AZ73" s="12">
        <v>0</v>
      </c>
      <c r="BA73" s="12">
        <v>0</v>
      </c>
      <c r="BB73" s="12">
        <v>0</v>
      </c>
      <c r="BC73" s="12">
        <v>0</v>
      </c>
      <c r="BD73" s="12">
        <v>0</v>
      </c>
      <c r="BE73" s="12">
        <v>0</v>
      </c>
      <c r="BF73" s="12">
        <v>0</v>
      </c>
      <c r="BG73" s="12">
        <v>0</v>
      </c>
      <c r="BH73" s="12">
        <v>0</v>
      </c>
      <c r="BI73" s="12">
        <v>0</v>
      </c>
      <c r="BJ73" s="12">
        <v>0</v>
      </c>
      <c r="BK73" s="12">
        <v>0</v>
      </c>
      <c r="BL73" s="12">
        <v>0</v>
      </c>
      <c r="BM73" s="12">
        <v>707.62</v>
      </c>
      <c r="BN73" s="12">
        <v>0</v>
      </c>
      <c r="BO73" s="12">
        <v>0</v>
      </c>
      <c r="BP73" s="12">
        <v>0</v>
      </c>
      <c r="BQ73" s="12">
        <v>0</v>
      </c>
      <c r="BR73" s="12">
        <v>0</v>
      </c>
      <c r="BS73" s="12">
        <v>0</v>
      </c>
      <c r="BT73" s="12">
        <f t="shared" si="28"/>
        <v>1083.32</v>
      </c>
    </row>
    <row r="74" spans="1:73">
      <c r="A74" s="10"/>
      <c r="B74" s="28" t="s">
        <v>74</v>
      </c>
      <c r="C74" s="12">
        <v>496291.32</v>
      </c>
      <c r="D74" s="12">
        <v>150373.81999999998</v>
      </c>
      <c r="E74" s="12">
        <v>6956</v>
      </c>
      <c r="F74" s="12">
        <v>599858.37823999999</v>
      </c>
      <c r="G74" s="12">
        <v>288607.38806999999</v>
      </c>
      <c r="H74" s="12">
        <v>275788.74838000006</v>
      </c>
      <c r="I74" s="12">
        <v>91162.287790000002</v>
      </c>
      <c r="J74" s="12">
        <v>27332.096710000002</v>
      </c>
      <c r="K74" s="12">
        <v>73956.596269999995</v>
      </c>
      <c r="L74" s="12">
        <v>2526.5492400000021</v>
      </c>
      <c r="M74" s="12">
        <v>21075.08223</v>
      </c>
      <c r="N74" s="12">
        <v>0</v>
      </c>
      <c r="O74" s="12">
        <v>18779.795610000001</v>
      </c>
      <c r="P74" s="12">
        <v>67502.428899999999</v>
      </c>
      <c r="Q74" s="12">
        <v>0</v>
      </c>
      <c r="R74" s="12">
        <v>31347.431199999999</v>
      </c>
      <c r="S74" s="12">
        <v>110.74292000000179</v>
      </c>
      <c r="T74" s="12">
        <v>0</v>
      </c>
      <c r="U74" s="12">
        <v>0</v>
      </c>
      <c r="V74" s="12">
        <v>113455.35</v>
      </c>
      <c r="W74" s="12">
        <v>47593.190139999999</v>
      </c>
      <c r="X74" s="12">
        <v>49905.096469999997</v>
      </c>
      <c r="Y74" s="12">
        <v>200875.63932999998</v>
      </c>
      <c r="Z74" s="12">
        <v>45074.119850000003</v>
      </c>
      <c r="AA74" s="12">
        <v>49599.5363</v>
      </c>
      <c r="AB74" s="12">
        <v>0</v>
      </c>
      <c r="AC74" s="12">
        <v>175685.89638000002</v>
      </c>
      <c r="AD74" s="12">
        <v>192176.39204000001</v>
      </c>
      <c r="AE74" s="12">
        <v>4139.1460399999996</v>
      </c>
      <c r="AF74" s="12">
        <v>43821.683810000002</v>
      </c>
      <c r="AG74" s="12">
        <v>9643.473343610749</v>
      </c>
      <c r="AH74" s="12">
        <v>15200.19211</v>
      </c>
      <c r="AI74" s="12">
        <v>32628.370879999999</v>
      </c>
      <c r="AJ74" s="12">
        <v>60.14</v>
      </c>
      <c r="AK74" s="12">
        <v>58947.631890000004</v>
      </c>
      <c r="AL74" s="12">
        <v>13595.609</v>
      </c>
      <c r="AM74" s="12">
        <v>21203.388350000001</v>
      </c>
      <c r="AN74" s="12">
        <v>71134.69846</v>
      </c>
      <c r="AO74" s="12">
        <v>16505.363010000001</v>
      </c>
      <c r="AP74" s="12">
        <v>945.61384999999996</v>
      </c>
      <c r="AQ74" s="12">
        <v>0.09</v>
      </c>
      <c r="AR74" s="12">
        <v>10688.03731</v>
      </c>
      <c r="AS74" s="12">
        <v>36375.927010000014</v>
      </c>
      <c r="AT74" s="12">
        <v>32267.62</v>
      </c>
      <c r="AU74" s="12">
        <v>15625.3195</v>
      </c>
      <c r="AV74" s="12">
        <v>64149.563600000001</v>
      </c>
      <c r="AW74" s="12">
        <v>168</v>
      </c>
      <c r="AX74" s="12">
        <v>3161.5587400000004</v>
      </c>
      <c r="AY74" s="12">
        <v>3327.32</v>
      </c>
      <c r="AZ74" s="12">
        <v>9514.5060799999992</v>
      </c>
      <c r="BA74" s="12">
        <v>938.87056999999993</v>
      </c>
      <c r="BB74" s="12">
        <v>41.145009999999999</v>
      </c>
      <c r="BC74" s="12">
        <v>55288.83</v>
      </c>
      <c r="BD74" s="12">
        <v>22138.092420000001</v>
      </c>
      <c r="BE74" s="12">
        <v>1.111</v>
      </c>
      <c r="BF74" s="12">
        <v>21148</v>
      </c>
      <c r="BG74" s="12">
        <v>1403.5261</v>
      </c>
      <c r="BH74" s="12">
        <v>24723</v>
      </c>
      <c r="BI74" s="12">
        <v>0</v>
      </c>
      <c r="BJ74" s="12">
        <v>5322.3039000000008</v>
      </c>
      <c r="BK74" s="12">
        <v>32963.699999999997</v>
      </c>
      <c r="BL74" s="12">
        <v>68895.38</v>
      </c>
      <c r="BM74" s="12">
        <v>44184.258559999987</v>
      </c>
      <c r="BN74" s="12">
        <v>262.66290000000004</v>
      </c>
      <c r="BO74" s="12">
        <v>0</v>
      </c>
      <c r="BP74" s="12">
        <v>1003.3</v>
      </c>
      <c r="BQ74" s="12">
        <v>1490.20496</v>
      </c>
      <c r="BR74" s="12">
        <v>0</v>
      </c>
      <c r="BS74" s="12">
        <v>28</v>
      </c>
      <c r="BT74" s="12">
        <f t="shared" si="28"/>
        <v>3768969.5244736108</v>
      </c>
    </row>
    <row r="75" spans="1:73">
      <c r="A75" s="10"/>
      <c r="B75" s="28" t="s">
        <v>75</v>
      </c>
      <c r="C75" s="12">
        <v>29857.61</v>
      </c>
      <c r="D75" s="12">
        <v>13288.720000000001</v>
      </c>
      <c r="E75" s="12">
        <v>303575</v>
      </c>
      <c r="F75" s="12">
        <v>35167.888919999998</v>
      </c>
      <c r="G75" s="12">
        <v>207298.96016000002</v>
      </c>
      <c r="H75" s="12">
        <v>37066.39092999998</v>
      </c>
      <c r="I75" s="12">
        <v>168999.63077000002</v>
      </c>
      <c r="J75" s="12">
        <v>1926.9494</v>
      </c>
      <c r="K75" s="12">
        <v>53156.538270000005</v>
      </c>
      <c r="L75" s="12">
        <v>10718.81453</v>
      </c>
      <c r="M75" s="12">
        <v>6919.4497300000003</v>
      </c>
      <c r="N75" s="12">
        <v>17270.284100000001</v>
      </c>
      <c r="O75" s="12">
        <v>3195.0973100000001</v>
      </c>
      <c r="P75" s="12">
        <v>2461.9778399999996</v>
      </c>
      <c r="Q75" s="12">
        <v>23385.797710000003</v>
      </c>
      <c r="R75" s="12">
        <v>3318.1412599999999</v>
      </c>
      <c r="S75" s="12">
        <v>7631.6278199999997</v>
      </c>
      <c r="T75" s="12">
        <v>4339.57</v>
      </c>
      <c r="U75" s="12">
        <v>28852.103770000038</v>
      </c>
      <c r="V75" s="12">
        <v>23703.54</v>
      </c>
      <c r="W75" s="12">
        <v>17099.200299999997</v>
      </c>
      <c r="X75" s="12">
        <v>9989.4133103000022</v>
      </c>
      <c r="Y75" s="12">
        <v>35668.00664</v>
      </c>
      <c r="Z75" s="12">
        <v>8032.9235999999992</v>
      </c>
      <c r="AA75" s="12">
        <v>6660.4328399999995</v>
      </c>
      <c r="AB75" s="12">
        <v>4491.6607100000001</v>
      </c>
      <c r="AC75" s="12">
        <v>35104.881069999996</v>
      </c>
      <c r="AD75" s="12">
        <v>1171137.1784800002</v>
      </c>
      <c r="AE75" s="12">
        <v>178.71799999999999</v>
      </c>
      <c r="AF75" s="12">
        <v>10604.49022</v>
      </c>
      <c r="AG75" s="12">
        <v>69761.080813861729</v>
      </c>
      <c r="AH75" s="12">
        <v>11035.380879999999</v>
      </c>
      <c r="AI75" s="12">
        <v>7637.9144499999984</v>
      </c>
      <c r="AJ75" s="12">
        <v>265.41000000000003</v>
      </c>
      <c r="AK75" s="12">
        <v>2382.0045599999999</v>
      </c>
      <c r="AL75" s="12">
        <v>1098.9193700000001</v>
      </c>
      <c r="AM75" s="12">
        <v>734.16700000000003</v>
      </c>
      <c r="AN75" s="12">
        <v>6515.3659500000003</v>
      </c>
      <c r="AO75" s="12">
        <v>767.04964000018617</v>
      </c>
      <c r="AP75" s="12">
        <v>834.40172999999993</v>
      </c>
      <c r="AQ75" s="12">
        <v>2713.7200000000003</v>
      </c>
      <c r="AR75" s="12">
        <v>5087.0139300000001</v>
      </c>
      <c r="AS75" s="12">
        <v>59231.27547</v>
      </c>
      <c r="AT75" s="12">
        <v>3882</v>
      </c>
      <c r="AU75" s="12">
        <v>4227.4130400000004</v>
      </c>
      <c r="AV75" s="12">
        <v>12635.950770000001</v>
      </c>
      <c r="AW75" s="12">
        <v>464.64600000000002</v>
      </c>
      <c r="AX75" s="12">
        <v>52</v>
      </c>
      <c r="AY75" s="12">
        <v>2634.7799999999997</v>
      </c>
      <c r="AZ75" s="12">
        <v>3916.0147500000003</v>
      </c>
      <c r="BA75" s="12">
        <v>822.05538000000001</v>
      </c>
      <c r="BB75" s="12">
        <v>3535.02952</v>
      </c>
      <c r="BC75" s="12">
        <v>1888.77</v>
      </c>
      <c r="BD75" s="12">
        <v>8029.2492700000003</v>
      </c>
      <c r="BE75" s="12">
        <v>102.62931</v>
      </c>
      <c r="BF75" s="12">
        <v>1180</v>
      </c>
      <c r="BG75" s="12">
        <v>1409.67435</v>
      </c>
      <c r="BH75" s="12">
        <v>14765.67858</v>
      </c>
      <c r="BI75" s="12">
        <v>8346.3992999999991</v>
      </c>
      <c r="BJ75" s="12">
        <v>133.1115599999977</v>
      </c>
      <c r="BK75" s="12">
        <v>6679.11</v>
      </c>
      <c r="BL75" s="12">
        <v>2359.2399999999998</v>
      </c>
      <c r="BM75" s="12">
        <v>65005.177100000001</v>
      </c>
      <c r="BN75" s="12">
        <v>6063.5789999999997</v>
      </c>
      <c r="BO75" s="12">
        <v>241</v>
      </c>
      <c r="BP75" s="12">
        <v>0</v>
      </c>
      <c r="BQ75" s="12">
        <v>6800.4936000000007</v>
      </c>
      <c r="BR75" s="12">
        <v>0</v>
      </c>
      <c r="BS75" s="12">
        <v>40.76</v>
      </c>
      <c r="BT75" s="12">
        <f t="shared" si="28"/>
        <v>2604379.4630141626</v>
      </c>
    </row>
    <row r="76" spans="1:73">
      <c r="A76" s="5">
        <v>9</v>
      </c>
      <c r="B76" s="31" t="s">
        <v>76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433.2604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1532.65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543.04500000000007</v>
      </c>
      <c r="AF76" s="7">
        <v>0</v>
      </c>
      <c r="AG76" s="7">
        <v>0</v>
      </c>
      <c r="AH76" s="7">
        <v>0</v>
      </c>
      <c r="AI76" s="7">
        <v>1302.0554000000002</v>
      </c>
      <c r="AJ76" s="7">
        <v>0</v>
      </c>
      <c r="AK76" s="7">
        <v>1178.452</v>
      </c>
      <c r="AL76" s="7">
        <v>0</v>
      </c>
      <c r="AM76" s="7">
        <v>4.9720000000000004</v>
      </c>
      <c r="AN76" s="7">
        <v>0</v>
      </c>
      <c r="AO76" s="7">
        <v>885.74254999999994</v>
      </c>
      <c r="AP76" s="7">
        <v>668.428</v>
      </c>
      <c r="AQ76" s="7">
        <v>0</v>
      </c>
      <c r="AR76" s="7">
        <v>0</v>
      </c>
      <c r="AS76" s="7">
        <v>0</v>
      </c>
      <c r="AT76" s="7">
        <v>0</v>
      </c>
      <c r="AU76" s="7">
        <v>3614.0600899999999</v>
      </c>
      <c r="AV76" s="7">
        <v>0</v>
      </c>
      <c r="AW76" s="7">
        <v>98.662999999999997</v>
      </c>
      <c r="AX76" s="7">
        <v>200</v>
      </c>
      <c r="AY76" s="7">
        <v>0</v>
      </c>
      <c r="AZ76" s="7">
        <v>0</v>
      </c>
      <c r="BA76" s="7">
        <v>0</v>
      </c>
      <c r="BB76" s="7">
        <v>0</v>
      </c>
      <c r="BC76" s="7">
        <v>0</v>
      </c>
      <c r="BD76" s="7">
        <v>0</v>
      </c>
      <c r="BE76" s="7">
        <v>0</v>
      </c>
      <c r="BF76" s="7">
        <v>0</v>
      </c>
      <c r="BG76" s="7">
        <v>183.82064000000003</v>
      </c>
      <c r="BH76" s="7">
        <v>0</v>
      </c>
      <c r="BI76" s="7">
        <v>1036.56934</v>
      </c>
      <c r="BJ76" s="7">
        <v>239.84</v>
      </c>
      <c r="BK76" s="7">
        <v>0</v>
      </c>
      <c r="BL76" s="7">
        <v>556.81999999999994</v>
      </c>
      <c r="BM76" s="7">
        <v>0</v>
      </c>
      <c r="BN76" s="7">
        <v>0</v>
      </c>
      <c r="BO76" s="7">
        <v>0</v>
      </c>
      <c r="BP76" s="7">
        <v>0</v>
      </c>
      <c r="BQ76" s="7">
        <v>0</v>
      </c>
      <c r="BR76" s="7">
        <v>300</v>
      </c>
      <c r="BS76" s="7">
        <v>0</v>
      </c>
      <c r="BT76" s="7">
        <f t="shared" si="28"/>
        <v>12778.378420000001</v>
      </c>
    </row>
    <row r="77" spans="1:73">
      <c r="A77" s="5">
        <v>10</v>
      </c>
      <c r="B77" s="27" t="s">
        <v>77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>
        <v>0</v>
      </c>
      <c r="AK77" s="7">
        <v>0</v>
      </c>
      <c r="AL77" s="7">
        <v>0</v>
      </c>
      <c r="AM77" s="7">
        <v>0</v>
      </c>
      <c r="AN77" s="7">
        <v>0</v>
      </c>
      <c r="AO77" s="7">
        <v>0</v>
      </c>
      <c r="AP77" s="7">
        <v>0</v>
      </c>
      <c r="AQ77" s="7">
        <v>0</v>
      </c>
      <c r="AR77" s="7">
        <v>0</v>
      </c>
      <c r="AS77" s="7">
        <v>0</v>
      </c>
      <c r="AT77" s="7">
        <v>0</v>
      </c>
      <c r="AU77" s="7">
        <v>0</v>
      </c>
      <c r="AV77" s="7">
        <v>0</v>
      </c>
      <c r="AW77" s="7">
        <v>0</v>
      </c>
      <c r="AX77" s="7">
        <v>0</v>
      </c>
      <c r="AY77" s="7">
        <v>0</v>
      </c>
      <c r="AZ77" s="7">
        <v>0</v>
      </c>
      <c r="BA77" s="7">
        <v>0</v>
      </c>
      <c r="BB77" s="7">
        <v>0</v>
      </c>
      <c r="BC77" s="7">
        <v>0</v>
      </c>
      <c r="BD77" s="7">
        <v>1335.7586899999999</v>
      </c>
      <c r="BE77" s="7">
        <v>0</v>
      </c>
      <c r="BF77" s="7">
        <v>0</v>
      </c>
      <c r="BG77" s="7">
        <v>0</v>
      </c>
      <c r="BH77" s="7">
        <v>0</v>
      </c>
      <c r="BI77" s="7">
        <v>0</v>
      </c>
      <c r="BJ77" s="7">
        <v>0</v>
      </c>
      <c r="BK77" s="7">
        <v>0</v>
      </c>
      <c r="BL77" s="7">
        <v>0</v>
      </c>
      <c r="BM77" s="7">
        <v>0</v>
      </c>
      <c r="BN77" s="7">
        <v>0</v>
      </c>
      <c r="BO77" s="7">
        <v>0</v>
      </c>
      <c r="BP77" s="7">
        <v>0</v>
      </c>
      <c r="BQ77" s="7">
        <v>0</v>
      </c>
      <c r="BR77" s="7">
        <v>0</v>
      </c>
      <c r="BS77" s="7">
        <v>0</v>
      </c>
      <c r="BT77" s="7">
        <f t="shared" si="28"/>
        <v>1335.7586899999999</v>
      </c>
    </row>
    <row r="78" spans="1:73">
      <c r="A78" s="5">
        <v>11</v>
      </c>
      <c r="B78" s="27" t="s">
        <v>78</v>
      </c>
      <c r="C78" s="7">
        <v>45.120000001043081</v>
      </c>
      <c r="D78" s="7">
        <v>0</v>
      </c>
      <c r="E78" s="7">
        <v>0</v>
      </c>
      <c r="F78" s="7">
        <v>0</v>
      </c>
      <c r="G78" s="7">
        <v>0</v>
      </c>
      <c r="H78" s="7">
        <v>34.999989997863771</v>
      </c>
      <c r="I78" s="7">
        <v>268.24599999999998</v>
      </c>
      <c r="J78" s="7">
        <v>230.80325000000002</v>
      </c>
      <c r="K78" s="7">
        <v>0</v>
      </c>
      <c r="L78" s="7">
        <v>0</v>
      </c>
      <c r="M78" s="7">
        <v>0</v>
      </c>
      <c r="N78" s="7">
        <v>167.30729000005522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3761096.5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793351.62100000004</v>
      </c>
      <c r="AC78" s="7">
        <v>-4.600000029313378E-4</v>
      </c>
      <c r="AD78" s="7">
        <v>-8094.3467799909413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>
        <v>43.37</v>
      </c>
      <c r="AK78" s="7">
        <v>0</v>
      </c>
      <c r="AL78" s="7">
        <v>916174.2020200002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7">
        <v>0</v>
      </c>
      <c r="AV78" s="7">
        <v>3814100.9370200001</v>
      </c>
      <c r="AW78" s="7">
        <v>0</v>
      </c>
      <c r="AX78" s="7">
        <v>0</v>
      </c>
      <c r="AY78" s="7">
        <v>0</v>
      </c>
      <c r="AZ78" s="7">
        <v>0</v>
      </c>
      <c r="BA78" s="7">
        <v>0</v>
      </c>
      <c r="BB78" s="7">
        <v>0</v>
      </c>
      <c r="BC78" s="7">
        <v>0</v>
      </c>
      <c r="BD78" s="7">
        <v>0</v>
      </c>
      <c r="BE78" s="7">
        <v>0</v>
      </c>
      <c r="BF78" s="7">
        <v>0</v>
      </c>
      <c r="BG78" s="7">
        <v>0</v>
      </c>
      <c r="BH78" s="7">
        <v>0</v>
      </c>
      <c r="BI78" s="7">
        <v>0</v>
      </c>
      <c r="BJ78" s="7">
        <v>0</v>
      </c>
      <c r="BK78" s="7">
        <v>0</v>
      </c>
      <c r="BL78" s="7">
        <v>0</v>
      </c>
      <c r="BM78" s="7">
        <v>11581127.228569999</v>
      </c>
      <c r="BN78" s="7">
        <v>0</v>
      </c>
      <c r="BO78" s="7">
        <v>0</v>
      </c>
      <c r="BP78" s="7">
        <v>0</v>
      </c>
      <c r="BQ78" s="7">
        <v>3500</v>
      </c>
      <c r="BR78" s="7">
        <v>0</v>
      </c>
      <c r="BS78" s="7">
        <v>0</v>
      </c>
      <c r="BT78" s="7">
        <f t="shared" si="28"/>
        <v>20862045.987900008</v>
      </c>
    </row>
    <row r="79" spans="1:73">
      <c r="A79" s="5">
        <v>12</v>
      </c>
      <c r="B79" s="31" t="s">
        <v>39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4508.6445000000094</v>
      </c>
      <c r="AF79" s="7">
        <v>0</v>
      </c>
      <c r="AG79" s="7">
        <v>0</v>
      </c>
      <c r="AH79" s="7">
        <v>0</v>
      </c>
      <c r="AI79" s="7">
        <v>0</v>
      </c>
      <c r="AJ79" s="7">
        <v>2138.2600000000002</v>
      </c>
      <c r="AK79" s="7">
        <v>0</v>
      </c>
      <c r="AL79" s="7">
        <v>0</v>
      </c>
      <c r="AM79" s="7">
        <v>0</v>
      </c>
      <c r="AN79" s="7">
        <v>0</v>
      </c>
      <c r="AO79" s="7">
        <v>0</v>
      </c>
      <c r="AP79" s="7">
        <v>0</v>
      </c>
      <c r="AQ79" s="7">
        <v>0</v>
      </c>
      <c r="AR79" s="7">
        <v>0</v>
      </c>
      <c r="AS79" s="7">
        <v>0</v>
      </c>
      <c r="AT79" s="7">
        <v>0</v>
      </c>
      <c r="AU79" s="7">
        <v>0</v>
      </c>
      <c r="AV79" s="7">
        <v>0</v>
      </c>
      <c r="AW79" s="7">
        <v>4219.75</v>
      </c>
      <c r="AX79" s="7">
        <v>0</v>
      </c>
      <c r="AY79" s="7">
        <v>0</v>
      </c>
      <c r="AZ79" s="7">
        <v>0</v>
      </c>
      <c r="BA79" s="7">
        <v>0</v>
      </c>
      <c r="BB79" s="7">
        <v>0</v>
      </c>
      <c r="BC79" s="7">
        <v>0</v>
      </c>
      <c r="BD79" s="7">
        <v>0</v>
      </c>
      <c r="BE79" s="7">
        <v>1163.11591</v>
      </c>
      <c r="BF79" s="7">
        <v>0</v>
      </c>
      <c r="BG79" s="7">
        <v>0</v>
      </c>
      <c r="BH79" s="7">
        <v>0</v>
      </c>
      <c r="BI79" s="7">
        <v>0</v>
      </c>
      <c r="BJ79" s="7">
        <v>0</v>
      </c>
      <c r="BK79" s="7">
        <v>0</v>
      </c>
      <c r="BL79" s="7">
        <v>0</v>
      </c>
      <c r="BM79" s="7">
        <v>0</v>
      </c>
      <c r="BN79" s="7">
        <v>0</v>
      </c>
      <c r="BO79" s="7">
        <v>0</v>
      </c>
      <c r="BP79" s="7">
        <v>0</v>
      </c>
      <c r="BQ79" s="7">
        <v>7902.0374599999905</v>
      </c>
      <c r="BR79" s="7">
        <v>4467.51</v>
      </c>
      <c r="BS79" s="7">
        <v>1180.9000000000001</v>
      </c>
      <c r="BT79" s="7">
        <f t="shared" si="28"/>
        <v>25580.21787</v>
      </c>
    </row>
    <row r="80" spans="1:73">
      <c r="A80" s="23"/>
      <c r="B80" s="32" t="s">
        <v>79</v>
      </c>
      <c r="C80" s="24">
        <f t="shared" ref="C80:AD80" si="29">+C41+C42+C48+C49+C54+C57+C60+C67+C76+C77+C78+C79</f>
        <v>29318980.569539998</v>
      </c>
      <c r="D80" s="24">
        <f t="shared" si="29"/>
        <v>13024968.939999999</v>
      </c>
      <c r="E80" s="24">
        <f t="shared" si="29"/>
        <v>17849400</v>
      </c>
      <c r="F80" s="24">
        <f t="shared" si="29"/>
        <v>36148443.644090004</v>
      </c>
      <c r="G80" s="24">
        <f t="shared" si="29"/>
        <v>21477076.508855954</v>
      </c>
      <c r="H80" s="24">
        <f t="shared" si="29"/>
        <v>28241611.2084</v>
      </c>
      <c r="I80" s="24">
        <f t="shared" si="29"/>
        <v>9508505.8603300005</v>
      </c>
      <c r="J80" s="24">
        <f t="shared" si="29"/>
        <v>1987742.2678500002</v>
      </c>
      <c r="K80" s="24">
        <f t="shared" si="29"/>
        <v>6845057.4368241001</v>
      </c>
      <c r="L80" s="24">
        <f t="shared" si="29"/>
        <v>11064736.032650001</v>
      </c>
      <c r="M80" s="24">
        <f t="shared" si="29"/>
        <v>3588078.8257689998</v>
      </c>
      <c r="N80" s="24">
        <f t="shared" si="29"/>
        <v>8991878.7487699986</v>
      </c>
      <c r="O80" s="24">
        <f t="shared" si="29"/>
        <v>2480779.6031399998</v>
      </c>
      <c r="P80" s="24">
        <f t="shared" si="29"/>
        <v>6115541.1954500005</v>
      </c>
      <c r="Q80" s="24">
        <f t="shared" si="29"/>
        <v>7550103.0467853006</v>
      </c>
      <c r="R80" s="24">
        <f t="shared" si="29"/>
        <v>3376072.7678999994</v>
      </c>
      <c r="S80" s="24">
        <f t="shared" si="29"/>
        <v>5082638.4024299998</v>
      </c>
      <c r="T80" s="24">
        <f t="shared" si="29"/>
        <v>9742024.2599999998</v>
      </c>
      <c r="U80" s="24">
        <f t="shared" si="29"/>
        <v>21056600.611269999</v>
      </c>
      <c r="V80" s="24">
        <f t="shared" si="29"/>
        <v>8148299.6102900002</v>
      </c>
      <c r="W80" s="24">
        <f t="shared" si="29"/>
        <v>4037750.5340339998</v>
      </c>
      <c r="X80" s="24">
        <f t="shared" si="29"/>
        <v>5300036.8807800002</v>
      </c>
      <c r="Y80" s="24">
        <f t="shared" si="29"/>
        <v>16252149.14436</v>
      </c>
      <c r="Z80" s="24">
        <f t="shared" si="29"/>
        <v>3318318.1075500003</v>
      </c>
      <c r="AA80" s="24">
        <f t="shared" si="29"/>
        <v>4916560.6525900001</v>
      </c>
      <c r="AB80" s="24">
        <f t="shared" si="29"/>
        <v>2281698.6622299999</v>
      </c>
      <c r="AC80" s="24">
        <f t="shared" si="29"/>
        <v>11294224.258199999</v>
      </c>
      <c r="AD80" s="24">
        <f t="shared" si="29"/>
        <v>16784262.021789186</v>
      </c>
      <c r="AE80" s="24">
        <f>+AE41+AE42+AE48+AE49+AE54+AE57+AE60+AE67+AE76+AE77+AE78+AE79+0.01</f>
        <v>908407.03046000004</v>
      </c>
      <c r="AF80" s="24">
        <f t="shared" ref="AF80:BT80" si="30">+AF41+AF42+AF48+AF49+AF54+AF57+AF60+AF67+AF76+AF77+AF78+AF79</f>
        <v>3775411.0965299997</v>
      </c>
      <c r="AG80" s="24">
        <f t="shared" si="30"/>
        <v>5233336.1930374717</v>
      </c>
      <c r="AH80" s="24">
        <f t="shared" si="30"/>
        <v>1274058.3928400003</v>
      </c>
      <c r="AI80" s="24">
        <f t="shared" si="30"/>
        <v>5375417.5531599987</v>
      </c>
      <c r="AJ80" s="24">
        <f t="shared" si="30"/>
        <v>424622.9</v>
      </c>
      <c r="AK80" s="24">
        <f t="shared" si="30"/>
        <v>4666994.950029999</v>
      </c>
      <c r="AL80" s="24">
        <f t="shared" si="30"/>
        <v>2193937.68677</v>
      </c>
      <c r="AM80" s="24">
        <f t="shared" si="30"/>
        <v>2003297.09247</v>
      </c>
      <c r="AN80" s="24">
        <f t="shared" si="30"/>
        <v>5050133.2906799987</v>
      </c>
      <c r="AO80" s="24">
        <f t="shared" si="30"/>
        <v>1265012.6317</v>
      </c>
      <c r="AP80" s="24">
        <f t="shared" si="30"/>
        <v>2048340.9990600003</v>
      </c>
      <c r="AQ80" s="24">
        <f t="shared" si="30"/>
        <v>4364697.05</v>
      </c>
      <c r="AR80" s="24">
        <f t="shared" si="30"/>
        <v>4392149.6132700006</v>
      </c>
      <c r="AS80" s="24">
        <f t="shared" si="30"/>
        <v>27912693.833220001</v>
      </c>
      <c r="AT80" s="24">
        <f>+AT41+AT42+AT48+AT49+AT54+AT57+AT60+AT67+AT76+AT77+AT78+AT79+0.01</f>
        <v>4282808.4321499998</v>
      </c>
      <c r="AU80" s="24">
        <f t="shared" si="30"/>
        <v>1176333.68539</v>
      </c>
      <c r="AV80" s="24">
        <f t="shared" si="30"/>
        <v>9202475.3940399997</v>
      </c>
      <c r="AW80" s="24">
        <f t="shared" si="30"/>
        <v>60594.074000000001</v>
      </c>
      <c r="AX80" s="24">
        <f t="shared" si="30"/>
        <v>354086.54722000001</v>
      </c>
      <c r="AY80" s="24">
        <f t="shared" si="30"/>
        <v>3927138.16</v>
      </c>
      <c r="AZ80" s="24">
        <f t="shared" si="30"/>
        <v>1386394.8819700002</v>
      </c>
      <c r="BA80" s="24">
        <f t="shared" si="30"/>
        <v>271286.11004999996</v>
      </c>
      <c r="BB80" s="24">
        <f t="shared" si="30"/>
        <v>3538550.3237700001</v>
      </c>
      <c r="BC80" s="24">
        <f t="shared" si="30"/>
        <v>4835358.6228999998</v>
      </c>
      <c r="BD80" s="24">
        <f t="shared" si="30"/>
        <v>3195537.4666800001</v>
      </c>
      <c r="BE80" s="24">
        <f t="shared" si="30"/>
        <v>107703.27568999999</v>
      </c>
      <c r="BF80" s="24">
        <f t="shared" si="30"/>
        <v>2169007</v>
      </c>
      <c r="BG80" s="24">
        <f t="shared" si="30"/>
        <v>1475657.81623</v>
      </c>
      <c r="BH80" s="24">
        <f>+BH41+BH42+BH48+BH49+BH54+BH57+BH60+BH67+BH76+BH77+BH78+BH79</f>
        <v>2387949.0270000002</v>
      </c>
      <c r="BI80" s="24">
        <f t="shared" si="30"/>
        <v>4397051.6342896577</v>
      </c>
      <c r="BJ80" s="24">
        <f t="shared" si="30"/>
        <v>653947.20526999992</v>
      </c>
      <c r="BK80" s="24">
        <f t="shared" si="30"/>
        <v>2349325.5499999998</v>
      </c>
      <c r="BL80" s="24">
        <f t="shared" si="30"/>
        <v>7373738.0500000007</v>
      </c>
      <c r="BM80" s="24">
        <f t="shared" si="30"/>
        <v>35489097.377049997</v>
      </c>
      <c r="BN80" s="24">
        <f t="shared" si="30"/>
        <v>187707.37938</v>
      </c>
      <c r="BO80" s="24">
        <f t="shared" si="30"/>
        <v>1441570</v>
      </c>
      <c r="BP80" s="24">
        <f t="shared" si="30"/>
        <v>750907.36105000007</v>
      </c>
      <c r="BQ80" s="24">
        <f t="shared" si="30"/>
        <v>1930842.0504400001</v>
      </c>
      <c r="BR80" s="24">
        <f t="shared" si="30"/>
        <v>385143.81</v>
      </c>
      <c r="BS80" s="24">
        <f t="shared" si="30"/>
        <v>221017.82228999998</v>
      </c>
      <c r="BT80" s="25">
        <f t="shared" si="30"/>
        <v>480223279.15196466</v>
      </c>
    </row>
    <row r="81" spans="1:5">
      <c r="A81" s="33" t="s">
        <v>80</v>
      </c>
      <c r="B81" s="34"/>
      <c r="C81" s="34"/>
      <c r="D81" s="34"/>
      <c r="E81" s="34"/>
    </row>
    <row r="82" spans="1:5">
      <c r="A82" s="35"/>
      <c r="B82" s="36"/>
      <c r="C82" s="36"/>
      <c r="D82" s="36"/>
      <c r="E82" s="36"/>
    </row>
  </sheetData>
  <mergeCells count="6">
    <mergeCell ref="BT5:BT6"/>
    <mergeCell ref="A1:D1"/>
    <mergeCell ref="A2:D2"/>
    <mergeCell ref="A3:D3"/>
    <mergeCell ref="A4:D4"/>
    <mergeCell ref="A5:B6"/>
  </mergeCells>
  <pageMargins left="0.73" right="0.16" top="0.32" bottom="0.74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Sources &amp; Uses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ASHISH</dc:creator>
  <cp:lastModifiedBy>ASHISH</cp:lastModifiedBy>
  <dcterms:created xsi:type="dcterms:W3CDTF">2021-12-20T05:09:02Z</dcterms:created>
  <dcterms:modified xsi:type="dcterms:W3CDTF">2021-12-20T06:29:18Z</dcterms:modified>
</cp:coreProperties>
</file>