
<file path=[Content_Types].xml><?xml version="1.0" encoding="utf-8"?>
<Types xmlns="http://schemas.openxmlformats.org/package/2006/content-types">
  <Default Extension="png" ContentType="image/png"/>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60" windowWidth="20055" windowHeight="7950"/>
  </bookViews>
  <sheets>
    <sheet name="CBP_LP" sheetId="1" r:id="rId1"/>
    <sheet name="Read Me" sheetId="2" r:id="rId2"/>
  </sheets>
  <externalReferences>
    <externalReference r:id="rId3"/>
    <externalReference r:id="rId4"/>
    <externalReference r:id="rId5"/>
  </externalReferences>
  <definedNames>
    <definedName name="CurrencyList" localSheetId="0">'[2]Report Form'!$B$5:$B$7</definedName>
    <definedName name="CurrencyList" localSheetId="1">'[2]Report Form'!$B$5:$B$7</definedName>
    <definedName name="CurrencyList">'[3]Report Form'!$B$5:$B$7</definedName>
    <definedName name="FrequencyList" localSheetId="0">'[2]Report Form'!$F$4:$F$15</definedName>
    <definedName name="FrequencyList" localSheetId="1">'[2]Report Form'!$F$4:$F$15</definedName>
    <definedName name="FrequencyList">'[3]Report Form'!$F$4:$F$15</definedName>
    <definedName name="PeriodList" localSheetId="0">'[2]Report Form'!$E$4:$E$74</definedName>
    <definedName name="PeriodList" localSheetId="1">'[2]Report Form'!$E$4:$E$74</definedName>
    <definedName name="PeriodList">'[3]Report Form'!$E$4:$E$74</definedName>
    <definedName name="ScalesList" localSheetId="0">'[2]Report Form'!$A$5:$A$9</definedName>
    <definedName name="ScalesList" localSheetId="1">'[2]Report Form'!$A$5:$A$9</definedName>
    <definedName name="ScalesList">'[3]Report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CBP_LP!$37:$1048576,CBP_LP!$27:$36</definedName>
    <definedName name="Z_9B17E127_C751_44AC_94E8_3124B7E7ECD3_.wvu.Rows" localSheetId="1" hidden="1">'Read Me'!$34:$1048576,'Read Me'!$25:$33</definedName>
  </definedNames>
  <calcPr calcId="124519"/>
</workbook>
</file>

<file path=xl/calcChain.xml><?xml version="1.0" encoding="utf-8"?>
<calcChain xmlns="http://schemas.openxmlformats.org/spreadsheetml/2006/main">
  <c r="F25" i="1"/>
  <c r="E25"/>
  <c r="D25"/>
  <c r="F24"/>
  <c r="E24"/>
  <c r="D24"/>
  <c r="C24"/>
  <c r="B24"/>
  <c r="F23"/>
  <c r="E23"/>
  <c r="D23"/>
  <c r="C23"/>
  <c r="B23"/>
  <c r="F22"/>
  <c r="E22"/>
  <c r="D22"/>
  <c r="C22"/>
  <c r="B22"/>
  <c r="F21"/>
  <c r="E21"/>
  <c r="D21"/>
  <c r="C21"/>
  <c r="B21"/>
  <c r="F20"/>
  <c r="E20"/>
  <c r="D20"/>
  <c r="C20"/>
  <c r="B20"/>
  <c r="F19"/>
  <c r="E19"/>
  <c r="D19"/>
  <c r="C19"/>
  <c r="B19"/>
  <c r="F18"/>
  <c r="E18"/>
  <c r="D18"/>
  <c r="C18"/>
  <c r="B18"/>
  <c r="F17"/>
  <c r="E17"/>
  <c r="D17"/>
  <c r="C17"/>
  <c r="B17"/>
  <c r="F16"/>
  <c r="E16"/>
  <c r="D16"/>
  <c r="C16"/>
  <c r="B16"/>
  <c r="F15"/>
  <c r="E15"/>
  <c r="D15"/>
  <c r="C15"/>
  <c r="B15"/>
  <c r="F14"/>
  <c r="E14"/>
  <c r="D14"/>
  <c r="C14"/>
  <c r="B14"/>
  <c r="F13"/>
  <c r="E13"/>
  <c r="D13"/>
  <c r="C13"/>
  <c r="B13"/>
  <c r="F12"/>
  <c r="E12"/>
  <c r="D12"/>
  <c r="C12"/>
  <c r="B12"/>
  <c r="F11"/>
  <c r="E11"/>
  <c r="D11"/>
  <c r="C11"/>
  <c r="B11"/>
  <c r="F10"/>
  <c r="E10"/>
  <c r="D10"/>
  <c r="C10"/>
  <c r="B10"/>
  <c r="F9"/>
  <c r="E9"/>
  <c r="D9"/>
  <c r="C9"/>
  <c r="B9"/>
  <c r="F8"/>
  <c r="E8"/>
  <c r="D8"/>
  <c r="C8"/>
  <c r="B8"/>
  <c r="F7"/>
  <c r="E7"/>
  <c r="D7"/>
  <c r="C7"/>
  <c r="B7"/>
  <c r="C5"/>
  <c r="B5"/>
  <c r="A3"/>
</calcChain>
</file>

<file path=xl/sharedStrings.xml><?xml version="1.0" encoding="utf-8"?>
<sst xmlns="http://schemas.openxmlformats.org/spreadsheetml/2006/main" count="56" uniqueCount="54">
  <si>
    <t>NEPAL RASTRA BANK</t>
  </si>
  <si>
    <t>Central Bank Survey and Liquidity Position</t>
  </si>
  <si>
    <t>(In Rs. Million)</t>
  </si>
  <si>
    <t>Date (BS/AD)</t>
  </si>
  <si>
    <t>Change from</t>
  </si>
  <si>
    <t>(November 22 2024)</t>
  </si>
  <si>
    <t>(November 21, 2024)</t>
  </si>
  <si>
    <t>Prev. W.Day</t>
  </si>
  <si>
    <t>Prev. Month</t>
  </si>
  <si>
    <t>Prev. FY</t>
  </si>
  <si>
    <t>A.Assets, Net</t>
  </si>
  <si>
    <t>a.Foreign Assets,Net</t>
  </si>
  <si>
    <t>:Foreign Liabilities</t>
  </si>
  <si>
    <t>b.Claims on General Government, Net</t>
  </si>
  <si>
    <t>:General Government Deposits</t>
  </si>
  <si>
    <t>c. Claims on ODCs', Net</t>
  </si>
  <si>
    <t>:Repo(+)/Reverse Repo(-)/Deposit Auction(-)</t>
  </si>
  <si>
    <t>:SLF(+)/SDF(-)</t>
  </si>
  <si>
    <t>:OLF</t>
  </si>
  <si>
    <t>:Refinance</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</si>
  <si>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</si>
  <si>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</si>
  <si>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</si>
  <si>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</si>
  <si>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</si>
  <si>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</si>
  <si>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</si>
  <si>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</si>
  <si>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</si>
  <si>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#70 percent of CRR requirement, Prev. W.Day=Previous Working Day, Prev. Month= Closing Balance of Previous Month, Prev. FY= Closing Balance of Previous Fiscal Year</t>
  </si>
  <si>
    <t>Explainations of Heading under Summarized Balance Sheet*</t>
  </si>
  <si>
    <t>Foreign Assets,Net = Foreign Asset - Foreign Liabilities</t>
  </si>
  <si>
    <t>Ashwin 29, 2081(October 15, 2024)</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</si>
  <si>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</si>
  <si>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</si>
  <si>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</si>
  <si>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(October 15, 2024)</t>
  </si>
  <si>
    <t>(October 9, 2024)</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</si>
  <si>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</si>
  <si>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</si>
  <si>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</si>
  <si>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</si>
  <si>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</si>
  <si>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</si>
  <si>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</si>
  <si>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</si>
  <si>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</si>
  <si>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</si>
  <si>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</si>
  <si>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</si>
  <si>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70 percent of Regulatory Cash Reserve Ratio. As per current CRR regulation, ODCs' are allowed to maintain 30 percent of CRR Requirement on average during 14 days reserve maintenance period and remaining 70 perecent of CRR Requirement on daily basis.</t>
  </si>
  <si>
    <t>Liquidity Surplus/Shortage is calculated as residual of reserve held by ODCs' and 70%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</si>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</sst>
</file>

<file path=xl/styles.xml><?xml version="1.0" encoding="utf-8"?>
<styleSheet xmlns="http://schemas.openxmlformats.org/spreadsheetml/2006/main">
  <numFmts count="6">
    <numFmt numFmtId="44" formatCode="_(&quot;$&quot;* #,##0.00_);_(&quot;$&quot;* \(#,##0.00\);_(&quot;$&quot;* &quot;-&quot;??_);_(@_)"/>
    <numFmt numFmtId="43" formatCode="_(* #,##0.00_);_(* \(#,##0.00\);_(* &quot;-&quot;??_);_(@_)"/>
    <numFmt numFmtId="164" formatCode="[$-409]mmmm\ d\,\ yyyy;@"/>
    <numFmt numFmtId="165" formatCode="0.0_)"/>
    <numFmt numFmtId="166" formatCode="_(* #,##0.0_);_(* \(#,##0.0\);_(* &quot;-&quot;??_);_(@_)"/>
    <numFmt numFmtId="167" formatCode="_(* #,##0_);_(* \(#,##0\);_(* &quot;-&quot;??_);_(@_)"/>
  </numFmts>
  <fonts count="12">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i/>
      <sz val="12"/>
      <name val="Times New Roman"/>
      <family val="1"/>
    </font>
    <font>
      <sz val="12"/>
      <name val="Times New Roman"/>
      <family val="1"/>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1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167" fontId="1" fillId="0" borderId="0" applyFont="0" applyFill="0" applyBorder="0" applyAlignment="0" applyProtection="0"/>
    <xf numFmtId="44" fontId="3" fillId="0" borderId="0" applyFont="0" applyFill="0" applyBorder="0" applyAlignment="0" applyProtection="0"/>
    <xf numFmtId="166" fontId="1" fillId="0" borderId="0" applyFont="0" applyFill="0" applyBorder="0" applyAlignment="0" applyProtection="0"/>
    <xf numFmtId="167" fontId="1" fillId="0" borderId="0" applyFont="0" applyFill="0" applyBorder="0" applyAlignment="0" applyProtection="0"/>
    <xf numFmtId="0" fontId="3" fillId="0" borderId="0"/>
    <xf numFmtId="0" fontId="3" fillId="0" borderId="0"/>
  </cellStyleXfs>
  <cellXfs count="33">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4" fontId="6" fillId="2" borderId="2" xfId="4" applyNumberFormat="1" applyFont="1" applyFill="1" applyBorder="1" applyAlignment="1">
      <alignment horizontal="center"/>
    </xf>
    <xf numFmtId="165" fontId="6" fillId="2" borderId="3" xfId="3" applyNumberFormat="1" applyFont="1" applyFill="1" applyBorder="1" applyAlignment="1">
      <alignment horizontal="center"/>
    </xf>
    <xf numFmtId="165" fontId="6" fillId="2" borderId="4" xfId="3" applyNumberFormat="1" applyFont="1" applyFill="1" applyBorder="1" applyAlignment="1">
      <alignment horizontal="center"/>
    </xf>
    <xf numFmtId="165" fontId="6" fillId="2" borderId="5" xfId="3" applyNumberFormat="1" applyFont="1" applyFill="1" applyBorder="1" applyAlignment="1">
      <alignment horizontal="center"/>
    </xf>
    <xf numFmtId="0" fontId="5" fillId="2" borderId="6" xfId="3" applyFont="1" applyFill="1" applyBorder="1" applyAlignment="1">
      <alignment horizontal="center"/>
    </xf>
    <xf numFmtId="164" fontId="6" fillId="2" borderId="2" xfId="4" applyNumberFormat="1" applyFont="1" applyFill="1" applyBorder="1" applyAlignment="1" applyProtection="1">
      <alignment horizontal="center"/>
      <protection locked="0"/>
    </xf>
    <xf numFmtId="165" fontId="6" fillId="2" borderId="2" xfId="3" applyNumberFormat="1" applyFont="1" applyFill="1" applyBorder="1" applyAlignment="1">
      <alignment horizontal="center"/>
    </xf>
    <xf numFmtId="0" fontId="6" fillId="2" borderId="7" xfId="3" applyFont="1" applyFill="1" applyBorder="1" applyAlignment="1">
      <alignment horizontal="left"/>
    </xf>
    <xf numFmtId="166" fontId="6" fillId="2" borderId="7" xfId="1" applyNumberFormat="1" applyFont="1" applyFill="1" applyBorder="1" applyAlignment="1">
      <alignment horizontal="right"/>
    </xf>
    <xf numFmtId="165" fontId="6" fillId="0" borderId="8" xfId="3" applyNumberFormat="1" applyFont="1" applyBorder="1" applyAlignment="1">
      <alignment horizontal="left" indent="2"/>
    </xf>
    <xf numFmtId="166" fontId="6" fillId="0" borderId="8" xfId="1" applyNumberFormat="1" applyFont="1" applyBorder="1" applyAlignment="1">
      <alignment horizontal="right"/>
    </xf>
    <xf numFmtId="166" fontId="6" fillId="0" borderId="8" xfId="1" applyNumberFormat="1" applyFont="1" applyFill="1" applyBorder="1" applyAlignment="1">
      <alignment horizontal="right"/>
    </xf>
    <xf numFmtId="165" fontId="7" fillId="0" borderId="8" xfId="3" applyNumberFormat="1" applyFont="1" applyBorder="1" applyAlignment="1">
      <alignment horizontal="left" indent="4"/>
    </xf>
    <xf numFmtId="166" fontId="7" fillId="0" borderId="8" xfId="1" applyNumberFormat="1" applyFont="1" applyBorder="1" applyAlignment="1">
      <alignment horizontal="right"/>
    </xf>
    <xf numFmtId="166" fontId="7" fillId="0" borderId="8" xfId="1" applyNumberFormat="1" applyFont="1" applyFill="1" applyBorder="1" applyAlignment="1">
      <alignment horizontal="right"/>
    </xf>
    <xf numFmtId="165" fontId="8" fillId="0" borderId="8" xfId="3" applyNumberFormat="1" applyFont="1" applyBorder="1" applyAlignment="1">
      <alignment horizontal="left" indent="2"/>
    </xf>
    <xf numFmtId="166" fontId="8" fillId="0" borderId="8" xfId="1" applyNumberFormat="1" applyFont="1" applyBorder="1" applyAlignment="1">
      <alignment horizontal="right"/>
    </xf>
    <xf numFmtId="166" fontId="8" fillId="0" borderId="8" xfId="1" applyNumberFormat="1" applyFont="1" applyFill="1" applyBorder="1" applyAlignment="1">
      <alignment horizontal="right"/>
    </xf>
    <xf numFmtId="165" fontId="6" fillId="2" borderId="7" xfId="3" applyNumberFormat="1" applyFont="1" applyFill="1" applyBorder="1"/>
    <xf numFmtId="166" fontId="8" fillId="2" borderId="7" xfId="1" applyNumberFormat="1" applyFont="1" applyFill="1" applyBorder="1" applyAlignment="1">
      <alignment horizontal="right"/>
    </xf>
    <xf numFmtId="166" fontId="6" fillId="2" borderId="3" xfId="1" applyNumberFormat="1" applyFont="1" applyFill="1" applyBorder="1" applyAlignment="1">
      <alignment horizontal="right"/>
    </xf>
    <xf numFmtId="166" fontId="6" fillId="2" borderId="5" xfId="1" applyNumberFormat="1" applyFont="1" applyFill="1" applyBorder="1" applyAlignment="1">
      <alignment horizontal="right"/>
    </xf>
    <xf numFmtId="0" fontId="9" fillId="0" borderId="9" xfId="0" applyFont="1" applyBorder="1" applyAlignment="1">
      <alignment horizontal="left" wrapText="1"/>
    </xf>
    <xf numFmtId="0" fontId="10" fillId="0" borderId="0" xfId="0" applyFont="1"/>
    <xf numFmtId="0" fontId="11" fillId="0" borderId="0" xfId="0" applyFont="1"/>
    <xf numFmtId="165" fontId="2" fillId="0" borderId="8" xfId="3" applyNumberFormat="1" applyFont="1" applyBorder="1" applyAlignment="1">
      <alignment horizontal="left" wrapText="1" indent="4"/>
    </xf>
    <xf numFmtId="165" fontId="7" fillId="0" borderId="8" xfId="3" applyNumberFormat="1" applyFont="1" applyBorder="1" applyAlignment="1">
      <alignment horizontal="left" wrapText="1" indent="4"/>
    </xf>
    <xf numFmtId="0" fontId="11" fillId="0" borderId="0" xfId="0" applyFont="1" applyAlignment="1">
      <alignment wrapText="1"/>
    </xf>
  </cellXfs>
  <cellStyles count="11">
    <cellStyle name="Comma" xfId="1" builtinId="3"/>
    <cellStyle name="Comma 2" xfId="5"/>
    <cellStyle name="Comma 2 2" xfId="6"/>
    <cellStyle name="Comma 3" xfId="7"/>
    <cellStyle name="Comma 4" xfId="8"/>
    <cellStyle name="Currency 2" xfId="4"/>
    <cellStyle name="Normal" xfId="0" builtinId="0"/>
    <cellStyle name="Normal 2" xfId="2"/>
    <cellStyle name="Normal 2 2" xfId="9"/>
    <cellStyle name="Normal 29 3 2" xfId="3"/>
    <cellStyle name="Normal 3" xfId="1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00000000-0008-0000-0000-000002000000}"/>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Monetary\2018\558MFSCBS.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CBP_LP"/>
      <sheetName val="BS_Summary"/>
      <sheetName val="Survey"/>
      <sheetName val="NRB_BS"/>
      <sheetName val="BS_Data"/>
      <sheetName val="Read Me"/>
    </sheetNames>
    <sheetDataSet>
      <sheetData sheetId="0"/>
      <sheetData sheetId="1">
        <row r="1">
          <cell r="J1" t="str">
            <v>Marga 07, 2081</v>
          </cell>
          <cell r="K1" t="str">
            <v>Marga 06, 2081</v>
          </cell>
        </row>
        <row r="2">
          <cell r="D2">
            <v>1584.0263366932049</v>
          </cell>
          <cell r="E2">
            <v>-77100.725946486928</v>
          </cell>
          <cell r="F2">
            <v>-12418.294764357619</v>
          </cell>
          <cell r="J2">
            <v>1539981.2757770529</v>
          </cell>
          <cell r="K2">
            <v>1538397.2494403597</v>
          </cell>
        </row>
        <row r="3">
          <cell r="D3">
            <v>2431.0485061001964</v>
          </cell>
          <cell r="E3">
            <v>-39852.89374010032</v>
          </cell>
          <cell r="F3">
            <v>106939.91862001992</v>
          </cell>
          <cell r="J3">
            <v>2035192.9902298099</v>
          </cell>
          <cell r="K3">
            <v>2032761.9417237097</v>
          </cell>
        </row>
        <row r="4">
          <cell r="D4">
            <v>4.3696238399934373</v>
          </cell>
          <cell r="E4">
            <v>-519.25016279000556</v>
          </cell>
          <cell r="F4">
            <v>46.498529700002109</v>
          </cell>
          <cell r="J4">
            <v>38782.096662509997</v>
          </cell>
          <cell r="K4">
            <v>38777.727038670004</v>
          </cell>
        </row>
        <row r="5">
          <cell r="D5">
            <v>-847.02216940699145</v>
          </cell>
          <cell r="E5">
            <v>-45097.832206386767</v>
          </cell>
          <cell r="F5">
            <v>-151458.21338437757</v>
          </cell>
          <cell r="J5">
            <v>-171861.71445275709</v>
          </cell>
          <cell r="K5">
            <v>-171014.6922833501</v>
          </cell>
        </row>
        <row r="6">
          <cell r="D6">
            <v>847.02216940702056</v>
          </cell>
          <cell r="E6">
            <v>45097.832206386782</v>
          </cell>
          <cell r="F6">
            <v>151458.21338437757</v>
          </cell>
          <cell r="J6">
            <v>194925.4443929971</v>
          </cell>
          <cell r="K6">
            <v>194078.42222359008</v>
          </cell>
        </row>
        <row r="7">
          <cell r="D7">
            <v>0</v>
          </cell>
          <cell r="E7">
            <v>7850</v>
          </cell>
          <cell r="F7">
            <v>32100</v>
          </cell>
          <cell r="J7">
            <v>-323350</v>
          </cell>
          <cell r="K7">
            <v>-323350</v>
          </cell>
        </row>
        <row r="8">
          <cell r="D8">
            <v>0</v>
          </cell>
          <cell r="E8">
            <v>-204750</v>
          </cell>
          <cell r="F8">
            <v>-203800</v>
          </cell>
          <cell r="J8">
            <v>-204750</v>
          </cell>
          <cell r="K8">
            <v>-204750</v>
          </cell>
        </row>
        <row r="9">
          <cell r="D9">
            <v>0</v>
          </cell>
          <cell r="E9">
            <v>212600</v>
          </cell>
          <cell r="F9">
            <v>235900</v>
          </cell>
          <cell r="J9">
            <v>-118600</v>
          </cell>
          <cell r="K9">
            <v>-118600</v>
          </cell>
        </row>
        <row r="10">
          <cell r="D10">
            <v>0</v>
          </cell>
          <cell r="E10">
            <v>0</v>
          </cell>
          <cell r="F10">
            <v>0</v>
          </cell>
          <cell r="J10">
            <v>0</v>
          </cell>
          <cell r="K10">
            <v>0</v>
          </cell>
        </row>
        <row r="11">
          <cell r="D11">
            <v>0</v>
          </cell>
          <cell r="E11">
            <v>0</v>
          </cell>
          <cell r="F11">
            <v>0</v>
          </cell>
          <cell r="J11">
            <v>0</v>
          </cell>
          <cell r="K11">
            <v>0</v>
          </cell>
        </row>
        <row r="12">
          <cell r="D12">
            <v>1760.7263360267971</v>
          </cell>
          <cell r="E12">
            <v>-77100.725946507417</v>
          </cell>
          <cell r="F12">
            <v>-12418.294764323626</v>
          </cell>
          <cell r="J12">
            <v>1539981.2757770857</v>
          </cell>
          <cell r="K12">
            <v>1538220.5494410589</v>
          </cell>
        </row>
        <row r="13">
          <cell r="D13">
            <v>-2324.4171415299643</v>
          </cell>
          <cell r="E13">
            <v>4440.6781981301028</v>
          </cell>
          <cell r="F13">
            <v>-45989.185042269935</v>
          </cell>
          <cell r="J13">
            <v>263024.69448320009</v>
          </cell>
          <cell r="K13">
            <v>265349.11162473005</v>
          </cell>
        </row>
        <row r="14">
          <cell r="D14">
            <v>-568.12896699993871</v>
          </cell>
          <cell r="E14">
            <v>-21077.633410000009</v>
          </cell>
          <cell r="F14">
            <v>60184.81985249999</v>
          </cell>
          <cell r="J14">
            <v>740233.6225535</v>
          </cell>
          <cell r="K14">
            <v>740801.75152049994</v>
          </cell>
        </row>
        <row r="15">
          <cell r="D15">
            <v>33.309971059996315</v>
          </cell>
          <cell r="E15">
            <v>-826.49060403999829</v>
          </cell>
          <cell r="F15">
            <v>-6440.9574137400086</v>
          </cell>
          <cell r="J15">
            <v>28603.630254729997</v>
          </cell>
          <cell r="K15">
            <v>28570.32028367</v>
          </cell>
        </row>
        <row r="16">
          <cell r="D16">
            <v>4619.9624734966783</v>
          </cell>
          <cell r="E16">
            <v>-59637.280130597646</v>
          </cell>
          <cell r="F16">
            <v>-20172.972160813631</v>
          </cell>
          <cell r="J16">
            <v>508119.3284856556</v>
          </cell>
          <cell r="K16">
            <v>503499.36601215892</v>
          </cell>
        </row>
        <row r="17">
          <cell r="D17">
            <v>-2859.2361374698812</v>
          </cell>
          <cell r="E17">
            <v>-17463.445815909887</v>
          </cell>
          <cell r="F17">
            <v>7754.6773964900058</v>
          </cell>
          <cell r="J17">
            <v>1031861.9472914301</v>
          </cell>
          <cell r="K17">
            <v>1034721.1834289</v>
          </cell>
        </row>
        <row r="18">
          <cell r="D18">
            <v>0</v>
          </cell>
          <cell r="E18">
            <v>2788.1834569832426</v>
          </cell>
          <cell r="F18">
            <v>9509.1834569832426</v>
          </cell>
          <cell r="J18">
            <v>181086.18345698324</v>
          </cell>
          <cell r="K18">
            <v>181086.18345698324</v>
          </cell>
        </row>
        <row r="19">
          <cell r="D19">
            <v>-2324.4171415299643</v>
          </cell>
          <cell r="E19">
            <v>1652.4947411468602</v>
          </cell>
          <cell r="F19">
            <v>-55498.368499253178</v>
          </cell>
          <cell r="J19">
            <v>81938.511026216845</v>
          </cell>
          <cell r="K19">
            <v>84262.92816774681</v>
          </cell>
        </row>
        <row r="20">
          <cell r="D20">
            <v>282.1413759701536</v>
          </cell>
          <cell r="E20">
            <v>29117.575357729685</v>
          </cell>
          <cell r="F20">
            <v>155484.12248183985</v>
          </cell>
        </row>
      </sheetData>
      <sheetData sheetId="2"/>
      <sheetData sheetId="3"/>
      <sheetData sheetId="4"/>
      <sheetData sheetId="5"/>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3"/>
  <dimension ref="A1:F36"/>
  <sheetViews>
    <sheetView tabSelected="1" workbookViewId="0">
      <selection activeCell="C7" sqref="C7"/>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1" t="s">
        <v>0</v>
      </c>
      <c r="B1" s="1"/>
      <c r="C1" s="1"/>
      <c r="D1" s="1"/>
      <c r="E1" s="1"/>
      <c r="F1" s="1"/>
    </row>
    <row r="2" spans="1:6" ht="15.75">
      <c r="A2" s="1" t="s">
        <v>1</v>
      </c>
      <c r="B2" s="1"/>
      <c r="C2" s="1"/>
      <c r="D2" s="1"/>
      <c r="E2" s="1"/>
      <c r="F2" s="1"/>
    </row>
    <row r="3" spans="1:6" ht="15.75">
      <c r="A3" s="2" t="str">
        <f>B5 &amp;B6</f>
        <v>Marga 07, 2081(November 22 2024)</v>
      </c>
      <c r="B3" s="2"/>
      <c r="C3" s="2"/>
      <c r="D3" s="2"/>
      <c r="E3" s="2"/>
      <c r="F3" s="2"/>
    </row>
    <row r="4" spans="1:6" ht="15.75" thickBot="1">
      <c r="A4" s="3" t="s">
        <v>2</v>
      </c>
      <c r="B4" s="3"/>
      <c r="C4" s="3"/>
      <c r="D4" s="3"/>
      <c r="E4" s="3"/>
      <c r="F4" s="3"/>
    </row>
    <row r="5" spans="1:6" ht="16.5" thickBot="1">
      <c r="A5" s="4" t="s">
        <v>3</v>
      </c>
      <c r="B5" s="5" t="str">
        <f>[1]BS_Summary!J1</f>
        <v>Marga 07, 2081</v>
      </c>
      <c r="C5" s="5" t="str">
        <f>[1]BS_Summary!K1</f>
        <v>Marga 06, 2081</v>
      </c>
      <c r="D5" s="6" t="s">
        <v>4</v>
      </c>
      <c r="E5" s="7"/>
      <c r="F5" s="8"/>
    </row>
    <row r="6" spans="1:6" ht="16.5" thickBot="1">
      <c r="A6" s="9"/>
      <c r="B6" s="10" t="s">
        <v>5</v>
      </c>
      <c r="C6" s="10" t="s">
        <v>6</v>
      </c>
      <c r="D6" s="11" t="s">
        <v>7</v>
      </c>
      <c r="E6" s="11" t="s">
        <v>8</v>
      </c>
      <c r="F6" s="11" t="s">
        <v>9</v>
      </c>
    </row>
    <row r="7" spans="1:6" ht="16.5" thickBot="1">
      <c r="A7" s="12" t="s">
        <v>10</v>
      </c>
      <c r="B7" s="13">
        <f>[1]BS_Summary!J2</f>
        <v>1539981.2757770529</v>
      </c>
      <c r="C7" s="13">
        <f>[1]BS_Summary!K2</f>
        <v>1538397.2494403597</v>
      </c>
      <c r="D7" s="13">
        <f>[1]BS_Summary!D2</f>
        <v>1584.0263366932049</v>
      </c>
      <c r="E7" s="13">
        <f>[1]BS_Summary!E2</f>
        <v>-77100.725946486928</v>
      </c>
      <c r="F7" s="13">
        <f>[1]BS_Summary!F2</f>
        <v>-12418.294764357619</v>
      </c>
    </row>
    <row r="8" spans="1:6" ht="15.75">
      <c r="A8" s="14" t="s">
        <v>11</v>
      </c>
      <c r="B8" s="15">
        <f>[1]BS_Summary!J3</f>
        <v>2035192.9902298099</v>
      </c>
      <c r="C8" s="15">
        <f>[1]BS_Summary!K3</f>
        <v>2032761.9417237097</v>
      </c>
      <c r="D8" s="16">
        <f>[1]BS_Summary!D3</f>
        <v>2431.0485061001964</v>
      </c>
      <c r="E8" s="16">
        <f>[1]BS_Summary!E3</f>
        <v>-39852.89374010032</v>
      </c>
      <c r="F8" s="16">
        <f>[1]BS_Summary!F3</f>
        <v>106939.91862001992</v>
      </c>
    </row>
    <row r="9" spans="1:6" ht="15.75">
      <c r="A9" s="17" t="s">
        <v>12</v>
      </c>
      <c r="B9" s="18">
        <f>[1]BS_Summary!J4</f>
        <v>38782.096662509997</v>
      </c>
      <c r="C9" s="18">
        <f>[1]BS_Summary!K4</f>
        <v>38777.727038670004</v>
      </c>
      <c r="D9" s="18">
        <f>[1]BS_Summary!D4</f>
        <v>4.3696238399934373</v>
      </c>
      <c r="E9" s="18">
        <f>[1]BS_Summary!E4</f>
        <v>-519.25016279000556</v>
      </c>
      <c r="F9" s="18">
        <f>[1]BS_Summary!F4</f>
        <v>46.498529700002109</v>
      </c>
    </row>
    <row r="10" spans="1:6" ht="15.75">
      <c r="A10" s="14" t="s">
        <v>13</v>
      </c>
      <c r="B10" s="15">
        <f>[1]BS_Summary!J5</f>
        <v>-171861.71445275709</v>
      </c>
      <c r="C10" s="15">
        <f>[1]BS_Summary!K5</f>
        <v>-171014.6922833501</v>
      </c>
      <c r="D10" s="16">
        <f>[1]BS_Summary!D5</f>
        <v>-847.02216940699145</v>
      </c>
      <c r="E10" s="16">
        <f>[1]BS_Summary!E5</f>
        <v>-45097.832206386767</v>
      </c>
      <c r="F10" s="16">
        <f>[1]BS_Summary!F5</f>
        <v>-151458.21338437757</v>
      </c>
    </row>
    <row r="11" spans="1:6" ht="15.75">
      <c r="A11" s="17" t="s">
        <v>14</v>
      </c>
      <c r="B11" s="18">
        <f>[1]BS_Summary!J6</f>
        <v>194925.4443929971</v>
      </c>
      <c r="C11" s="18">
        <f>[1]BS_Summary!K6</f>
        <v>194078.42222359008</v>
      </c>
      <c r="D11" s="19">
        <f>[1]BS_Summary!D6</f>
        <v>847.02216940702056</v>
      </c>
      <c r="E11" s="19">
        <f>[1]BS_Summary!E6</f>
        <v>45097.832206386782</v>
      </c>
      <c r="F11" s="19">
        <f>[1]BS_Summary!F6</f>
        <v>151458.21338437757</v>
      </c>
    </row>
    <row r="12" spans="1:6" ht="15.75">
      <c r="A12" s="14" t="s">
        <v>15</v>
      </c>
      <c r="B12" s="16">
        <f>[1]BS_Summary!J7</f>
        <v>-323350</v>
      </c>
      <c r="C12" s="16">
        <f>[1]BS_Summary!K7</f>
        <v>-323350</v>
      </c>
      <c r="D12" s="16">
        <f>[1]BS_Summary!D7</f>
        <v>0</v>
      </c>
      <c r="E12" s="16">
        <f>[1]BS_Summary!E7</f>
        <v>7850</v>
      </c>
      <c r="F12" s="16">
        <f>[1]BS_Summary!F7</f>
        <v>32100</v>
      </c>
    </row>
    <row r="13" spans="1:6" ht="15.75">
      <c r="A13" s="17" t="s">
        <v>16</v>
      </c>
      <c r="B13" s="18">
        <f>[1]BS_Summary!J8</f>
        <v>-204750</v>
      </c>
      <c r="C13" s="18">
        <f>[1]BS_Summary!K8</f>
        <v>-204750</v>
      </c>
      <c r="D13" s="19">
        <f>[1]BS_Summary!D8</f>
        <v>0</v>
      </c>
      <c r="E13" s="19">
        <f>[1]BS_Summary!E8</f>
        <v>-204750</v>
      </c>
      <c r="F13" s="19">
        <f>[1]BS_Summary!F8</f>
        <v>-203800</v>
      </c>
    </row>
    <row r="14" spans="1:6" ht="15.75">
      <c r="A14" s="17" t="s">
        <v>17</v>
      </c>
      <c r="B14" s="18">
        <f>[1]BS_Summary!J9</f>
        <v>-118600</v>
      </c>
      <c r="C14" s="18">
        <f>[1]BS_Summary!K9</f>
        <v>-118600</v>
      </c>
      <c r="D14" s="19">
        <f>[1]BS_Summary!D9</f>
        <v>0</v>
      </c>
      <c r="E14" s="19">
        <f>[1]BS_Summary!E9</f>
        <v>212600</v>
      </c>
      <c r="F14" s="19">
        <f>[1]BS_Summary!F9</f>
        <v>235900</v>
      </c>
    </row>
    <row r="15" spans="1:6" ht="15.75">
      <c r="A15" s="17" t="s">
        <v>18</v>
      </c>
      <c r="B15" s="18">
        <f>[1]BS_Summary!J10</f>
        <v>0</v>
      </c>
      <c r="C15" s="18">
        <f>[1]BS_Summary!K10</f>
        <v>0</v>
      </c>
      <c r="D15" s="19">
        <f>[1]BS_Summary!D10</f>
        <v>0</v>
      </c>
      <c r="E15" s="19">
        <f>[1]BS_Summary!E10</f>
        <v>0</v>
      </c>
      <c r="F15" s="19">
        <f>[1]BS_Summary!F10</f>
        <v>0</v>
      </c>
    </row>
    <row r="16" spans="1:6" ht="16.5" thickBot="1">
      <c r="A16" s="17" t="s">
        <v>19</v>
      </c>
      <c r="B16" s="18">
        <f>[1]BS_Summary!J11</f>
        <v>0</v>
      </c>
      <c r="C16" s="18">
        <f>[1]BS_Summary!K11</f>
        <v>0</v>
      </c>
      <c r="D16" s="18">
        <f>[1]BS_Summary!D11</f>
        <v>0</v>
      </c>
      <c r="E16" s="18">
        <f>[1]BS_Summary!E11</f>
        <v>0</v>
      </c>
      <c r="F16" s="18">
        <f>[1]BS_Summary!F11</f>
        <v>0</v>
      </c>
    </row>
    <row r="17" spans="1:6" ht="16.5" thickBot="1">
      <c r="A17" s="12" t="s">
        <v>20</v>
      </c>
      <c r="B17" s="13">
        <f>[1]BS_Summary!J12</f>
        <v>1539981.2757770857</v>
      </c>
      <c r="C17" s="13">
        <f>[1]BS_Summary!K12</f>
        <v>1538220.5494410589</v>
      </c>
      <c r="D17" s="13">
        <f>[1]BS_Summary!D12</f>
        <v>1760.7263360267971</v>
      </c>
      <c r="E17" s="13">
        <f>[1]BS_Summary!E12</f>
        <v>-77100.725946507417</v>
      </c>
      <c r="F17" s="13">
        <f>[1]BS_Summary!F12</f>
        <v>-12418.294764323626</v>
      </c>
    </row>
    <row r="18" spans="1:6" ht="15.75">
      <c r="A18" s="20" t="s">
        <v>21</v>
      </c>
      <c r="B18" s="21">
        <f>[1]BS_Summary!J13</f>
        <v>263024.69448320009</v>
      </c>
      <c r="C18" s="21">
        <f>[1]BS_Summary!K13</f>
        <v>265349.11162473005</v>
      </c>
      <c r="D18" s="22">
        <f>[1]BS_Summary!D13</f>
        <v>-2324.4171415299643</v>
      </c>
      <c r="E18" s="22">
        <f>[1]BS_Summary!E13</f>
        <v>4440.6781981301028</v>
      </c>
      <c r="F18" s="22">
        <f>[1]BS_Summary!F13</f>
        <v>-45989.185042269935</v>
      </c>
    </row>
    <row r="19" spans="1:6" ht="15.75">
      <c r="A19" s="20" t="s">
        <v>22</v>
      </c>
      <c r="B19" s="21">
        <f>[1]BS_Summary!J14</f>
        <v>740233.6225535</v>
      </c>
      <c r="C19" s="21">
        <f>[1]BS_Summary!K14</f>
        <v>740801.75152049994</v>
      </c>
      <c r="D19" s="22">
        <f>[1]BS_Summary!D14</f>
        <v>-568.12896699993871</v>
      </c>
      <c r="E19" s="22">
        <f>[1]BS_Summary!E14</f>
        <v>-21077.633410000009</v>
      </c>
      <c r="F19" s="22">
        <f>[1]BS_Summary!F14</f>
        <v>60184.81985249999</v>
      </c>
    </row>
    <row r="20" spans="1:6" ht="15.75">
      <c r="A20" s="20" t="s">
        <v>23</v>
      </c>
      <c r="B20" s="21">
        <f>[1]BS_Summary!J15</f>
        <v>28603.630254729997</v>
      </c>
      <c r="C20" s="21">
        <f>[1]BS_Summary!K15</f>
        <v>28570.32028367</v>
      </c>
      <c r="D20" s="22">
        <f>[1]BS_Summary!D15</f>
        <v>33.309971059996315</v>
      </c>
      <c r="E20" s="22">
        <f>[1]BS_Summary!E15</f>
        <v>-826.49060403999829</v>
      </c>
      <c r="F20" s="22">
        <f>[1]BS_Summary!F15</f>
        <v>-6440.9574137400086</v>
      </c>
    </row>
    <row r="21" spans="1:6" ht="16.5" thickBot="1">
      <c r="A21" s="20" t="s">
        <v>24</v>
      </c>
      <c r="B21" s="21">
        <f>[1]BS_Summary!J16</f>
        <v>508119.3284856556</v>
      </c>
      <c r="C21" s="21">
        <f>[1]BS_Summary!K16</f>
        <v>503499.36601215892</v>
      </c>
      <c r="D21" s="21">
        <f>[1]BS_Summary!D16</f>
        <v>4619.9624734966783</v>
      </c>
      <c r="E21" s="21">
        <f>[1]BS_Summary!E16</f>
        <v>-59637.280130597646</v>
      </c>
      <c r="F21" s="21">
        <f>[1]BS_Summary!F16</f>
        <v>-20172.972160813631</v>
      </c>
    </row>
    <row r="22" spans="1:6" ht="16.5" thickBot="1">
      <c r="A22" s="12" t="s">
        <v>25</v>
      </c>
      <c r="B22" s="13">
        <f>[1]BS_Summary!J17</f>
        <v>1031861.9472914301</v>
      </c>
      <c r="C22" s="13">
        <f>[1]BS_Summary!K17</f>
        <v>1034721.1834289</v>
      </c>
      <c r="D22" s="13">
        <f>[1]BS_Summary!D17</f>
        <v>-2859.2361374698812</v>
      </c>
      <c r="E22" s="13">
        <f>[1]BS_Summary!E17</f>
        <v>-17463.445815909887</v>
      </c>
      <c r="F22" s="13">
        <f>[1]BS_Summary!F17</f>
        <v>7754.6773964900058</v>
      </c>
    </row>
    <row r="23" spans="1:6" ht="16.5" thickBot="1">
      <c r="A23" s="23" t="s">
        <v>26</v>
      </c>
      <c r="B23" s="13">
        <f>[1]BS_Summary!J18</f>
        <v>181086.18345698324</v>
      </c>
      <c r="C23" s="13">
        <f>[1]BS_Summary!K18</f>
        <v>181086.18345698324</v>
      </c>
      <c r="D23" s="24">
        <f>[1]BS_Summary!D18</f>
        <v>0</v>
      </c>
      <c r="E23" s="24">
        <f>[1]BS_Summary!E18</f>
        <v>2788.1834569832426</v>
      </c>
      <c r="F23" s="24">
        <f>[1]BS_Summary!F18</f>
        <v>9509.1834569832426</v>
      </c>
    </row>
    <row r="24" spans="1:6" ht="16.5" thickBot="1">
      <c r="A24" s="23" t="s">
        <v>27</v>
      </c>
      <c r="B24" s="13">
        <f>[1]BS_Summary!J19</f>
        <v>81938.511026216845</v>
      </c>
      <c r="C24" s="13">
        <f>[1]BS_Summary!K19</f>
        <v>84262.92816774681</v>
      </c>
      <c r="D24" s="13">
        <f>[1]BS_Summary!D19</f>
        <v>-2324.4171415299643</v>
      </c>
      <c r="E24" s="13">
        <f>[1]BS_Summary!E19</f>
        <v>1652.4947411468602</v>
      </c>
      <c r="F24" s="13">
        <f>[1]BS_Summary!F19</f>
        <v>-55498.368499253178</v>
      </c>
    </row>
    <row r="25" spans="1:6" ht="16.5" thickBot="1">
      <c r="A25" s="23" t="s">
        <v>28</v>
      </c>
      <c r="B25" s="25"/>
      <c r="C25" s="26"/>
      <c r="D25" s="13">
        <f>[1]BS_Summary!D20</f>
        <v>282.1413759701536</v>
      </c>
      <c r="E25" s="13">
        <f>[1]BS_Summary!E20</f>
        <v>29117.575357729685</v>
      </c>
      <c r="F25" s="13">
        <f>[1]BS_Summary!F20</f>
        <v>155484.12248183985</v>
      </c>
    </row>
    <row r="26" spans="1:6" ht="15" customHeight="1">
      <c r="A26" s="27" t="s">
        <v>29</v>
      </c>
      <c r="B26" s="27"/>
      <c r="C26" s="27"/>
      <c r="D26" s="27"/>
      <c r="E26" s="27"/>
      <c r="F26" s="27"/>
    </row>
    <row r="27" spans="1:6" ht="15" hidden="1" customHeight="1"/>
    <row r="28" spans="1:6" ht="15" hidden="1" customHeight="1"/>
    <row r="29" spans="1:6" ht="15" hidden="1" customHeight="1"/>
    <row r="30" spans="1:6" ht="15" hidden="1" customHeight="1"/>
    <row r="31" spans="1:6" ht="15" hidden="1" customHeight="1"/>
    <row r="32" spans="1:6" ht="15" hidden="1" customHeight="1"/>
    <row r="33" ht="15" hidden="1" customHeight="1"/>
    <row r="34" ht="15" hidden="1" customHeight="1"/>
    <row r="35" ht="15" hidden="1" customHeight="1"/>
    <row r="36" ht="15" hidden="1" customHeight="1"/>
  </sheetData>
  <mergeCells count="8">
    <mergeCell ref="B25:C25"/>
    <mergeCell ref="A26:F26"/>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sheetPr codeName="Sheet6"/>
  <dimension ref="A1:C33"/>
  <sheetViews>
    <sheetView workbookViewId="0">
      <selection activeCell="C7" sqref="C7"/>
    </sheetView>
  </sheetViews>
  <sheetFormatPr defaultColWidth="0" defaultRowHeight="15" customHeight="1" zeroHeight="1"/>
  <cols>
    <col min="1" max="1" width="103.140625" style="29" bestFit="1" customWidth="1"/>
    <col min="2" max="16384" width="9.140625" style="29" hidden="1"/>
  </cols>
  <sheetData>
    <row r="1" spans="1:3">
      <c r="A1" s="28" t="s">
        <v>30</v>
      </c>
    </row>
    <row r="2" spans="1:3" ht="15.75">
      <c r="A2" s="14" t="s">
        <v>31</v>
      </c>
    </row>
    <row r="3" spans="1:3" ht="39.75" customHeight="1">
      <c r="A3" s="30" t="s">
        <v>32</v>
      </c>
    </row>
    <row r="4" spans="1:3" ht="15.75">
      <c r="A4" s="14" t="s">
        <v>33</v>
      </c>
    </row>
    <row r="5" spans="1:3" ht="49.5" customHeight="1">
      <c r="A5" s="31" t="s">
        <v>34</v>
      </c>
    </row>
    <row r="6" spans="1:3" ht="15.75">
      <c r="A6" s="14" t="s">
        <v>35</v>
      </c>
      <c r="B6" s="29" t="s">
        <v>36</v>
      </c>
      <c r="C6" s="29" t="s">
        <v>37</v>
      </c>
    </row>
    <row r="7" spans="1:3" ht="63">
      <c r="A7" s="31" t="s">
        <v>38</v>
      </c>
    </row>
    <row r="8" spans="1:3" ht="15.75">
      <c r="A8" s="14" t="s">
        <v>39</v>
      </c>
    </row>
    <row r="9" spans="1:3" ht="15.75">
      <c r="A9" s="31" t="s">
        <v>40</v>
      </c>
    </row>
    <row r="10" spans="1:3" ht="15.75">
      <c r="A10" s="14" t="s">
        <v>41</v>
      </c>
    </row>
    <row r="11" spans="1:3" ht="31.5">
      <c r="A11" s="31" t="s">
        <v>42</v>
      </c>
    </row>
    <row r="12" spans="1:3" ht="15.75">
      <c r="A12" s="14" t="s">
        <v>43</v>
      </c>
    </row>
    <row r="13" spans="1:3" ht="31.5">
      <c r="A13" s="31" t="s">
        <v>44</v>
      </c>
    </row>
    <row r="14" spans="1:3" ht="15.75">
      <c r="A14" s="14" t="s">
        <v>45</v>
      </c>
    </row>
    <row r="15" spans="1:3" ht="63">
      <c r="A15" s="31" t="s">
        <v>46</v>
      </c>
    </row>
    <row r="16" spans="1:3" ht="15.75">
      <c r="A16" s="14" t="s">
        <v>47</v>
      </c>
    </row>
    <row r="17" spans="1:1" ht="15.75">
      <c r="A17" s="31" t="s">
        <v>48</v>
      </c>
    </row>
    <row r="18" spans="1:1" ht="15.75">
      <c r="A18" s="14" t="s">
        <v>49</v>
      </c>
    </row>
    <row r="19" spans="1:1" ht="63">
      <c r="A19" s="31" t="s">
        <v>50</v>
      </c>
    </row>
    <row r="20" spans="1:1" ht="15.75">
      <c r="A20" s="14" t="s">
        <v>27</v>
      </c>
    </row>
    <row r="21" spans="1:1" ht="31.5">
      <c r="A21" s="31" t="s">
        <v>51</v>
      </c>
    </row>
    <row r="22" spans="1:1" ht="15.75">
      <c r="A22" s="14" t="s">
        <v>28</v>
      </c>
    </row>
    <row r="23" spans="1:1" ht="31.5">
      <c r="A23" s="31" t="s">
        <v>52</v>
      </c>
    </row>
    <row r="24" spans="1:1" ht="45">
      <c r="A24" s="32" t="s">
        <v>53</v>
      </c>
    </row>
    <row r="25" spans="1:1" hidden="1"/>
    <row r="26" spans="1:1" hidden="1"/>
    <row r="27" spans="1:1" hidden="1"/>
    <row r="28" spans="1:1" hidden="1"/>
    <row r="29" spans="1:1" hidden="1"/>
    <row r="30" spans="1:1" hidden="1"/>
    <row r="31" spans="1:1" hidden="1"/>
    <row r="32" spans="1:1" hidden="1"/>
    <row r="33"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Windows User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U00070</dc:creator>
  <cp:lastModifiedBy>U00070</cp:lastModifiedBy>
  <dcterms:created xsi:type="dcterms:W3CDTF">2024-11-24T04:53:11Z</dcterms:created>
  <dcterms:modified xsi:type="dcterms:W3CDTF">2024-11-24T04:54:00Z</dcterms:modified>
</cp:coreProperties>
</file>