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13_ncr:1_{BE2021BF-4610-49B2-86B5-E2DB7AA59038}" xr6:coauthVersionLast="36" xr6:coauthVersionMax="36" xr10:uidLastSave="{00000000-0000-0000-0000-000000000000}"/>
  <bookViews>
    <workbookView xWindow="0" yWindow="0" windowWidth="24000" windowHeight="9525" xr2:uid="{2C2A64DE-5918-481A-853C-14BC314FBD55}"/>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B5" i="2"/>
  <c r="A3" i="2"/>
  <c r="C28" i="1"/>
  <c r="B28" i="1"/>
  <c r="C27" i="1"/>
  <c r="B27" i="1"/>
  <c r="C26" i="1"/>
  <c r="B26" i="1"/>
  <c r="C25" i="1"/>
  <c r="B25" i="1"/>
  <c r="C24" i="1"/>
  <c r="B24" i="1"/>
  <c r="C23" i="1"/>
  <c r="B23" i="1"/>
  <c r="C22" i="1"/>
  <c r="B22" i="1"/>
  <c r="C21" i="1"/>
  <c r="B21" i="1"/>
  <c r="C20" i="1"/>
  <c r="B20" i="1"/>
  <c r="C19" i="1"/>
  <c r="B19" i="1"/>
  <c r="C18" i="1"/>
  <c r="B18" i="1"/>
  <c r="C17" i="1"/>
  <c r="B17" i="1"/>
  <c r="C16" i="1"/>
  <c r="B16" i="1"/>
  <c r="C15" i="1"/>
  <c r="B15" i="1"/>
  <c r="C14" i="1"/>
  <c r="B14" i="1"/>
  <c r="C13" i="1"/>
  <c r="B13" i="1"/>
  <c r="C12" i="1"/>
  <c r="B12" i="1"/>
  <c r="C11" i="1"/>
  <c r="B11" i="1"/>
  <c r="C10" i="1"/>
  <c r="B10" i="1"/>
  <c r="C9" i="1"/>
  <c r="B9" i="1"/>
  <c r="C8" i="1"/>
  <c r="B8" i="1"/>
  <c r="C7" i="1"/>
  <c r="B7" i="1"/>
  <c r="C6" i="1"/>
  <c r="B6" i="1"/>
</calcChain>
</file>

<file path=xl/sharedStrings.xml><?xml version="1.0" encoding="utf-8"?>
<sst xmlns="http://schemas.openxmlformats.org/spreadsheetml/2006/main" count="57" uniqueCount="55">
  <si>
    <t>NEPAL RASTRA BANK</t>
  </si>
  <si>
    <t>Central Bank Survey and Liquidity Position</t>
  </si>
  <si>
    <t>(In Rs. Million)</t>
  </si>
  <si>
    <t>Date (BS/AD)</t>
  </si>
  <si>
    <t>Baisakh 4, 2082</t>
  </si>
  <si>
    <t>Baisakh 3, 2082</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</si>
  <si>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</si>
  <si>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</si>
  <si>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</si>
  <si>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</si>
  <si>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</si>
  <si>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</si>
  <si>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</si>
  <si>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</si>
  <si>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</si>
  <si>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</si>
  <si>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</si>
  <si>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</si>
  <si>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</si>
  <si>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</si>
  <si>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</si>
  <si>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</si>
  <si>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</si>
  <si>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</si>
  <si>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</si>
  <si>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</si>
  <si>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</si>
  <si>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</si>
  <si>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</si>
  <si>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</si>
  <si>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</si>
  <si>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</si>
  <si>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#70 percent of CRR requirement, Prev. W.Day=Previous Working Day, Prev. Month= Closing Balance of Previous Month, Prev. FY= Closing Balance of Previous Fiscal Year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</si>
  <si>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</si>
  <si>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</si>
  <si>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</si>
  <si>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</si>
  <si>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Claims on ODCs', Net = Claims on ODCS - Liabilities (Excluding Reserve) to ODCs</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</si>
  <si>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</si>
  <si>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</si>
  <si>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</si>
  <si>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</si>
  <si>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</si>
  <si>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</si>
  <si>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</si>
  <si>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</si>
  <si>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</si>
  <si>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</si>
  <si>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</si>
  <si>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</si>
  <si>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70 percent of Regulatory Cash Reserve Ratio. As per current CRR regulation, ODCs' are allowed to maintain 30 percent of CRR Requirement on average during 14 days reserve maintenance period and remaining 70 perecent of CRR Requirement on daily basis.</t>
  </si>
  <si>
    <t>Liquidity Surplus/Shortage is calculated as residual of reserve held by ODCs' and 70%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</si>
  <si>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</si>
  <si>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</si>
  <si>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Baisakh 4, 2082(April 17,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</si>
</sst>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F800]dddd\,\ mmmm\ dd\,\ yyyy"/>
    <numFmt numFmtId="165" formatCode="[$-409]mmmm\ d\,\ yyyy;@"/>
    <numFmt numFmtId="166" formatCode="0.0_)"/>
    <numFmt numFmtId="167" formatCode="_(* #,##0.0_);_(* \(#,##0.0\);_(* &quot;-&quot;??_);_(@_)"/>
  </numFmts>
  <fonts count="12"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i/>
      <sz val="12"/>
      <name val="Times New Roman"/>
      <family val="1"/>
    </font>
    <font>
      <sz val="12"/>
      <name val="Times New Roman"/>
      <family val="1"/>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1">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s>
  <cellStyleXfs count="5">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cellStyleXfs>
  <cellXfs count="39">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5" fontId="6" fillId="2" borderId="2" xfId="4" applyNumberFormat="1" applyFont="1" applyFill="1" applyBorder="1" applyAlignment="1" applyProtection="1">
      <alignment horizontal="center"/>
      <protection locked="0"/>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167" fontId="6" fillId="0" borderId="8" xfId="1" applyNumberFormat="1" applyFont="1" applyBorder="1" applyAlignment="1">
      <alignment horizontal="right"/>
    </xf>
    <xf numFmtId="167" fontId="6" fillId="0" borderId="8" xfId="1" applyNumberFormat="1" applyFont="1" applyFill="1" applyBorder="1" applyAlignment="1">
      <alignment horizontal="right"/>
    </xf>
    <xf numFmtId="166" fontId="7" fillId="0" borderId="8" xfId="3" applyNumberFormat="1" applyFont="1" applyBorder="1" applyAlignment="1">
      <alignment horizontal="left" indent="4"/>
    </xf>
    <xf numFmtId="167" fontId="7" fillId="0" borderId="8" xfId="1" applyNumberFormat="1" applyFont="1" applyBorder="1" applyAlignment="1">
      <alignment horizontal="right"/>
    </xf>
    <xf numFmtId="167" fontId="7" fillId="0" borderId="8" xfId="1" applyNumberFormat="1" applyFont="1" applyFill="1" applyBorder="1" applyAlignment="1">
      <alignment horizontal="right"/>
    </xf>
    <xf numFmtId="166" fontId="8" fillId="0" borderId="8" xfId="3" applyNumberFormat="1" applyFont="1" applyBorder="1" applyAlignment="1">
      <alignment horizontal="left" indent="2"/>
    </xf>
    <xf numFmtId="166" fontId="8" fillId="0" borderId="8" xfId="3" applyNumberFormat="1" applyFont="1" applyBorder="1" applyAlignment="1">
      <alignment horizontal="left" indent="4"/>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6" fillId="2" borderId="7" xfId="3" applyNumberFormat="1" applyFont="1" applyFill="1" applyBorder="1"/>
    <xf numFmtId="167" fontId="8" fillId="2" borderId="7" xfId="1" applyNumberFormat="1" applyFont="1" applyFill="1" applyBorder="1" applyAlignment="1">
      <alignment horizontal="right"/>
    </xf>
    <xf numFmtId="167" fontId="6" fillId="2" borderId="2" xfId="1" applyNumberFormat="1" applyFont="1" applyFill="1" applyBorder="1" applyAlignment="1">
      <alignment horizontal="right"/>
    </xf>
    <xf numFmtId="166" fontId="6" fillId="2" borderId="3" xfId="3" applyNumberFormat="1" applyFont="1" applyFill="1" applyBorder="1"/>
    <xf numFmtId="167" fontId="6" fillId="2" borderId="9" xfId="1" applyNumberFormat="1" applyFont="1" applyFill="1" applyBorder="1" applyAlignment="1"/>
    <xf numFmtId="167" fontId="6" fillId="2" borderId="5" xfId="1" applyNumberFormat="1" applyFont="1" applyFill="1" applyBorder="1" applyAlignment="1"/>
    <xf numFmtId="0" fontId="9" fillId="0" borderId="10" xfId="0" applyFont="1" applyBorder="1" applyAlignment="1">
      <alignment horizontal="left" wrapText="1"/>
    </xf>
    <xf numFmtId="0" fontId="9" fillId="0" borderId="0" xfId="0" applyFont="1" applyBorder="1" applyAlignment="1">
      <alignment horizontal="left" wrapText="1"/>
    </xf>
    <xf numFmtId="0" fontId="10" fillId="0" borderId="0" xfId="0" applyFont="1"/>
    <xf numFmtId="0" fontId="11" fillId="0" borderId="0" xfId="0" applyFont="1"/>
    <xf numFmtId="166" fontId="2" fillId="0" borderId="8" xfId="3" applyNumberFormat="1" applyFont="1" applyBorder="1" applyAlignment="1">
      <alignment horizontal="left" wrapText="1" indent="4"/>
    </xf>
    <xf numFmtId="166" fontId="7" fillId="0" borderId="8" xfId="3" applyNumberFormat="1" applyFont="1" applyBorder="1" applyAlignment="1">
      <alignment horizontal="left" wrapText="1" indent="4"/>
    </xf>
    <xf numFmtId="43" fontId="11" fillId="0" borderId="0" xfId="0" applyNumberFormat="1" applyFont="1"/>
    <xf numFmtId="14" fontId="11" fillId="0" borderId="0" xfId="0" applyNumberFormat="1" applyFont="1"/>
    <xf numFmtId="0" fontId="11" fillId="0" borderId="0" xfId="0" applyFont="1" applyAlignment="1">
      <alignment wrapText="1"/>
    </xf>
  </cellXfs>
  <cellStyles count="5">
    <cellStyle name="Comma" xfId="1" builtinId="3"/>
    <cellStyle name="Currency 2" xfId="4" xr:uid="{1122EE93-67F9-4F64-8043-2600C3F77968}"/>
    <cellStyle name="Normal" xfId="0" builtinId="0"/>
    <cellStyle name="Normal 2" xfId="2" xr:uid="{70F2F85F-72AA-4160-8BD8-3792443D74E2}"/>
    <cellStyle name="Normal 29 3 2" xfId="3" xr:uid="{FB8995AE-3311-4EB8-A2B0-9DBF446D21B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FAADF801-479B-4A2C-BCB6-572CD635FEE6}"/>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lance%20Sheet%20Daily%20-%20new%20-%20Copy.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1">
          <cell r="J1">
            <v>45764</v>
          </cell>
          <cell r="K1">
            <v>45763</v>
          </cell>
          <cell r="AF1" t="str">
            <v>Phalgun 05, 2081</v>
          </cell>
        </row>
        <row r="2">
          <cell r="J2">
            <v>1649690.1967462101</v>
          </cell>
          <cell r="K2">
            <v>1636125.2720755097</v>
          </cell>
        </row>
        <row r="3">
          <cell r="J3">
            <v>2261659.28392568</v>
          </cell>
          <cell r="K3">
            <v>2242446.0791980997</v>
          </cell>
        </row>
        <row r="4">
          <cell r="J4">
            <v>40542.313591750004</v>
          </cell>
          <cell r="K4">
            <v>40623.151632789995</v>
          </cell>
        </row>
        <row r="5">
          <cell r="J5">
            <v>-344119.08717946999</v>
          </cell>
          <cell r="K5">
            <v>-328120.80712259002</v>
          </cell>
        </row>
        <row r="6">
          <cell r="J6">
            <v>369428.89320470998</v>
          </cell>
          <cell r="K6">
            <v>353430.61314783001</v>
          </cell>
        </row>
        <row r="7">
          <cell r="J7">
            <v>-267850</v>
          </cell>
          <cell r="K7">
            <v>-278200</v>
          </cell>
          <cell r="AG7">
            <v>-238150</v>
          </cell>
        </row>
        <row r="8">
          <cell r="J8">
            <v>0</v>
          </cell>
          <cell r="K8">
            <v>0</v>
          </cell>
        </row>
        <row r="9">
          <cell r="J9">
            <v>0</v>
          </cell>
          <cell r="K9">
            <v>0</v>
          </cell>
        </row>
        <row r="10">
          <cell r="J10">
            <v>0</v>
          </cell>
          <cell r="K10">
            <v>0</v>
          </cell>
        </row>
        <row r="11">
          <cell r="J11">
            <v>0</v>
          </cell>
          <cell r="K11">
            <v>0</v>
          </cell>
        </row>
        <row r="12">
          <cell r="J12">
            <v>-158100</v>
          </cell>
          <cell r="K12">
            <v>-158100</v>
          </cell>
        </row>
        <row r="13">
          <cell r="J13">
            <v>-109750</v>
          </cell>
          <cell r="K13">
            <v>-120100</v>
          </cell>
        </row>
        <row r="14">
          <cell r="J14">
            <v>0</v>
          </cell>
          <cell r="K14">
            <v>0</v>
          </cell>
        </row>
        <row r="15">
          <cell r="J15">
            <v>1649690.1967467198</v>
          </cell>
          <cell r="K15">
            <v>1636125.2720755097</v>
          </cell>
        </row>
        <row r="16">
          <cell r="J16">
            <v>266753.88139083999</v>
          </cell>
          <cell r="K16">
            <v>257502.52189666001</v>
          </cell>
        </row>
        <row r="17">
          <cell r="J17">
            <v>740416.79503349995</v>
          </cell>
          <cell r="K17">
            <v>738896.13241249998</v>
          </cell>
        </row>
        <row r="18">
          <cell r="J18">
            <v>25171.273726810003</v>
          </cell>
          <cell r="K18">
            <v>24970.123493670002</v>
          </cell>
        </row>
        <row r="19">
          <cell r="J19">
            <v>617348.24659556989</v>
          </cell>
          <cell r="K19">
            <v>614756.49427267967</v>
          </cell>
        </row>
        <row r="20">
          <cell r="J20">
            <v>1032341.9501511499</v>
          </cell>
          <cell r="K20">
            <v>1021368.77780283</v>
          </cell>
        </row>
        <row r="21">
          <cell r="J21">
            <v>189420</v>
          </cell>
          <cell r="K21">
            <v>189420</v>
          </cell>
        </row>
        <row r="22">
          <cell r="J22">
            <v>77333.88139083999</v>
          </cell>
          <cell r="K22">
            <v>68082.521896660008</v>
          </cell>
        </row>
        <row r="23">
          <cell r="J23">
            <v>377864.39671103004</v>
          </cell>
          <cell r="K23">
            <v>378484.04413650994</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56DF0-42C6-49B0-9420-BA68D13B10B5}">
  <sheetPr codeName="Sheet3"/>
  <dimension ref="A1:F39"/>
  <sheetViews>
    <sheetView tabSelected="1" workbookViewId="0">
      <selection activeCell="A4" sqref="A4:F4"/>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54</v>
      </c>
      <c r="B3" s="2"/>
      <c r="C3" s="2"/>
      <c r="D3" s="2"/>
      <c r="E3" s="2"/>
      <c r="F3" s="2"/>
    </row>
    <row r="4" spans="1:6" ht="15.75" thickBot="1" x14ac:dyDescent="0.3">
      <c r="A4" s="3" t="s">
        <v>2</v>
      </c>
      <c r="B4" s="3"/>
      <c r="C4" s="3"/>
      <c r="D4" s="3"/>
      <c r="E4" s="3"/>
      <c r="F4" s="3"/>
    </row>
    <row r="5" spans="1:6" ht="16.5" thickBot="1" x14ac:dyDescent="0.3">
      <c r="A5" s="4" t="s">
        <v>3</v>
      </c>
      <c r="B5" s="5" t="s">
        <v>4</v>
      </c>
      <c r="C5" s="5" t="s">
        <v>5</v>
      </c>
      <c r="D5" s="6" t="s">
        <v>6</v>
      </c>
      <c r="E5" s="7"/>
      <c r="F5" s="8"/>
    </row>
    <row r="6" spans="1:6" ht="16.5" thickBot="1" x14ac:dyDescent="0.3">
      <c r="A6" s="9"/>
      <c r="B6" s="10">
        <f>[1]BS_Summary!J1</f>
        <v>45764</v>
      </c>
      <c r="C6" s="10">
        <f>[1]BS_Summary!K1</f>
        <v>45763</v>
      </c>
      <c r="D6" s="11" t="s">
        <v>7</v>
      </c>
      <c r="E6" s="11" t="s">
        <v>8</v>
      </c>
      <c r="F6" s="11" t="s">
        <v>9</v>
      </c>
    </row>
    <row r="7" spans="1:6" ht="16.5" thickBot="1" x14ac:dyDescent="0.3">
      <c r="A7" s="12" t="s">
        <v>10</v>
      </c>
      <c r="B7" s="13">
        <f>[1]BS_Summary!J2</f>
        <v>1649690.1967462101</v>
      </c>
      <c r="C7" s="13">
        <f>[1]BS_Summary!K2</f>
        <v>1636125.2720755097</v>
      </c>
      <c r="D7" s="13">
        <v>-2247.2530654801521</v>
      </c>
      <c r="E7" s="13">
        <v>-43749.597924490459</v>
      </c>
      <c r="F7" s="13">
        <v>83725.701534099178</v>
      </c>
    </row>
    <row r="8" spans="1:6" ht="15.75" x14ac:dyDescent="0.25">
      <c r="A8" s="14" t="s">
        <v>11</v>
      </c>
      <c r="B8" s="15">
        <f>[1]BS_Summary!J3</f>
        <v>2261659.28392568</v>
      </c>
      <c r="C8" s="15">
        <f>[1]BS_Summary!K3</f>
        <v>2242446.0791980997</v>
      </c>
      <c r="D8" s="16">
        <v>-4913.6262747300789</v>
      </c>
      <c r="E8" s="16">
        <v>-12939.38080190029</v>
      </c>
      <c r="F8" s="16">
        <v>314193.0075883097</v>
      </c>
    </row>
    <row r="9" spans="1:6" ht="15.75" x14ac:dyDescent="0.25">
      <c r="A9" s="17" t="s">
        <v>12</v>
      </c>
      <c r="B9" s="18">
        <f>[1]BS_Summary!J4</f>
        <v>40542.313591750004</v>
      </c>
      <c r="C9" s="18">
        <f>[1]BS_Summary!K4</f>
        <v>40623.151632789995</v>
      </c>
      <c r="D9" s="18">
        <v>-50.250674160008202</v>
      </c>
      <c r="E9" s="18">
        <v>137.64163278999331</v>
      </c>
      <c r="F9" s="18">
        <v>1887.5534999800002</v>
      </c>
    </row>
    <row r="10" spans="1:6" ht="15.75" x14ac:dyDescent="0.25">
      <c r="A10" s="14" t="s">
        <v>13</v>
      </c>
      <c r="B10" s="15">
        <f>[1]BS_Summary!J5</f>
        <v>-344119.08717946999</v>
      </c>
      <c r="C10" s="15">
        <f>[1]BS_Summary!K5</f>
        <v>-328120.80712259002</v>
      </c>
      <c r="D10" s="16">
        <v>2666.3732092499849</v>
      </c>
      <c r="E10" s="16">
        <v>-1610.2171225899947</v>
      </c>
      <c r="F10" s="16">
        <v>-307717.30605421052</v>
      </c>
    </row>
    <row r="11" spans="1:6" ht="15.75" x14ac:dyDescent="0.25">
      <c r="A11" s="17" t="s">
        <v>14</v>
      </c>
      <c r="B11" s="18">
        <f>[1]BS_Summary!J6</f>
        <v>369428.89320470998</v>
      </c>
      <c r="C11" s="18">
        <f>[1]BS_Summary!K6</f>
        <v>353430.61314783001</v>
      </c>
      <c r="D11" s="19">
        <v>-2666.3732092500431</v>
      </c>
      <c r="E11" s="19">
        <v>1610.2131478299852</v>
      </c>
      <c r="F11" s="19">
        <v>309963.38213921047</v>
      </c>
    </row>
    <row r="12" spans="1:6" ht="15.75" x14ac:dyDescent="0.25">
      <c r="A12" s="20" t="s">
        <v>15</v>
      </c>
      <c r="B12" s="16">
        <f>[1]BS_Summary!J7</f>
        <v>-267850</v>
      </c>
      <c r="C12" s="16">
        <f>[1]BS_Summary!K7</f>
        <v>-278200</v>
      </c>
      <c r="D12" s="16">
        <v>0</v>
      </c>
      <c r="E12" s="16">
        <v>-29200</v>
      </c>
      <c r="F12" s="16">
        <v>77250</v>
      </c>
    </row>
    <row r="13" spans="1:6" ht="15.75" x14ac:dyDescent="0.25">
      <c r="A13" s="21" t="s">
        <v>16</v>
      </c>
      <c r="B13" s="18">
        <f>[1]BS_Summary!J8</f>
        <v>0</v>
      </c>
      <c r="C13" s="18">
        <f>[1]BS_Summary!K8</f>
        <v>0</v>
      </c>
      <c r="D13" s="19">
        <v>0</v>
      </c>
      <c r="E13" s="19">
        <v>0</v>
      </c>
      <c r="F13" s="19">
        <v>0</v>
      </c>
    </row>
    <row r="14" spans="1:6" ht="15.75" x14ac:dyDescent="0.25">
      <c r="A14" s="21" t="s">
        <v>17</v>
      </c>
      <c r="B14" s="18">
        <f>[1]BS_Summary!J9</f>
        <v>0</v>
      </c>
      <c r="C14" s="18">
        <f>[1]BS_Summary!K9</f>
        <v>0</v>
      </c>
      <c r="D14" s="19">
        <v>0</v>
      </c>
      <c r="E14" s="19">
        <v>0</v>
      </c>
      <c r="F14" s="19">
        <v>0</v>
      </c>
    </row>
    <row r="15" spans="1:6" ht="15.75" x14ac:dyDescent="0.25">
      <c r="A15" s="21" t="s">
        <v>18</v>
      </c>
      <c r="B15" s="18">
        <f>[1]BS_Summary!J10</f>
        <v>0</v>
      </c>
      <c r="C15" s="18">
        <f>[1]BS_Summary!K10</f>
        <v>0</v>
      </c>
      <c r="D15" s="19">
        <v>0</v>
      </c>
      <c r="E15" s="19">
        <v>0</v>
      </c>
      <c r="F15" s="19">
        <v>0</v>
      </c>
    </row>
    <row r="16" spans="1:6" ht="15.75" x14ac:dyDescent="0.25">
      <c r="A16" s="21" t="s">
        <v>19</v>
      </c>
      <c r="B16" s="18">
        <f>[1]BS_Summary!J11</f>
        <v>0</v>
      </c>
      <c r="C16" s="18">
        <f>[1]BS_Summary!K11</f>
        <v>0</v>
      </c>
      <c r="D16" s="19">
        <v>0</v>
      </c>
      <c r="E16" s="19">
        <v>0</v>
      </c>
      <c r="F16" s="19">
        <v>0</v>
      </c>
    </row>
    <row r="17" spans="1:6" ht="15.75" x14ac:dyDescent="0.25">
      <c r="A17" s="21" t="s">
        <v>20</v>
      </c>
      <c r="B17" s="18">
        <f>[1]BS_Summary!J12</f>
        <v>-158100</v>
      </c>
      <c r="C17" s="18">
        <f>[1]BS_Summary!K12</f>
        <v>-158100</v>
      </c>
      <c r="D17" s="19">
        <v>0</v>
      </c>
      <c r="E17" s="19">
        <v>-14250</v>
      </c>
      <c r="F17" s="19">
        <v>-157150</v>
      </c>
    </row>
    <row r="18" spans="1:6" ht="15.75" x14ac:dyDescent="0.25">
      <c r="A18" s="21" t="s">
        <v>21</v>
      </c>
      <c r="B18" s="18">
        <f>[1]BS_Summary!J13</f>
        <v>-109750</v>
      </c>
      <c r="C18" s="18">
        <f>[1]BS_Summary!K13</f>
        <v>-120100</v>
      </c>
      <c r="D18" s="19">
        <v>0</v>
      </c>
      <c r="E18" s="19">
        <v>-14950</v>
      </c>
      <c r="F18" s="19">
        <v>234400</v>
      </c>
    </row>
    <row r="19" spans="1:6" ht="16.5" thickBot="1" x14ac:dyDescent="0.3">
      <c r="A19" s="21" t="s">
        <v>22</v>
      </c>
      <c r="B19" s="18">
        <f>[1]BS_Summary!J14</f>
        <v>0</v>
      </c>
      <c r="C19" s="18">
        <f>[1]BS_Summary!K14</f>
        <v>0</v>
      </c>
      <c r="D19" s="18">
        <v>0</v>
      </c>
      <c r="E19" s="18">
        <v>0</v>
      </c>
      <c r="F19" s="18">
        <v>0</v>
      </c>
    </row>
    <row r="20" spans="1:6" ht="16.5" thickBot="1" x14ac:dyDescent="0.3">
      <c r="A20" s="12" t="s">
        <v>23</v>
      </c>
      <c r="B20" s="13">
        <f>[1]BS_Summary!J15</f>
        <v>1649690.1967467198</v>
      </c>
      <c r="C20" s="13">
        <f>[1]BS_Summary!K15</f>
        <v>1636125.2720755097</v>
      </c>
      <c r="D20" s="13">
        <v>-2247.253065480385</v>
      </c>
      <c r="E20" s="13">
        <v>-43749.597924490459</v>
      </c>
      <c r="F20" s="13">
        <v>83725.701534100343</v>
      </c>
    </row>
    <row r="21" spans="1:6" ht="15.75" x14ac:dyDescent="0.25">
      <c r="A21" s="20" t="s">
        <v>24</v>
      </c>
      <c r="B21" s="22">
        <f>[1]BS_Summary!J16</f>
        <v>266753.88139083999</v>
      </c>
      <c r="C21" s="22">
        <f>[1]BS_Summary!K16</f>
        <v>257502.52189666001</v>
      </c>
      <c r="D21" s="23">
        <v>6133.0386383799778</v>
      </c>
      <c r="E21" s="23">
        <v>-38570.828103339969</v>
      </c>
      <c r="F21" s="23">
        <v>-51511.357628810016</v>
      </c>
    </row>
    <row r="22" spans="1:6" ht="15.75" x14ac:dyDescent="0.25">
      <c r="A22" s="20" t="s">
        <v>25</v>
      </c>
      <c r="B22" s="22">
        <f>[1]BS_Summary!J17</f>
        <v>740416.79503349995</v>
      </c>
      <c r="C22" s="22">
        <f>[1]BS_Summary!K17</f>
        <v>738896.13241249998</v>
      </c>
      <c r="D22" s="23">
        <v>1199.4601499999408</v>
      </c>
      <c r="E22" s="23">
        <v>3067.2224124999484</v>
      </c>
      <c r="F22" s="23">
        <v>58847.329711499973</v>
      </c>
    </row>
    <row r="23" spans="1:6" ht="15.75" x14ac:dyDescent="0.25">
      <c r="A23" s="20" t="s">
        <v>26</v>
      </c>
      <c r="B23" s="22">
        <f>[1]BS_Summary!J18</f>
        <v>25171.273726810003</v>
      </c>
      <c r="C23" s="22">
        <f>[1]BS_Summary!K18</f>
        <v>24970.123493670002</v>
      </c>
      <c r="D23" s="23">
        <v>364.88397130000158</v>
      </c>
      <c r="E23" s="23">
        <v>769.37349367000206</v>
      </c>
      <c r="F23" s="23">
        <v>-10074.464174800003</v>
      </c>
    </row>
    <row r="24" spans="1:6" ht="16.5" thickBot="1" x14ac:dyDescent="0.3">
      <c r="A24" s="20" t="s">
        <v>27</v>
      </c>
      <c r="B24" s="22">
        <f>[1]BS_Summary!J19</f>
        <v>617348.24659556989</v>
      </c>
      <c r="C24" s="22">
        <f>[1]BS_Summary!K19</f>
        <v>614756.49427267967</v>
      </c>
      <c r="D24" s="22">
        <v>-9944.6358251601923</v>
      </c>
      <c r="E24" s="22">
        <v>-9015.3657273203135</v>
      </c>
      <c r="F24" s="22">
        <v>86464.193626210443</v>
      </c>
    </row>
    <row r="25" spans="1:6" ht="16.5" thickBot="1" x14ac:dyDescent="0.3">
      <c r="A25" s="12" t="s">
        <v>28</v>
      </c>
      <c r="B25" s="13">
        <f>[1]BS_Summary!J20</f>
        <v>1032341.9501511499</v>
      </c>
      <c r="C25" s="13">
        <f>[1]BS_Summary!K20</f>
        <v>1021368.77780283</v>
      </c>
      <c r="D25" s="13">
        <v>7697.3827596799238</v>
      </c>
      <c r="E25" s="13">
        <v>-34734.232197170029</v>
      </c>
      <c r="F25" s="13">
        <v>-2738.4920921101002</v>
      </c>
    </row>
    <row r="26" spans="1:6" ht="16.5" thickBot="1" x14ac:dyDescent="0.3">
      <c r="A26" s="24" t="s">
        <v>29</v>
      </c>
      <c r="B26" s="13">
        <f>[1]BS_Summary!J21</f>
        <v>189420</v>
      </c>
      <c r="C26" s="13">
        <f>[1]BS_Summary!K21</f>
        <v>189420</v>
      </c>
      <c r="D26" s="25">
        <v>0</v>
      </c>
      <c r="E26" s="25">
        <v>0</v>
      </c>
      <c r="F26" s="25">
        <v>17843</v>
      </c>
    </row>
    <row r="27" spans="1:6" ht="16.5" thickBot="1" x14ac:dyDescent="0.3">
      <c r="A27" s="24" t="s">
        <v>30</v>
      </c>
      <c r="B27" s="26">
        <f>[1]BS_Summary!J22</f>
        <v>77333.88139083999</v>
      </c>
      <c r="C27" s="13">
        <f>[1]BS_Summary!K22</f>
        <v>68082.521896660008</v>
      </c>
      <c r="D27" s="13">
        <v>6133.0386383799778</v>
      </c>
      <c r="E27" s="13">
        <v>-38570.828103339998</v>
      </c>
      <c r="F27" s="13">
        <v>-69354.357628810016</v>
      </c>
    </row>
    <row r="28" spans="1:6" ht="16.5" thickBot="1" x14ac:dyDescent="0.3">
      <c r="A28" s="27" t="s">
        <v>31</v>
      </c>
      <c r="B28" s="28">
        <f>[1]BS_Summary!J23</f>
        <v>377864.39671103004</v>
      </c>
      <c r="C28" s="29">
        <f>[1]BS_Summary!K23</f>
        <v>378484.04413650994</v>
      </c>
      <c r="D28" s="13">
        <v>-6191.861647890124</v>
      </c>
      <c r="E28" s="13">
        <v>-16773.195863490051</v>
      </c>
      <c r="F28" s="13">
        <v>71396.843563119939</v>
      </c>
    </row>
    <row r="29" spans="1:6" ht="15" customHeight="1" x14ac:dyDescent="0.25">
      <c r="A29" s="30" t="s">
        <v>32</v>
      </c>
      <c r="B29" s="31"/>
      <c r="C29" s="30"/>
      <c r="D29" s="30"/>
      <c r="E29" s="30"/>
      <c r="F29" s="30"/>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E83DA-E717-4E90-931D-B534197E6F8E}">
  <sheetPr codeName="Sheet6"/>
  <dimension ref="A1:C33"/>
  <sheetViews>
    <sheetView workbookViewId="0">
      <selection activeCell="A4" sqref="A4:F4"/>
    </sheetView>
  </sheetViews>
  <sheetFormatPr defaultColWidth="0" defaultRowHeight="15" customHeight="1" zeroHeight="1" x14ac:dyDescent="0.25"/>
  <cols>
    <col min="1" max="1" width="103.140625" style="33" bestFit="1" customWidth="1"/>
    <col min="2" max="16384" width="9.140625" style="33" hidden="1"/>
  </cols>
  <sheetData>
    <row r="1" spans="1:3" x14ac:dyDescent="0.25">
      <c r="A1" s="32" t="s">
        <v>33</v>
      </c>
    </row>
    <row r="2" spans="1:3" ht="15.75" x14ac:dyDescent="0.25">
      <c r="A2" s="14" t="s">
        <v>34</v>
      </c>
    </row>
    <row r="3" spans="1:3" ht="39.75" customHeight="1" x14ac:dyDescent="0.25">
      <c r="A3" s="34" t="str">
        <f>CBP_LP!A3</f>
        <v>Baisakh 4, 2082(April 17, 2025)</v>
      </c>
    </row>
    <row r="4" spans="1:3" ht="15.75" x14ac:dyDescent="0.25">
      <c r="A4" s="14" t="s">
        <v>35</v>
      </c>
    </row>
    <row r="5" spans="1:3" ht="49.5" customHeight="1" x14ac:dyDescent="0.25">
      <c r="A5" s="35" t="s">
        <v>36</v>
      </c>
      <c r="B5" s="36" t="str">
        <f>[1]BS_Summary!AF1</f>
        <v>Phalgun 05, 2081</v>
      </c>
    </row>
    <row r="6" spans="1:3" ht="15.75" x14ac:dyDescent="0.25">
      <c r="A6" s="14" t="s">
        <v>37</v>
      </c>
      <c r="B6" s="37">
        <v>45704</v>
      </c>
      <c r="C6" s="37">
        <v>45702</v>
      </c>
    </row>
    <row r="7" spans="1:3" ht="63" x14ac:dyDescent="0.25">
      <c r="A7" s="35" t="s">
        <v>38</v>
      </c>
    </row>
    <row r="8" spans="1:3" ht="15.75" x14ac:dyDescent="0.25">
      <c r="A8" s="14" t="s">
        <v>39</v>
      </c>
    </row>
    <row r="9" spans="1:3" ht="15.75" x14ac:dyDescent="0.25">
      <c r="A9" s="35" t="s">
        <v>40</v>
      </c>
    </row>
    <row r="10" spans="1:3" ht="15.75" x14ac:dyDescent="0.25">
      <c r="A10" s="14" t="s">
        <v>41</v>
      </c>
    </row>
    <row r="11" spans="1:3" ht="31.5" x14ac:dyDescent="0.25">
      <c r="A11" s="35" t="s">
        <v>42</v>
      </c>
    </row>
    <row r="12" spans="1:3" ht="15.75" x14ac:dyDescent="0.25">
      <c r="A12" s="14" t="s">
        <v>43</v>
      </c>
      <c r="C12" s="33">
        <f>[1]BS_Summary!AG7</f>
        <v>-238150</v>
      </c>
    </row>
    <row r="13" spans="1:3" ht="31.5" x14ac:dyDescent="0.25">
      <c r="A13" s="35" t="s">
        <v>44</v>
      </c>
    </row>
    <row r="14" spans="1:3" ht="15.75" x14ac:dyDescent="0.25">
      <c r="A14" s="14" t="s">
        <v>45</v>
      </c>
    </row>
    <row r="15" spans="1:3" ht="63" x14ac:dyDescent="0.25">
      <c r="A15" s="35" t="s">
        <v>46</v>
      </c>
    </row>
    <row r="16" spans="1:3" ht="15.75" x14ac:dyDescent="0.25">
      <c r="A16" s="14" t="s">
        <v>47</v>
      </c>
    </row>
    <row r="17" spans="1:1" ht="15.75" x14ac:dyDescent="0.25">
      <c r="A17" s="35" t="s">
        <v>48</v>
      </c>
    </row>
    <row r="18" spans="1:1" ht="15.75" x14ac:dyDescent="0.25">
      <c r="A18" s="14" t="s">
        <v>49</v>
      </c>
    </row>
    <row r="19" spans="1:1" ht="63" x14ac:dyDescent="0.25">
      <c r="A19" s="35" t="s">
        <v>50</v>
      </c>
    </row>
    <row r="20" spans="1:1" ht="15.75" x14ac:dyDescent="0.25">
      <c r="A20" s="14" t="s">
        <v>30</v>
      </c>
    </row>
    <row r="21" spans="1:1" ht="31.5" x14ac:dyDescent="0.25">
      <c r="A21" s="35" t="s">
        <v>51</v>
      </c>
    </row>
    <row r="22" spans="1:1" ht="15.75" x14ac:dyDescent="0.25">
      <c r="A22" s="14" t="s">
        <v>31</v>
      </c>
    </row>
    <row r="23" spans="1:1" ht="31.5" x14ac:dyDescent="0.25">
      <c r="A23" s="35" t="s">
        <v>52</v>
      </c>
    </row>
    <row r="24" spans="1:1" ht="45" x14ac:dyDescent="0.25">
      <c r="A24" s="38" t="s">
        <v>53</v>
      </c>
    </row>
    <row r="25" spans="1:1" hidden="1" x14ac:dyDescent="0.25"/>
    <row r="26" spans="1:1" hidden="1" x14ac:dyDescent="0.25"/>
    <row r="27" spans="1:1" hidden="1" x14ac:dyDescent="0.25"/>
    <row r="28" spans="1:1" hidden="1" x14ac:dyDescent="0.25"/>
    <row r="29" spans="1:1" hidden="1" x14ac:dyDescent="0.25"/>
    <row r="30" spans="1:1" hidden="1" x14ac:dyDescent="0.25"/>
    <row r="31" spans="1:1" hidden="1" x14ac:dyDescent="0.25"/>
    <row r="32" spans="1:1"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UPAMA</dc:creator>
  <cp:lastModifiedBy>UPAMA</cp:lastModifiedBy>
  <dcterms:created xsi:type="dcterms:W3CDTF">2025-05-11T05:23:44Z</dcterms:created>
  <dcterms:modified xsi:type="dcterms:W3CDTF">2025-05-11T05:24:26Z</dcterms:modified>
</cp:coreProperties>
</file>