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8_{8DFBA5B7-AEB2-4949-B17E-53A114EA34BC}" xr6:coauthVersionLast="36" xr6:coauthVersionMax="36" xr10:uidLastSave="{00000000-0000-0000-0000-000000000000}"/>
  <bookViews>
    <workbookView xWindow="0" yWindow="0" windowWidth="24000" windowHeight="9525" xr2:uid="{FCB1FE30-2174-4377-AAEB-872601D74DE4}"/>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E10" i="2"/>
  <c r="D7" i="2"/>
  <c r="A3" i="2"/>
</calcChain>
</file>

<file path=xl/sharedStrings.xml><?xml version="1.0" encoding="utf-8"?>
<sst xmlns="http://schemas.openxmlformats.org/spreadsheetml/2006/main" count="60" uniqueCount="58">
  <si>
    <t>NEPAL RASTRA BANK</t>
  </si>
  <si>
    <t>Central Bank Survey and Liquidity Position</t>
  </si>
  <si>
    <t>(In Rs. Million)</t>
  </si>
  <si>
    <t>Date (BS/AD)</t>
  </si>
  <si>
    <t>Shrawan 10, 2082</t>
  </si>
  <si>
    <t>Shrawan 8,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</si>
  <si>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</si>
  <si>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</si>
  <si>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</si>
  <si>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</si>
  <si>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</si>
  <si>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</si>
  <si>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</si>
  <si>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</si>
  <si>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</si>
  <si>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</si>
  <si>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</si>
  <si>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</si>
  <si>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</si>
  <si>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</si>
  <si>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</si>
  <si>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</si>
  <si>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</si>
  <si>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</si>
  <si>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</si>
  <si>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</si>
  <si>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</si>
  <si>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</si>
  <si>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</si>
  <si>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</si>
  <si>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</si>
  <si>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</si>
  <si>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 From Jestha 19, 2082,ODCs' Required Reserves has been changed to be calculated as 90 percent of Regulatory Cash Reserve Ratio (CRR),an increase from previous requirement of 70 percent of CRR.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</si>
  <si>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</si>
  <si>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</si>
  <si>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</si>
  <si>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</si>
  <si>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Shrawan 3, 2082</t>
  </si>
  <si>
    <t>Baisakh 18, 2082</t>
  </si>
  <si>
    <t>Claims on ODCs', Net = Claims on ODCS - Liabilities (Excluding Reserve) to ODCs</t>
  </si>
  <si>
    <t>May 1,2025</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</si>
  <si>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</si>
  <si>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</si>
  <si>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</si>
  <si>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</si>
  <si>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</si>
  <si>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</si>
  <si>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</si>
  <si>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</si>
  <si>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</si>
  <si>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</si>
  <si>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</si>
  <si>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</si>
  <si>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90 percent of Regulatory Cash Reserve Ratio. As per current CRR regulation, ODCs' are allowed to maintain 10 percent of CRR Requirement on average during 14 days reserve maintenance period and remaining 90 perecent of CRR Requirement on daily basis.</t>
  </si>
  <si>
    <t>Liquidity Surplus/Shortage is calculated as residual of reserve held by ODCs' and 90%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</si>
  <si>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</si>
  <si>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</si>
  <si>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Shrawan 10, 2082(July 26,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</si>
</sst>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F800]dddd\,\ mmmm\ dd\,\ yyyy"/>
    <numFmt numFmtId="165" formatCode="[$-409]mmmm\ d\,\ yyyy;@"/>
    <numFmt numFmtId="166" formatCode="0.0_)"/>
    <numFmt numFmtId="167" formatCode="_(* #,##0.0_);_(* \(#,##0.0\);_(* &quot;-&quot;??_);_(@_)"/>
  </numFmts>
  <fonts count="13"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sz val="12"/>
      <name val="Times New Roman"/>
      <family val="1"/>
    </font>
    <font>
      <i/>
      <sz val="12"/>
      <name val="Times New Roman"/>
      <family val="1"/>
    </font>
    <font>
      <i/>
      <sz val="10"/>
      <color theme="1"/>
      <name val="Calibri"/>
      <family val="2"/>
      <scheme val="minor"/>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cellStyleXfs>
  <cellXfs count="41">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43" fontId="6" fillId="2" borderId="7" xfId="4" applyNumberFormat="1" applyFont="1" applyFill="1" applyBorder="1"/>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43" fontId="7" fillId="0" borderId="8" xfId="5" applyNumberFormat="1" applyFont="1" applyBorder="1" applyAlignment="1">
      <alignment horizontal="center"/>
    </xf>
    <xf numFmtId="167" fontId="6" fillId="0" borderId="8" xfId="1" applyNumberFormat="1" applyFont="1" applyFill="1" applyBorder="1" applyAlignment="1">
      <alignment horizontal="right"/>
    </xf>
    <xf numFmtId="166" fontId="8" fillId="0" borderId="8" xfId="3" applyNumberFormat="1" applyFont="1" applyBorder="1" applyAlignment="1">
      <alignment horizontal="left" indent="4"/>
    </xf>
    <xf numFmtId="43" fontId="8" fillId="0" borderId="8" xfId="5" applyNumberFormat="1" applyFont="1" applyBorder="1" applyAlignment="1">
      <alignment horizontal="center"/>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7" fillId="0" borderId="8" xfId="3" applyNumberFormat="1" applyFont="1" applyBorder="1" applyAlignment="1">
      <alignment horizontal="left" indent="2"/>
    </xf>
    <xf numFmtId="43" fontId="7" fillId="0" borderId="8" xfId="5" applyNumberFormat="1" applyFont="1" applyFill="1" applyBorder="1" applyAlignment="1">
      <alignment horizontal="center"/>
    </xf>
    <xf numFmtId="166" fontId="7" fillId="0" borderId="8" xfId="3" applyNumberFormat="1" applyFont="1" applyBorder="1" applyAlignment="1">
      <alignment horizontal="left" indent="4"/>
    </xf>
    <xf numFmtId="43" fontId="6" fillId="2" borderId="7" xfId="5" applyNumberFormat="1" applyFont="1" applyFill="1" applyBorder="1" applyAlignment="1">
      <alignment horizontal="center"/>
    </xf>
    <xf numFmtId="167" fontId="7" fillId="0" borderId="8" xfId="1" applyNumberFormat="1" applyFont="1" applyFill="1" applyBorder="1" applyAlignment="1">
      <alignment horizontal="right"/>
    </xf>
    <xf numFmtId="167" fontId="7" fillId="0" borderId="8" xfId="1" applyNumberFormat="1" applyFont="1" applyBorder="1" applyAlignment="1">
      <alignment horizontal="right"/>
    </xf>
    <xf numFmtId="166" fontId="6" fillId="2" borderId="7" xfId="3" applyNumberFormat="1" applyFont="1" applyFill="1" applyBorder="1"/>
    <xf numFmtId="43" fontId="6" fillId="2" borderId="7" xfId="5" applyNumberFormat="1" applyFont="1" applyFill="1" applyBorder="1"/>
    <xf numFmtId="167" fontId="7" fillId="2" borderId="7" xfId="1" applyNumberFormat="1" applyFont="1" applyFill="1" applyBorder="1" applyAlignment="1">
      <alignment horizontal="right"/>
    </xf>
    <xf numFmtId="166" fontId="6" fillId="2" borderId="3" xfId="3" applyNumberFormat="1" applyFont="1" applyFill="1" applyBorder="1"/>
    <xf numFmtId="0" fontId="9" fillId="0" borderId="9" xfId="0" applyFont="1" applyBorder="1" applyAlignment="1">
      <alignment horizontal="left" vertical="top" wrapText="1"/>
    </xf>
    <xf numFmtId="0" fontId="10" fillId="0" borderId="0" xfId="0" applyFont="1" applyBorder="1" applyAlignment="1">
      <alignment horizontal="left" vertical="top" wrapText="1"/>
    </xf>
    <xf numFmtId="0" fontId="10" fillId="0" borderId="9" xfId="0" applyFont="1" applyBorder="1" applyAlignment="1">
      <alignment horizontal="left" vertical="top" wrapText="1"/>
    </xf>
    <xf numFmtId="0" fontId="11" fillId="0" borderId="0" xfId="0" applyFont="1"/>
    <xf numFmtId="0" fontId="12" fillId="0" borderId="0" xfId="0" applyFont="1"/>
    <xf numFmtId="166" fontId="2" fillId="0" borderId="8" xfId="3" applyNumberFormat="1" applyFont="1" applyBorder="1" applyAlignment="1">
      <alignment horizontal="left" wrapText="1" indent="4"/>
    </xf>
    <xf numFmtId="166" fontId="8" fillId="0" borderId="8" xfId="3" applyNumberFormat="1" applyFont="1" applyBorder="1" applyAlignment="1">
      <alignment horizontal="left" wrapText="1" indent="4"/>
    </xf>
    <xf numFmtId="43" fontId="12" fillId="0" borderId="0" xfId="0" applyNumberFormat="1" applyFont="1"/>
    <xf numFmtId="14" fontId="12" fillId="0" borderId="0" xfId="0" applyNumberFormat="1" applyFont="1"/>
    <xf numFmtId="0" fontId="12" fillId="0" borderId="0" xfId="0" applyFont="1" applyAlignment="1">
      <alignment wrapText="1"/>
    </xf>
  </cellXfs>
  <cellStyles count="6">
    <cellStyle name="Comma" xfId="1" builtinId="3"/>
    <cellStyle name="Comma 2 2" xfId="5" xr:uid="{3F8A4250-B5CD-4413-BDF5-7A38E2A9CD13}"/>
    <cellStyle name="Currency 2" xfId="4" xr:uid="{EA1BAA2E-5027-4AAB-9ADD-698F8FDEC02C}"/>
    <cellStyle name="Normal" xfId="0" builtinId="0"/>
    <cellStyle name="Normal 2" xfId="2" xr:uid="{77B284CD-9A77-417D-B2A9-9CF44402B3C1}"/>
    <cellStyle name="Normal 29 3 2" xfId="3" xr:uid="{E1E2A799-303B-4625-A1E7-49EAC37280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C50AD89A-6127-4E9A-B0CF-304AEA591CFE}"/>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2">
          <cell r="D2">
            <v>33427.543589289999</v>
          </cell>
        </row>
        <row r="5">
          <cell r="E5">
            <v>-39092.306135749983</v>
          </cell>
        </row>
        <row r="7">
          <cell r="EA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E7011-E10B-4FF2-8AEE-6B72F4B1C95E}">
  <sheetPr codeName="Sheet3"/>
  <dimension ref="A1:F39"/>
  <sheetViews>
    <sheetView tabSelected="1" workbookViewId="0">
      <selection activeCell="A2" sqref="A2:F2"/>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57</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5">
        <v>45864</v>
      </c>
      <c r="C6" s="5">
        <v>45862</v>
      </c>
      <c r="D6" s="10" t="s">
        <v>7</v>
      </c>
      <c r="E6" s="10" t="s">
        <v>8</v>
      </c>
      <c r="F6" s="10" t="s">
        <v>9</v>
      </c>
    </row>
    <row r="7" spans="1:6" ht="16.5" thickBot="1" x14ac:dyDescent="0.3">
      <c r="A7" s="11" t="s">
        <v>10</v>
      </c>
      <c r="B7" s="12">
        <v>1794473.47</v>
      </c>
      <c r="C7" s="12">
        <v>1761045.92641071</v>
      </c>
      <c r="D7" s="13">
        <v>33427.543589289999</v>
      </c>
      <c r="E7" s="13">
        <v>-2628.6220429900568</v>
      </c>
      <c r="F7" s="13">
        <v>-2628.6220429900568</v>
      </c>
    </row>
    <row r="8" spans="1:6" ht="15.75" x14ac:dyDescent="0.25">
      <c r="A8" s="14" t="s">
        <v>11</v>
      </c>
      <c r="B8" s="15">
        <v>2572260.4900000002</v>
      </c>
      <c r="C8" s="15">
        <v>2534896.3038862799</v>
      </c>
      <c r="D8" s="16">
        <v>37364.186113720294</v>
      </c>
      <c r="E8" s="16">
        <v>45363.684092760086</v>
      </c>
      <c r="F8" s="16">
        <v>45363.684092760086</v>
      </c>
    </row>
    <row r="9" spans="1:6" ht="15.75" x14ac:dyDescent="0.25">
      <c r="A9" s="17" t="s">
        <v>12</v>
      </c>
      <c r="B9" s="18">
        <v>41452.61</v>
      </c>
      <c r="C9" s="18">
        <v>41378.32839712</v>
      </c>
      <c r="D9" s="19">
        <v>74.281602880000719</v>
      </c>
      <c r="E9" s="19">
        <v>347.94991944999492</v>
      </c>
      <c r="F9" s="19">
        <v>347.94991944999492</v>
      </c>
    </row>
    <row r="10" spans="1:6" ht="15.75" x14ac:dyDescent="0.25">
      <c r="A10" s="14" t="s">
        <v>13</v>
      </c>
      <c r="B10" s="15">
        <v>-114837.02</v>
      </c>
      <c r="C10" s="15">
        <v>-110900.37747556999</v>
      </c>
      <c r="D10" s="16">
        <v>-3936.642524430019</v>
      </c>
      <c r="E10" s="16">
        <v>-39092.306135749983</v>
      </c>
      <c r="F10" s="16">
        <v>-39092.306135749983</v>
      </c>
    </row>
    <row r="11" spans="1:6" ht="15.75" x14ac:dyDescent="0.25">
      <c r="A11" s="17" t="s">
        <v>14</v>
      </c>
      <c r="B11" s="18">
        <v>130147.63</v>
      </c>
      <c r="C11" s="18">
        <v>126210.98688318999</v>
      </c>
      <c r="D11" s="20">
        <v>3936.6431168100098</v>
      </c>
      <c r="E11" s="20">
        <v>39675.130825509987</v>
      </c>
      <c r="F11" s="20">
        <v>39675.130825509987</v>
      </c>
    </row>
    <row r="12" spans="1:6" ht="15.75" x14ac:dyDescent="0.25">
      <c r="A12" s="21" t="s">
        <v>15</v>
      </c>
      <c r="B12" s="22">
        <v>-662950</v>
      </c>
      <c r="C12" s="22">
        <v>-662950</v>
      </c>
      <c r="D12" s="16">
        <v>0</v>
      </c>
      <c r="E12" s="16">
        <v>-8900</v>
      </c>
      <c r="F12" s="16">
        <v>-8900</v>
      </c>
    </row>
    <row r="13" spans="1:6" ht="15.75" x14ac:dyDescent="0.25">
      <c r="A13" s="23" t="s">
        <v>16</v>
      </c>
      <c r="B13" s="18">
        <v>0</v>
      </c>
      <c r="C13" s="18">
        <v>0</v>
      </c>
      <c r="D13" s="20">
        <v>0</v>
      </c>
      <c r="E13" s="20">
        <v>0</v>
      </c>
      <c r="F13" s="20">
        <v>0</v>
      </c>
    </row>
    <row r="14" spans="1:6" ht="15.75" x14ac:dyDescent="0.25">
      <c r="A14" s="23" t="s">
        <v>17</v>
      </c>
      <c r="B14" s="18">
        <v>0</v>
      </c>
      <c r="C14" s="18">
        <v>0</v>
      </c>
      <c r="D14" s="20">
        <v>0</v>
      </c>
      <c r="E14" s="20">
        <v>0</v>
      </c>
      <c r="F14" s="20">
        <v>0</v>
      </c>
    </row>
    <row r="15" spans="1:6" ht="15.75" x14ac:dyDescent="0.25">
      <c r="A15" s="23" t="s">
        <v>18</v>
      </c>
      <c r="B15" s="18">
        <v>0</v>
      </c>
      <c r="C15" s="18">
        <v>0</v>
      </c>
      <c r="D15" s="20">
        <v>0</v>
      </c>
      <c r="E15" s="20">
        <v>0</v>
      </c>
      <c r="F15" s="20">
        <v>0</v>
      </c>
    </row>
    <row r="16" spans="1:6" ht="15.75" x14ac:dyDescent="0.25">
      <c r="A16" s="23" t="s">
        <v>19</v>
      </c>
      <c r="B16" s="18">
        <v>0</v>
      </c>
      <c r="C16" s="18">
        <v>0</v>
      </c>
      <c r="D16" s="20">
        <v>0</v>
      </c>
      <c r="E16" s="20">
        <v>0</v>
      </c>
      <c r="F16" s="20">
        <v>0</v>
      </c>
    </row>
    <row r="17" spans="1:6" ht="15.75" x14ac:dyDescent="0.25">
      <c r="A17" s="23" t="s">
        <v>20</v>
      </c>
      <c r="B17" s="18">
        <v>-397250</v>
      </c>
      <c r="C17" s="18">
        <v>-397250</v>
      </c>
      <c r="D17" s="20">
        <v>0</v>
      </c>
      <c r="E17" s="20">
        <v>-19800</v>
      </c>
      <c r="F17" s="20">
        <v>-19800</v>
      </c>
    </row>
    <row r="18" spans="1:6" ht="15.75" x14ac:dyDescent="0.25">
      <c r="A18" s="23" t="s">
        <v>21</v>
      </c>
      <c r="B18" s="18">
        <v>-265700</v>
      </c>
      <c r="C18" s="18">
        <v>-265700</v>
      </c>
      <c r="D18" s="20">
        <v>0</v>
      </c>
      <c r="E18" s="20">
        <v>10900</v>
      </c>
      <c r="F18" s="20">
        <v>10900</v>
      </c>
    </row>
    <row r="19" spans="1:6" ht="16.5" thickBot="1" x14ac:dyDescent="0.3">
      <c r="A19" s="23" t="s">
        <v>22</v>
      </c>
      <c r="B19" s="18">
        <v>0</v>
      </c>
      <c r="C19" s="18">
        <v>0</v>
      </c>
      <c r="D19" s="19">
        <v>0</v>
      </c>
      <c r="E19" s="19">
        <v>0</v>
      </c>
      <c r="F19" s="19">
        <v>0</v>
      </c>
    </row>
    <row r="20" spans="1:6" ht="16.5" thickBot="1" x14ac:dyDescent="0.3">
      <c r="A20" s="11" t="s">
        <v>23</v>
      </c>
      <c r="B20" s="24">
        <v>1794473.47</v>
      </c>
      <c r="C20" s="24">
        <v>1761045.9291703796</v>
      </c>
      <c r="D20" s="13">
        <v>33427.540829620324</v>
      </c>
      <c r="E20" s="13">
        <v>-2628.6220436200965</v>
      </c>
      <c r="F20" s="13">
        <v>-2628.6220436200965</v>
      </c>
    </row>
    <row r="21" spans="1:6" ht="15.75" x14ac:dyDescent="0.25">
      <c r="A21" s="21" t="s">
        <v>24</v>
      </c>
      <c r="B21" s="15">
        <v>317795.83</v>
      </c>
      <c r="C21" s="15">
        <v>317772.38033784</v>
      </c>
      <c r="D21" s="25">
        <v>23.44966216001194</v>
      </c>
      <c r="E21" s="25">
        <v>-48403.986041429976</v>
      </c>
      <c r="F21" s="25">
        <v>-48403.986041429976</v>
      </c>
    </row>
    <row r="22" spans="1:6" ht="15.75" x14ac:dyDescent="0.25">
      <c r="A22" s="21" t="s">
        <v>25</v>
      </c>
      <c r="B22" s="15">
        <v>750180.33</v>
      </c>
      <c r="C22" s="15">
        <v>750353.58744450007</v>
      </c>
      <c r="D22" s="25">
        <v>-173.25744450010825</v>
      </c>
      <c r="E22" s="25">
        <v>67.907845499925315</v>
      </c>
      <c r="F22" s="25">
        <v>67.907845499925315</v>
      </c>
    </row>
    <row r="23" spans="1:6" ht="15.75" x14ac:dyDescent="0.25">
      <c r="A23" s="21" t="s">
        <v>26</v>
      </c>
      <c r="B23" s="15">
        <v>19261.84</v>
      </c>
      <c r="C23" s="15">
        <v>19016.811375699999</v>
      </c>
      <c r="D23" s="25">
        <v>245.02862430000096</v>
      </c>
      <c r="E23" s="25">
        <v>-6462.1875433999994</v>
      </c>
      <c r="F23" s="25">
        <v>-6462.1875433999994</v>
      </c>
    </row>
    <row r="24" spans="1:6" ht="16.5" thickBot="1" x14ac:dyDescent="0.3">
      <c r="A24" s="21" t="s">
        <v>27</v>
      </c>
      <c r="B24" s="15">
        <v>707235.47</v>
      </c>
      <c r="C24" s="15">
        <v>673903.1500123397</v>
      </c>
      <c r="D24" s="26">
        <v>33332.319987660274</v>
      </c>
      <c r="E24" s="26">
        <v>52169.64369571011</v>
      </c>
      <c r="F24" s="26">
        <v>52169.64369571011</v>
      </c>
    </row>
    <row r="25" spans="1:6" ht="16.5" thickBot="1" x14ac:dyDescent="0.3">
      <c r="A25" s="11" t="s">
        <v>28</v>
      </c>
      <c r="B25" s="24">
        <v>1087237.99</v>
      </c>
      <c r="C25" s="24">
        <v>1087142.7791580399</v>
      </c>
      <c r="D25" s="13">
        <v>95.210841960040852</v>
      </c>
      <c r="E25" s="13">
        <v>-54798.2757393301</v>
      </c>
      <c r="F25" s="13">
        <v>-54798.2757393301</v>
      </c>
    </row>
    <row r="26" spans="1:6" ht="16.5" thickBot="1" x14ac:dyDescent="0.3">
      <c r="A26" s="27" t="s">
        <v>29</v>
      </c>
      <c r="B26" s="28">
        <v>250109.83</v>
      </c>
      <c r="C26" s="28">
        <v>250109.83272953154</v>
      </c>
      <c r="D26" s="29">
        <v>-2.7295315521769226E-3</v>
      </c>
      <c r="E26" s="29">
        <v>-2.7295315521769226E-3</v>
      </c>
      <c r="F26" s="29">
        <v>-2.7295315521769226E-3</v>
      </c>
    </row>
    <row r="27" spans="1:6" ht="16.5" thickBot="1" x14ac:dyDescent="0.3">
      <c r="A27" s="27" t="s">
        <v>30</v>
      </c>
      <c r="B27" s="28">
        <v>67685.990000000005</v>
      </c>
      <c r="C27" s="28">
        <v>67662.547608308465</v>
      </c>
      <c r="D27" s="13">
        <v>23.442391691540251</v>
      </c>
      <c r="E27" s="13">
        <v>-48403.993311898448</v>
      </c>
      <c r="F27" s="13">
        <v>-48403.993311898448</v>
      </c>
    </row>
    <row r="28" spans="1:6" ht="16.5" thickBot="1" x14ac:dyDescent="0.3">
      <c r="A28" s="30" t="s">
        <v>31</v>
      </c>
      <c r="B28" s="28">
        <v>414984.09</v>
      </c>
      <c r="C28" s="28">
        <v>414508.66026088991</v>
      </c>
      <c r="D28" s="13">
        <v>475.42973911011359</v>
      </c>
      <c r="E28" s="13">
        <v>15660.296187300002</v>
      </c>
      <c r="F28" s="13">
        <v>15660.296187300002</v>
      </c>
    </row>
    <row r="29" spans="1:6" ht="40.5" customHeight="1" x14ac:dyDescent="0.25">
      <c r="A29" s="31" t="s">
        <v>32</v>
      </c>
      <c r="B29" s="32"/>
      <c r="C29" s="33"/>
      <c r="D29" s="33"/>
      <c r="E29" s="33"/>
      <c r="F29" s="33"/>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36C24-46FB-4DD6-8149-9A2387701A3C}">
  <sheetPr codeName="Sheet6"/>
  <dimension ref="A1:E33"/>
  <sheetViews>
    <sheetView topLeftCell="A13" workbookViewId="0">
      <selection activeCell="B6" sqref="B6"/>
    </sheetView>
  </sheetViews>
  <sheetFormatPr defaultColWidth="0" defaultRowHeight="15" customHeight="1" zeroHeight="1" x14ac:dyDescent="0.25"/>
  <cols>
    <col min="1" max="1" width="103.140625" style="35" bestFit="1" customWidth="1"/>
    <col min="2" max="16384" width="9.140625" style="35" hidden="1"/>
  </cols>
  <sheetData>
    <row r="1" spans="1:5" x14ac:dyDescent="0.25">
      <c r="A1" s="34" t="s">
        <v>33</v>
      </c>
    </row>
    <row r="2" spans="1:5" ht="15.75" x14ac:dyDescent="0.25">
      <c r="A2" s="14" t="s">
        <v>34</v>
      </c>
    </row>
    <row r="3" spans="1:5" ht="39.75" customHeight="1" x14ac:dyDescent="0.25">
      <c r="A3" s="36" t="str">
        <f>B5&amp; "("&amp; TEXT(B6,"mmmm dd, yyyy")&amp;")"</f>
        <v>Shrawan 3, 2082(May 1,2025)</v>
      </c>
    </row>
    <row r="4" spans="1:5" ht="15.75" x14ac:dyDescent="0.25">
      <c r="A4" s="14" t="s">
        <v>35</v>
      </c>
    </row>
    <row r="5" spans="1:5" ht="49.5" customHeight="1" thickBot="1" x14ac:dyDescent="0.3">
      <c r="A5" s="37" t="s">
        <v>36</v>
      </c>
      <c r="B5" s="38" t="s">
        <v>37</v>
      </c>
      <c r="C5" s="38" t="s">
        <v>38</v>
      </c>
    </row>
    <row r="6" spans="1:5" ht="16.5" thickBot="1" x14ac:dyDescent="0.3">
      <c r="A6" s="14" t="s">
        <v>39</v>
      </c>
      <c r="B6" s="5" t="s">
        <v>40</v>
      </c>
      <c r="C6" s="39">
        <v>45702</v>
      </c>
    </row>
    <row r="7" spans="1:5" ht="63.75" thickBot="1" x14ac:dyDescent="0.3">
      <c r="A7" s="37" t="s">
        <v>41</v>
      </c>
      <c r="B7" s="12">
        <v>1777664.1309627802</v>
      </c>
      <c r="D7" s="35">
        <f>[1]BS_Summary!D2</f>
        <v>33427.543589289999</v>
      </c>
    </row>
    <row r="8" spans="1:5" ht="15.75" x14ac:dyDescent="0.25">
      <c r="A8" s="14" t="s">
        <v>42</v>
      </c>
      <c r="B8" s="15">
        <v>2293870.3152380101</v>
      </c>
    </row>
    <row r="9" spans="1:5" ht="15.75" x14ac:dyDescent="0.25">
      <c r="A9" s="37" t="s">
        <v>43</v>
      </c>
      <c r="B9" s="18">
        <v>40465.799263630004</v>
      </c>
    </row>
    <row r="10" spans="1:5" ht="15.75" x14ac:dyDescent="0.25">
      <c r="A10" s="14" t="s">
        <v>44</v>
      </c>
      <c r="B10" s="15">
        <v>-349506.18427522999</v>
      </c>
      <c r="E10" s="35">
        <f>[1]BS_Summary!E5</f>
        <v>-39092.306135749983</v>
      </c>
    </row>
    <row r="11" spans="1:5" ht="31.5" x14ac:dyDescent="0.25">
      <c r="A11" s="37" t="s">
        <v>45</v>
      </c>
      <c r="B11" s="18">
        <v>374815.99030047003</v>
      </c>
    </row>
    <row r="12" spans="1:5" ht="15.75" x14ac:dyDescent="0.25">
      <c r="A12" s="14" t="s">
        <v>46</v>
      </c>
      <c r="B12" s="22">
        <v>-166700</v>
      </c>
      <c r="C12" s="35">
        <f>[1]BS_Summary!EA7</f>
        <v>-238150</v>
      </c>
    </row>
    <row r="13" spans="1:5" ht="31.5" x14ac:dyDescent="0.25">
      <c r="A13" s="37" t="s">
        <v>47</v>
      </c>
      <c r="B13" s="18">
        <v>0</v>
      </c>
    </row>
    <row r="14" spans="1:5" ht="15.75" x14ac:dyDescent="0.25">
      <c r="A14" s="14" t="s">
        <v>48</v>
      </c>
      <c r="B14" s="18">
        <v>0</v>
      </c>
    </row>
    <row r="15" spans="1:5" ht="63" x14ac:dyDescent="0.25">
      <c r="A15" s="37" t="s">
        <v>49</v>
      </c>
      <c r="B15" s="18">
        <v>0</v>
      </c>
    </row>
    <row r="16" spans="1:5" ht="15.75" x14ac:dyDescent="0.25">
      <c r="A16" s="14" t="s">
        <v>50</v>
      </c>
      <c r="B16" s="18">
        <v>0</v>
      </c>
    </row>
    <row r="17" spans="1:2" ht="15.75" x14ac:dyDescent="0.25">
      <c r="A17" s="37" t="s">
        <v>51</v>
      </c>
      <c r="B17" s="18">
        <v>-166700</v>
      </c>
    </row>
    <row r="18" spans="1:2" ht="15.75" x14ac:dyDescent="0.25">
      <c r="A18" s="14" t="s">
        <v>52</v>
      </c>
      <c r="B18" s="18">
        <v>0</v>
      </c>
    </row>
    <row r="19" spans="1:2" ht="63.75" thickBot="1" x14ac:dyDescent="0.3">
      <c r="A19" s="37" t="s">
        <v>53</v>
      </c>
      <c r="B19" s="18">
        <v>0</v>
      </c>
    </row>
    <row r="20" spans="1:2" ht="16.5" thickBot="1" x14ac:dyDescent="0.3">
      <c r="A20" s="14" t="s">
        <v>30</v>
      </c>
      <c r="B20" s="24">
        <v>1777664.1309535</v>
      </c>
    </row>
    <row r="21" spans="1:2" ht="31.5" x14ac:dyDescent="0.25">
      <c r="A21" s="37" t="s">
        <v>54</v>
      </c>
      <c r="B21" s="15">
        <v>399112.34602880001</v>
      </c>
    </row>
    <row r="22" spans="1:2" ht="15.75" x14ac:dyDescent="0.25">
      <c r="A22" s="14" t="s">
        <v>31</v>
      </c>
      <c r="B22" s="15">
        <v>745974.60632949998</v>
      </c>
    </row>
    <row r="23" spans="1:2" ht="31.5" x14ac:dyDescent="0.25">
      <c r="A23" s="37" t="s">
        <v>55</v>
      </c>
      <c r="B23" s="15">
        <v>23187.37798198</v>
      </c>
    </row>
    <row r="24" spans="1:2" ht="45" x14ac:dyDescent="0.25">
      <c r="A24" s="40" t="s">
        <v>56</v>
      </c>
      <c r="B24" s="15">
        <v>609389.80061321997</v>
      </c>
    </row>
    <row r="25" spans="1:2" ht="16.5" hidden="1" thickBot="1" x14ac:dyDescent="0.3">
      <c r="B25" s="24">
        <v>1168274.33034028</v>
      </c>
    </row>
    <row r="26" spans="1:2" ht="16.5" hidden="1" thickBot="1" x14ac:dyDescent="0.3">
      <c r="B26" s="28">
        <v>190783</v>
      </c>
    </row>
    <row r="27" spans="1:2" ht="16.5" hidden="1" thickBot="1" x14ac:dyDescent="0.3">
      <c r="B27" s="28">
        <v>208329.34602880001</v>
      </c>
    </row>
    <row r="28" spans="1:2" ht="16.5" hidden="1" thickBot="1" x14ac:dyDescent="0.3">
      <c r="B28" s="28">
        <v>374199.63970793004</v>
      </c>
    </row>
    <row r="29" spans="1:2" hidden="1" x14ac:dyDescent="0.25"/>
    <row r="30" spans="1:2" hidden="1" x14ac:dyDescent="0.25"/>
    <row r="31" spans="1:2" hidden="1" x14ac:dyDescent="0.25"/>
    <row r="32" spans="1:2"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2025-07-28T04:39:30Z</dcterms:created>
  <dcterms:modified xsi:type="dcterms:W3CDTF">2025-07-28T04:40:06Z</dcterms:modified>
</cp:coreProperties>
</file>