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8623F5A-C48B-4207-B52F-2140A6D7EB8D}" xr6:coauthVersionLast="36" xr6:coauthVersionMax="36" xr10:uidLastSave="{00000000-0000-0000-0000-000000000000}"/>
  <bookViews>
    <workbookView xWindow="0" yWindow="0" windowWidth="24000" windowHeight="9525" xr2:uid="{EBC5DC7D-46C1-4308-8F93-1A927345FB15}"/>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F28" i="1"/>
  <c r="E28" i="1"/>
  <c r="D28" i="1"/>
  <c r="F27" i="1"/>
  <c r="E27" i="1"/>
  <c r="D27" i="1"/>
  <c r="F26" i="1"/>
  <c r="E26" i="1"/>
  <c r="D26" i="1"/>
  <c r="F25" i="1"/>
  <c r="E25" i="1"/>
  <c r="D25" i="1"/>
  <c r="F24" i="1"/>
  <c r="E24" i="1"/>
  <c r="D24" i="1"/>
  <c r="F23" i="1"/>
  <c r="E23" i="1"/>
  <c r="D23" i="1"/>
  <c r="F22" i="1"/>
  <c r="E22" i="1"/>
  <c r="D22" i="1"/>
  <c r="F21" i="1"/>
  <c r="E21" i="1"/>
  <c r="D21" i="1"/>
  <c r="F20" i="1"/>
  <c r="E20" i="1"/>
  <c r="D20" i="1"/>
  <c r="F19" i="1"/>
  <c r="E19" i="1"/>
  <c r="D19" i="1"/>
  <c r="F18" i="1"/>
  <c r="E18" i="1"/>
  <c r="D18" i="1"/>
  <c r="F17" i="1"/>
  <c r="E17" i="1"/>
  <c r="D17" i="1"/>
  <c r="F16" i="1"/>
  <c r="E16" i="1"/>
  <c r="D16" i="1"/>
  <c r="F15" i="1"/>
  <c r="E15" i="1"/>
  <c r="D15" i="1"/>
  <c r="F14" i="1"/>
  <c r="E14" i="1"/>
  <c r="D14" i="1"/>
  <c r="F13" i="1"/>
  <c r="E13" i="1"/>
  <c r="D13" i="1"/>
  <c r="F12" i="1"/>
  <c r="E12" i="1"/>
  <c r="D12" i="1"/>
  <c r="F11" i="1"/>
  <c r="E11" i="1"/>
  <c r="D11" i="1"/>
  <c r="F10" i="1"/>
  <c r="E10" i="1"/>
  <c r="D10" i="1"/>
  <c r="F9" i="1"/>
  <c r="E9" i="1"/>
  <c r="D9" i="1"/>
  <c r="F8" i="1"/>
  <c r="E8" i="1"/>
  <c r="D8" i="1"/>
  <c r="F7" i="1"/>
  <c r="E7" i="1"/>
  <c r="D7" i="1"/>
  <c r="A3" i="1"/>
  <c r="A3" i="2" s="1"/>
</calcChain>
</file>

<file path=xl/sharedStrings.xml><?xml version="1.0" encoding="utf-8"?>
<sst xmlns="http://schemas.openxmlformats.org/spreadsheetml/2006/main" count="59" uniqueCount="57">
  <si>
    <t>NEPAL RASTRA BANK</t>
  </si>
  <si>
    <t>Central Bank Survey and Liquidity Position</t>
  </si>
  <si>
    <t>(In Rs. Million)</t>
  </si>
  <si>
    <t>Date (BS/AD)</t>
  </si>
  <si>
    <t>Srawan 28, 2083</t>
  </si>
  <si>
    <t>Srawan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</si>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</sst>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D828FE93-BD23-43B6-8D39-3C201B23CF32}"/>
    <cellStyle name="Currency 2" xfId="4" xr:uid="{4D862977-5819-4A8E-A017-27E3D9E328E1}"/>
    <cellStyle name="Normal" xfId="0" builtinId="0"/>
    <cellStyle name="Normal 2" xfId="2" xr:uid="{28A50833-4556-4081-A7CC-CCF78524BCF6}"/>
    <cellStyle name="Normal 29 3 2" xfId="3" xr:uid="{0636EEE0-0534-4D54-A7A7-F6F3527E6F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BFC49BE-B643-4DC1-9F7E-CF111B6CE8B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1797102.09204299</v>
          </cell>
          <cell r="B2">
            <v>1797102.09204299</v>
          </cell>
        </row>
        <row r="3">
          <cell r="A3">
            <v>2526896.8059072401</v>
          </cell>
          <cell r="B3">
            <v>2526896.8059072401</v>
          </cell>
        </row>
        <row r="4">
          <cell r="A4">
            <v>41104.660080550006</v>
          </cell>
          <cell r="B4">
            <v>41104.660080550006</v>
          </cell>
        </row>
        <row r="5">
          <cell r="A5">
            <v>-75744.713864250021</v>
          </cell>
          <cell r="B5">
            <v>-75744.713864250021</v>
          </cell>
        </row>
        <row r="6">
          <cell r="A6">
            <v>90472.499174490018</v>
          </cell>
          <cell r="B6">
            <v>90472.499174490018</v>
          </cell>
        </row>
        <row r="7">
          <cell r="A7">
            <v>-654050</v>
          </cell>
          <cell r="B7">
            <v>-654050</v>
          </cell>
        </row>
        <row r="8">
          <cell r="A8">
            <v>0</v>
          </cell>
          <cell r="B8">
            <v>0</v>
          </cell>
        </row>
        <row r="9">
          <cell r="A9">
            <v>0</v>
          </cell>
          <cell r="B9">
            <v>0</v>
          </cell>
        </row>
        <row r="10">
          <cell r="A10">
            <v>0</v>
          </cell>
          <cell r="B10">
            <v>0</v>
          </cell>
        </row>
        <row r="11">
          <cell r="A11">
            <v>0</v>
          </cell>
          <cell r="B11">
            <v>0</v>
          </cell>
        </row>
        <row r="12">
          <cell r="A12">
            <v>-377450</v>
          </cell>
          <cell r="B12">
            <v>-377450</v>
          </cell>
        </row>
        <row r="13">
          <cell r="A13">
            <v>-276600</v>
          </cell>
          <cell r="B13">
            <v>-276600</v>
          </cell>
        </row>
        <row r="14">
          <cell r="A14">
            <v>0</v>
          </cell>
          <cell r="B14">
            <v>0</v>
          </cell>
        </row>
        <row r="15">
          <cell r="A15">
            <v>1797102.0920436201</v>
          </cell>
          <cell r="B15">
            <v>1797102.0920436201</v>
          </cell>
        </row>
        <row r="16">
          <cell r="A16">
            <v>366199.81604142999</v>
          </cell>
          <cell r="B16">
            <v>366199.81604142999</v>
          </cell>
        </row>
        <row r="17">
          <cell r="A17">
            <v>750112.42215450003</v>
          </cell>
          <cell r="B17">
            <v>750112.42215450003</v>
          </cell>
        </row>
        <row r="18">
          <cell r="A18">
            <v>25724.0275434</v>
          </cell>
          <cell r="B18">
            <v>25724.0275434</v>
          </cell>
        </row>
        <row r="19">
          <cell r="A19">
            <v>655065.82630428986</v>
          </cell>
          <cell r="B19">
            <v>655065.82630428986</v>
          </cell>
        </row>
        <row r="20">
          <cell r="A20">
            <v>1142036.2657393301</v>
          </cell>
          <cell r="B20">
            <v>1142036.2657393301</v>
          </cell>
        </row>
        <row r="21">
          <cell r="A21">
            <v>250109.83272953154</v>
          </cell>
          <cell r="B21">
            <v>250109.83272953154</v>
          </cell>
        </row>
        <row r="22">
          <cell r="A22">
            <v>116089.98331189845</v>
          </cell>
          <cell r="B22">
            <v>116089.98331189845</v>
          </cell>
        </row>
        <row r="23">
          <cell r="A23">
            <v>399323.79381270002</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9D35-E397-4599-ACC4-A44487EE3FD6}">
  <dimension ref="A1:F39"/>
  <sheetViews>
    <sheetView tabSelected="1" workbookViewId="0">
      <selection activeCell="F8" sqref="F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B5&amp; "("&amp; TEXT(B6,"mmmm dd, yyyy")&amp;")"</f>
        <v>Srawan 28, 2083(August 13, 2025)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45882</v>
      </c>
      <c r="C6" s="5">
        <v>45881</v>
      </c>
      <c r="D6" s="10" t="s">
        <v>7</v>
      </c>
      <c r="E6" s="10" t="s">
        <v>8</v>
      </c>
      <c r="F6" s="10" t="s">
        <v>9</v>
      </c>
    </row>
    <row r="7" spans="1:6" ht="16.5" thickBot="1" x14ac:dyDescent="0.3">
      <c r="A7" s="11" t="s">
        <v>10</v>
      </c>
      <c r="B7" s="12">
        <v>1767884.7976969304</v>
      </c>
      <c r="C7" s="12">
        <v>1780610.32710187</v>
      </c>
      <c r="D7" s="13">
        <f>B7-C7</f>
        <v>-12725.529404939618</v>
      </c>
      <c r="E7" s="13">
        <f>B7-[1]Sheet1!A2</f>
        <v>-29217.294346059673</v>
      </c>
      <c r="F7" s="13">
        <f>B7-[1]Sheet1!B2</f>
        <v>-29217.294346059673</v>
      </c>
    </row>
    <row r="8" spans="1:6" ht="15.75" x14ac:dyDescent="0.25">
      <c r="A8" s="14" t="s">
        <v>11</v>
      </c>
      <c r="B8" s="15">
        <v>2613540.4658678002</v>
      </c>
      <c r="C8" s="15">
        <v>2609473.6312142299</v>
      </c>
      <c r="D8" s="16">
        <f>B8-C8</f>
        <v>4066.8346535703167</v>
      </c>
      <c r="E8" s="16">
        <f>B8-[1]Sheet1!A3</f>
        <v>86643.659960560035</v>
      </c>
      <c r="F8" s="16">
        <f>B8-[1]Sheet1!B3</f>
        <v>86643.659960560035</v>
      </c>
    </row>
    <row r="9" spans="1:6" ht="15.75" x14ac:dyDescent="0.25">
      <c r="A9" s="17" t="s">
        <v>12</v>
      </c>
      <c r="B9" s="18">
        <v>41919.372682820002</v>
      </c>
      <c r="C9" s="18">
        <v>41877.861256340002</v>
      </c>
      <c r="D9" s="19">
        <f t="shared" ref="D9:D28" si="0">B9-C9</f>
        <v>41.5114264799995</v>
      </c>
      <c r="E9" s="19">
        <f>B9-[1]Sheet1!A4</f>
        <v>814.71260226999584</v>
      </c>
      <c r="F9" s="19">
        <f>B9-[1]Sheet1!B4</f>
        <v>814.71260226999584</v>
      </c>
    </row>
    <row r="10" spans="1:6" ht="15.75" x14ac:dyDescent="0.25">
      <c r="A10" s="14" t="s">
        <v>13</v>
      </c>
      <c r="B10" s="15">
        <v>-172155.66817086999</v>
      </c>
      <c r="C10" s="15">
        <v>-169013.30411236</v>
      </c>
      <c r="D10" s="16">
        <f t="shared" si="0"/>
        <v>-3142.3640585099929</v>
      </c>
      <c r="E10" s="16">
        <f>B10-[1]Sheet1!A5</f>
        <v>-96410.954306619969</v>
      </c>
      <c r="F10" s="16">
        <f>B10-[1]Sheet1!B5</f>
        <v>-96410.954306619969</v>
      </c>
    </row>
    <row r="11" spans="1:6" ht="15.75" x14ac:dyDescent="0.25">
      <c r="A11" s="17" t="s">
        <v>14</v>
      </c>
      <c r="B11" s="18">
        <v>187466.27757849</v>
      </c>
      <c r="C11" s="18">
        <v>184323.91351997998</v>
      </c>
      <c r="D11" s="20">
        <f t="shared" si="0"/>
        <v>3142.364058510022</v>
      </c>
      <c r="E11" s="20">
        <f>B11-[1]Sheet1!A6</f>
        <v>96993.778403999982</v>
      </c>
      <c r="F11" s="20">
        <f>B11-[1]Sheet1!B6</f>
        <v>96993.778403999982</v>
      </c>
    </row>
    <row r="12" spans="1:6" ht="15.75" x14ac:dyDescent="0.25">
      <c r="A12" s="21" t="s">
        <v>15</v>
      </c>
      <c r="B12" s="22">
        <v>-673500</v>
      </c>
      <c r="C12" s="22">
        <v>-659850</v>
      </c>
      <c r="D12" s="16">
        <f t="shared" si="0"/>
        <v>-13650</v>
      </c>
      <c r="E12" s="16">
        <f>B12-[1]Sheet1!A7</f>
        <v>-19450</v>
      </c>
      <c r="F12" s="16">
        <f>B12-[1]Sheet1!B7</f>
        <v>-19450</v>
      </c>
    </row>
    <row r="13" spans="1:6" ht="15.75" x14ac:dyDescent="0.25">
      <c r="A13" s="23" t="s">
        <v>16</v>
      </c>
      <c r="B13" s="18">
        <v>0</v>
      </c>
      <c r="C13" s="18">
        <v>0</v>
      </c>
      <c r="D13" s="20">
        <f t="shared" si="0"/>
        <v>0</v>
      </c>
      <c r="E13" s="20">
        <f>B13-[1]Sheet1!A8</f>
        <v>0</v>
      </c>
      <c r="F13" s="20">
        <f>B13-[1]Sheet1!B8</f>
        <v>0</v>
      </c>
    </row>
    <row r="14" spans="1:6" ht="15.75" x14ac:dyDescent="0.25">
      <c r="A14" s="23" t="s">
        <v>17</v>
      </c>
      <c r="B14" s="18">
        <v>0</v>
      </c>
      <c r="C14" s="18">
        <v>0</v>
      </c>
      <c r="D14" s="20">
        <f t="shared" si="0"/>
        <v>0</v>
      </c>
      <c r="E14" s="20">
        <f>B14-[1]Sheet1!A9</f>
        <v>0</v>
      </c>
      <c r="F14" s="20">
        <f>B14-[1]Sheet1!B9</f>
        <v>0</v>
      </c>
    </row>
    <row r="15" spans="1:6" ht="15.75" x14ac:dyDescent="0.25">
      <c r="A15" s="23" t="s">
        <v>18</v>
      </c>
      <c r="B15" s="18">
        <v>0</v>
      </c>
      <c r="C15" s="18">
        <v>0</v>
      </c>
      <c r="D15" s="20">
        <f t="shared" si="0"/>
        <v>0</v>
      </c>
      <c r="E15" s="20">
        <f>B15-[1]Sheet1!A10</f>
        <v>0</v>
      </c>
      <c r="F15" s="20">
        <f>B15-[1]Sheet1!B10</f>
        <v>0</v>
      </c>
    </row>
    <row r="16" spans="1:6" ht="15.75" x14ac:dyDescent="0.25">
      <c r="A16" s="23" t="s">
        <v>19</v>
      </c>
      <c r="B16" s="18">
        <v>0</v>
      </c>
      <c r="C16" s="18">
        <v>0</v>
      </c>
      <c r="D16" s="20">
        <f t="shared" si="0"/>
        <v>0</v>
      </c>
      <c r="E16" s="20">
        <f>B16-[1]Sheet1!A11</f>
        <v>0</v>
      </c>
      <c r="F16" s="20">
        <f>B16-[1]Sheet1!B11</f>
        <v>0</v>
      </c>
    </row>
    <row r="17" spans="1:6" ht="15.75" x14ac:dyDescent="0.25">
      <c r="A17" s="23" t="s">
        <v>20</v>
      </c>
      <c r="B17" s="18">
        <v>-428950</v>
      </c>
      <c r="C17" s="18">
        <v>-415300</v>
      </c>
      <c r="D17" s="20">
        <f t="shared" si="0"/>
        <v>-13650</v>
      </c>
      <c r="E17" s="20">
        <f>B17-[1]Sheet1!A12</f>
        <v>-51500</v>
      </c>
      <c r="F17" s="20">
        <f>B17-[1]Sheet1!B12</f>
        <v>-51500</v>
      </c>
    </row>
    <row r="18" spans="1:6" ht="15.75" x14ac:dyDescent="0.25">
      <c r="A18" s="23" t="s">
        <v>21</v>
      </c>
      <c r="B18" s="18">
        <v>-244550</v>
      </c>
      <c r="C18" s="18">
        <v>-244550</v>
      </c>
      <c r="D18" s="20">
        <f t="shared" si="0"/>
        <v>0</v>
      </c>
      <c r="E18" s="20">
        <f>B18-[1]Sheet1!A13</f>
        <v>32050</v>
      </c>
      <c r="F18" s="20">
        <f>B18-[1]Sheet1!B13</f>
        <v>32050</v>
      </c>
    </row>
    <row r="19" spans="1:6" ht="16.5" thickBot="1" x14ac:dyDescent="0.3">
      <c r="A19" s="23" t="s">
        <v>22</v>
      </c>
      <c r="B19" s="18">
        <v>0</v>
      </c>
      <c r="C19" s="18">
        <v>0</v>
      </c>
      <c r="D19" s="19">
        <f t="shared" si="0"/>
        <v>0</v>
      </c>
      <c r="E19" s="19">
        <f>B19-[1]Sheet1!A14</f>
        <v>0</v>
      </c>
      <c r="F19" s="19">
        <f>B19-[1]Sheet1!B14</f>
        <v>0</v>
      </c>
    </row>
    <row r="20" spans="1:6" ht="16.5" thickBot="1" x14ac:dyDescent="0.3">
      <c r="A20" s="11" t="s">
        <v>23</v>
      </c>
      <c r="B20" s="24">
        <v>1767884.7976974803</v>
      </c>
      <c r="C20" s="24">
        <v>1780610.3271023598</v>
      </c>
      <c r="D20" s="13">
        <f t="shared" si="0"/>
        <v>-12725.529404879548</v>
      </c>
      <c r="E20" s="13">
        <f>B20-[1]Sheet1!A15</f>
        <v>-29217.294346139766</v>
      </c>
      <c r="F20" s="13">
        <f>B20-[1]Sheet1!B15</f>
        <v>-29217.294346139766</v>
      </c>
    </row>
    <row r="21" spans="1:6" ht="15.75" x14ac:dyDescent="0.25">
      <c r="A21" s="21" t="s">
        <v>24</v>
      </c>
      <c r="B21" s="15">
        <v>294646.28862555005</v>
      </c>
      <c r="C21" s="15">
        <v>307294.23520763993</v>
      </c>
      <c r="D21" s="25">
        <f t="shared" si="0"/>
        <v>-12647.946582089877</v>
      </c>
      <c r="E21" s="25">
        <f>B21-[1]Sheet1!A16</f>
        <v>-71553.527415879944</v>
      </c>
      <c r="F21" s="25">
        <f>B21-[1]Sheet1!B16</f>
        <v>-71553.527415879944</v>
      </c>
    </row>
    <row r="22" spans="1:6" ht="15.75" x14ac:dyDescent="0.25">
      <c r="A22" s="21" t="s">
        <v>25</v>
      </c>
      <c r="B22" s="15">
        <v>745549.11849849997</v>
      </c>
      <c r="C22" s="15">
        <v>745988.20693049999</v>
      </c>
      <c r="D22" s="25">
        <f t="shared" si="0"/>
        <v>-439.08843200001866</v>
      </c>
      <c r="E22" s="25">
        <f>B22-[1]Sheet1!A17</f>
        <v>-4563.3036560000619</v>
      </c>
      <c r="F22" s="25">
        <f>B22-[1]Sheet1!B17</f>
        <v>-4563.3036560000619</v>
      </c>
    </row>
    <row r="23" spans="1:6" ht="15.75" x14ac:dyDescent="0.25">
      <c r="A23" s="21" t="s">
        <v>26</v>
      </c>
      <c r="B23" s="15">
        <v>23725.294878269997</v>
      </c>
      <c r="C23" s="15">
        <v>23763.005513150001</v>
      </c>
      <c r="D23" s="25">
        <f t="shared" si="0"/>
        <v>-37.710634880004363</v>
      </c>
      <c r="E23" s="25">
        <f>B23-[1]Sheet1!A18</f>
        <v>-1998.7326651300027</v>
      </c>
      <c r="F23" s="25">
        <f>B23-[1]Sheet1!B18</f>
        <v>-1998.7326651300027</v>
      </c>
    </row>
    <row r="24" spans="1:6" ht="16.5" thickBot="1" x14ac:dyDescent="0.3">
      <c r="A24" s="21" t="s">
        <v>27</v>
      </c>
      <c r="B24" s="15">
        <v>703964.09569516021</v>
      </c>
      <c r="C24" s="15">
        <v>703564.87945106998</v>
      </c>
      <c r="D24" s="26">
        <f t="shared" si="0"/>
        <v>399.21624409023207</v>
      </c>
      <c r="E24" s="26">
        <f>B24-[1]Sheet1!A19</f>
        <v>48898.269390870351</v>
      </c>
      <c r="F24" s="26">
        <f>B24-[1]Sheet1!B19</f>
        <v>48898.269390870351</v>
      </c>
    </row>
    <row r="25" spans="1:6" ht="16.5" thickBot="1" x14ac:dyDescent="0.3">
      <c r="A25" s="11" t="s">
        <v>28</v>
      </c>
      <c r="B25" s="24">
        <v>1063920.70200232</v>
      </c>
      <c r="C25" s="24">
        <v>1077045.4476512899</v>
      </c>
      <c r="D25" s="13">
        <f t="shared" si="0"/>
        <v>-13124.745648969896</v>
      </c>
      <c r="E25" s="13">
        <f>B25-[1]Sheet1!A20</f>
        <v>-78115.563737010118</v>
      </c>
      <c r="F25" s="13">
        <f>B25-[1]Sheet1!B20</f>
        <v>-78115.563737010118</v>
      </c>
    </row>
    <row r="26" spans="1:6" ht="16.5" thickBot="1" x14ac:dyDescent="0.3">
      <c r="A26" s="27" t="s">
        <v>29</v>
      </c>
      <c r="B26" s="28">
        <v>254119.55464889828</v>
      </c>
      <c r="C26" s="28">
        <v>254119.55464889828</v>
      </c>
      <c r="D26" s="29">
        <f t="shared" si="0"/>
        <v>0</v>
      </c>
      <c r="E26" s="29">
        <f>B26-[1]Sheet1!A21</f>
        <v>4009.7219193667406</v>
      </c>
      <c r="F26" s="29">
        <f>B26-[1]Sheet1!B21</f>
        <v>4009.7219193667406</v>
      </c>
    </row>
    <row r="27" spans="1:6" ht="16.5" thickBot="1" x14ac:dyDescent="0.3">
      <c r="A27" s="27" t="s">
        <v>30</v>
      </c>
      <c r="B27" s="28">
        <v>40526.733976651769</v>
      </c>
      <c r="C27" s="28">
        <v>53174.680558741646</v>
      </c>
      <c r="D27" s="13">
        <f t="shared" si="0"/>
        <v>-12647.946582089877</v>
      </c>
      <c r="E27" s="13">
        <f>B27-[1]Sheet1!A22</f>
        <v>-75563.249335246684</v>
      </c>
      <c r="F27" s="13">
        <f>B27-[1]Sheet1!B22</f>
        <v>-75563.249335246684</v>
      </c>
    </row>
    <row r="28" spans="1:6" ht="16.5" thickBot="1" x14ac:dyDescent="0.3">
      <c r="A28" s="30" t="s">
        <v>31</v>
      </c>
      <c r="B28" s="28">
        <v>438721.2545735499</v>
      </c>
      <c r="C28" s="28">
        <v>439067.35446483997</v>
      </c>
      <c r="D28" s="13">
        <f t="shared" si="0"/>
        <v>-346.09989129006863</v>
      </c>
      <c r="E28" s="13">
        <f>B28-[1]Sheet1!A23</f>
        <v>39397.460760849877</v>
      </c>
      <c r="F28" s="13">
        <f>B28-[1]Sheet1!B23</f>
        <v>39397.460760849877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3F6D-4870-412D-8DF3-A99D2D097955}">
  <dimension ref="A1:F33"/>
  <sheetViews>
    <sheetView workbookViewId="0">
      <selection activeCell="F8" sqref="F8"/>
    </sheetView>
  </sheetViews>
  <sheetFormatPr defaultColWidth="0" defaultRowHeight="0" customHeight="1" zeroHeight="1" x14ac:dyDescent="0.25"/>
  <cols>
    <col min="1" max="1" width="103.140625" style="35" bestFit="1" customWidth="1"/>
    <col min="2" max="16384" width="9.140625" style="35" hidden="1"/>
  </cols>
  <sheetData>
    <row r="1" spans="1:6" ht="15" x14ac:dyDescent="0.25">
      <c r="A1" s="34" t="s">
        <v>33</v>
      </c>
    </row>
    <row r="2" spans="1:6" ht="15.75" x14ac:dyDescent="0.25">
      <c r="A2" s="14" t="s">
        <v>34</v>
      </c>
    </row>
    <row r="3" spans="1:6" ht="39.75" customHeight="1" x14ac:dyDescent="0.25">
      <c r="A3" s="36" t="str">
        <f>CBP_LP!A3</f>
        <v>Srawan 28, 2083(August 13, 2025)</v>
      </c>
    </row>
    <row r="4" spans="1:6" ht="15.75" x14ac:dyDescent="0.25">
      <c r="A4" s="14" t="s">
        <v>35</v>
      </c>
    </row>
    <row r="5" spans="1:6" ht="49.5" customHeight="1" thickBot="1" x14ac:dyDescent="0.3">
      <c r="A5" s="37" t="s">
        <v>36</v>
      </c>
      <c r="B5" s="38" t="s">
        <v>37</v>
      </c>
      <c r="C5" s="38" t="s">
        <v>38</v>
      </c>
    </row>
    <row r="6" spans="1:6" ht="16.5" thickBot="1" x14ac:dyDescent="0.3">
      <c r="A6" s="14" t="s">
        <v>39</v>
      </c>
      <c r="B6" s="5" t="s">
        <v>40</v>
      </c>
      <c r="C6" s="39">
        <v>45702</v>
      </c>
    </row>
    <row r="7" spans="1:6" ht="63.75" thickBot="1" x14ac:dyDescent="0.3">
      <c r="A7" s="37" t="s">
        <v>41</v>
      </c>
      <c r="B7" s="12">
        <v>1777664.1309627802</v>
      </c>
      <c r="D7" s="38">
        <f>B7-C7</f>
        <v>1777664.1309627802</v>
      </c>
      <c r="E7" s="38">
        <f>B7-[1]Sheet1!A2</f>
        <v>-19437.961080209818</v>
      </c>
      <c r="F7" s="38">
        <f>B7-[1]Sheet1!B2</f>
        <v>-19437.961080209818</v>
      </c>
    </row>
    <row r="8" spans="1:6" ht="15.75" x14ac:dyDescent="0.25">
      <c r="A8" s="14" t="s">
        <v>42</v>
      </c>
      <c r="B8" s="15">
        <v>2293870.3152380101</v>
      </c>
    </row>
    <row r="9" spans="1:6" ht="15.75" x14ac:dyDescent="0.25">
      <c r="A9" s="37" t="s">
        <v>43</v>
      </c>
      <c r="B9" s="18">
        <v>40465.799263630004</v>
      </c>
    </row>
    <row r="10" spans="1:6" ht="15.75" x14ac:dyDescent="0.25">
      <c r="A10" s="14" t="s">
        <v>44</v>
      </c>
      <c r="B10" s="15">
        <v>-349506.18427522999</v>
      </c>
      <c r="E10" s="35">
        <f>[2]BS_Summary!E5</f>
        <v>-64405.866093449964</v>
      </c>
    </row>
    <row r="11" spans="1:6" ht="31.5" x14ac:dyDescent="0.25">
      <c r="A11" s="37" t="s">
        <v>45</v>
      </c>
      <c r="B11" s="18">
        <v>374815.99030047003</v>
      </c>
    </row>
    <row r="12" spans="1:6" ht="15.75" x14ac:dyDescent="0.25">
      <c r="A12" s="14" t="s">
        <v>46</v>
      </c>
      <c r="B12" s="22">
        <v>-166700</v>
      </c>
      <c r="C12" s="35">
        <f>[2]BS_Summary!EA7</f>
        <v>-233800</v>
      </c>
    </row>
    <row r="13" spans="1:6" ht="31.5" x14ac:dyDescent="0.25">
      <c r="A13" s="37" t="s">
        <v>47</v>
      </c>
      <c r="B13" s="18">
        <v>0</v>
      </c>
    </row>
    <row r="14" spans="1:6" ht="15.75" x14ac:dyDescent="0.25">
      <c r="A14" s="14" t="s">
        <v>48</v>
      </c>
      <c r="B14" s="18">
        <v>0</v>
      </c>
    </row>
    <row r="15" spans="1:6" ht="63" x14ac:dyDescent="0.25">
      <c r="A15" s="37" t="s">
        <v>49</v>
      </c>
      <c r="B15" s="18">
        <v>0</v>
      </c>
    </row>
    <row r="16" spans="1:6"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2025-08-14T04:31:10Z</dcterms:created>
  <dcterms:modified xsi:type="dcterms:W3CDTF">2025-08-14T04:32:11Z</dcterms:modified>
</cp:coreProperties>
</file>