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4CF37155-A977-4113-9675-AD064D6FEC1C}" xr6:coauthVersionLast="36" xr6:coauthVersionMax="36" xr10:uidLastSave="{00000000-0000-0000-0000-000000000000}"/>
  <bookViews>
    <workbookView xWindow="0" yWindow="0" windowWidth="24000" windowHeight="9525" xr2:uid="{EAEA5EC5-3148-40DD-B335-98D02BC708BA}"/>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9" i="2"/>
  <c r="E19" i="2"/>
  <c r="D19" i="2"/>
  <c r="F18" i="2"/>
  <c r="E18" i="2"/>
  <c r="D18" i="2"/>
  <c r="F17" i="2"/>
  <c r="E17" i="2"/>
  <c r="D17" i="2"/>
  <c r="F16" i="2"/>
  <c r="E16" i="2"/>
  <c r="D16" i="2"/>
  <c r="F15" i="2"/>
  <c r="E15" i="2"/>
  <c r="D15" i="2"/>
  <c r="F14" i="2"/>
  <c r="E14" i="2"/>
  <c r="D14" i="2"/>
  <c r="F13" i="2"/>
  <c r="E13" i="2"/>
  <c r="D13"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<sst xmlns="http://schemas.openxmlformats.org/spreadsheetml/2006/main" count="59" uniqueCount="56">
  <si>
    <t>NEPAL RASTRA BANK</t>
  </si>
  <si>
    <t>Central Bank Survey and Liquidity Position</t>
  </si>
  <si>
    <t>(In Rs. Million)</t>
  </si>
  <si>
    <t>Date (BS/AD)</t>
  </si>
  <si>
    <t>Bhadra 17, 2082</t>
  </si>
  <si>
    <t>Bhadra 16,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</si>
  <si>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</si>
  <si>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</si>
  <si>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</si>
  <si>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</si>
  <si>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</si>
  <si>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</si>
  <si>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</si>
  <si>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</si>
  <si>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</si>
  <si>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</si>
  <si>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</si>
  <si>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</si>
  <si>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</si>
  <si>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</si>
  <si>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</si>
  <si>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</si>
  <si>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</si>
  <si>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</si>
  <si>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</si>
  <si>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</si>
  <si>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</si>
  <si>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</si>
  <si>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</si>
  <si>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</si>
  <si>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</si>
  <si>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</si>
  <si>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</si>
  <si>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</si>
  <si>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</si>
  <si>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</si>
  <si>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</si>
  <si>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Bhadra 14,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</si>
  <si>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</si>
  <si>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</si>
  <si>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</si>
  <si>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</si>
  <si>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</si>
  <si>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</si>
  <si>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</si>
  <si>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</si>
  <si>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</si>
  <si>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</si>
  <si>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</si>
  <si>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</si>
  <si>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</si>
  <si>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</si>
  <si>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</si>
  <si>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</si>
  <si>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</si>
  <si>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Bhadra 17, 2082(September 02,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</si>
</sst>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4">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43" fontId="6" fillId="2" borderId="7" xfId="4" applyNumberFormat="1" applyFont="1" applyFill="1" applyBorder="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cellXfs>
  <cellStyles count="6">
    <cellStyle name="Comma" xfId="1" builtinId="3"/>
    <cellStyle name="Comma 2 2" xfId="5" xr:uid="{5F7FD944-61CC-4C1C-86C3-5FF72F42F4F9}"/>
    <cellStyle name="Currency 2" xfId="4" xr:uid="{144C7890-02B0-49D8-8D16-D03E98B13B15}"/>
    <cellStyle name="Normal" xfId="0" builtinId="0"/>
    <cellStyle name="Normal 2" xfId="2" xr:uid="{4A79D470-5C8F-414D-B135-44B73A9EB432}"/>
    <cellStyle name="Normal 29 3 2" xfId="3" xr:uid="{C3206E9D-C3AD-4CB7-B6E0-CF32A85CAE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59D3A66D-7CDB-4C24-A121-F38993E11B75}"/>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1778675.5662595099</v>
          </cell>
          <cell r="B2">
            <v>1797102.09204299</v>
          </cell>
        </row>
        <row r="3">
          <cell r="A3">
            <v>2625666.47729574</v>
          </cell>
          <cell r="B3">
            <v>2526896.8059072401</v>
          </cell>
        </row>
        <row r="4">
          <cell r="A4">
            <v>41965.253733140002</v>
          </cell>
          <cell r="B4">
            <v>41104.660080550006</v>
          </cell>
        </row>
        <row r="5">
          <cell r="A5">
            <v>-190840.91103622998</v>
          </cell>
          <cell r="B5">
            <v>-75744.713864250021</v>
          </cell>
        </row>
        <row r="6">
          <cell r="A6">
            <v>206151.52044384999</v>
          </cell>
          <cell r="B6">
            <v>90472.499174490018</v>
          </cell>
        </row>
        <row r="7">
          <cell r="A7">
            <v>-656150</v>
          </cell>
          <cell r="B7">
            <v>-654050</v>
          </cell>
        </row>
        <row r="8">
          <cell r="A8">
            <v>0</v>
          </cell>
          <cell r="B8">
            <v>0</v>
          </cell>
        </row>
        <row r="9">
          <cell r="A9">
            <v>0</v>
          </cell>
          <cell r="B9">
            <v>0</v>
          </cell>
        </row>
        <row r="10">
          <cell r="A10">
            <v>0</v>
          </cell>
          <cell r="B10">
            <v>0</v>
          </cell>
        </row>
        <row r="11">
          <cell r="A11">
            <v>0</v>
          </cell>
          <cell r="B11">
            <v>0</v>
          </cell>
        </row>
        <row r="12">
          <cell r="A12">
            <v>-428950</v>
          </cell>
          <cell r="B12">
            <v>-377450</v>
          </cell>
        </row>
        <row r="13">
          <cell r="A13">
            <v>-227200</v>
          </cell>
          <cell r="B13">
            <v>-276600</v>
          </cell>
        </row>
        <row r="14">
          <cell r="A14">
            <v>0</v>
          </cell>
          <cell r="B14">
            <v>0</v>
          </cell>
        </row>
        <row r="15">
          <cell r="A15">
            <v>1778675.5662600202</v>
          </cell>
          <cell r="B15">
            <v>1797102.0920436201</v>
          </cell>
        </row>
        <row r="16">
          <cell r="A16">
            <v>314332.70583229</v>
          </cell>
          <cell r="B16">
            <v>366199.81604142999</v>
          </cell>
        </row>
        <row r="17">
          <cell r="A17">
            <v>744828.2974255</v>
          </cell>
          <cell r="B17">
            <v>750112.42215450003</v>
          </cell>
        </row>
        <row r="18">
          <cell r="A18">
            <v>23008.25146412</v>
          </cell>
          <cell r="B18">
            <v>25724.0275434</v>
          </cell>
        </row>
        <row r="19">
          <cell r="A19">
            <v>696506.31153811002</v>
          </cell>
          <cell r="B19">
            <v>655065.82630428986</v>
          </cell>
        </row>
        <row r="20">
          <cell r="A20">
            <v>1082169.2547219102</v>
          </cell>
          <cell r="B20">
            <v>1142036.2657393301</v>
          </cell>
        </row>
        <row r="21">
          <cell r="A21">
            <v>254119.55464889828</v>
          </cell>
          <cell r="B21">
            <v>250109.83272953154</v>
          </cell>
        </row>
        <row r="22">
          <cell r="A22">
            <v>60213.151183391717</v>
          </cell>
          <cell r="B22">
            <v>116089.98331189845</v>
          </cell>
        </row>
        <row r="23">
          <cell r="A23">
            <v>436885.81525138993</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8A8BB-3E85-4F4F-906B-8AD3AD8F4FEE}">
  <dimension ref="A1:F39"/>
  <sheetViews>
    <sheetView tabSelected="1" workbookViewId="0">
      <selection activeCell="E20" sqref="E2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55</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45902</v>
      </c>
      <c r="C6" s="10">
        <v>45901</v>
      </c>
      <c r="D6" s="11" t="s">
        <v>7</v>
      </c>
      <c r="E6" s="11" t="s">
        <v>8</v>
      </c>
      <c r="F6" s="11" t="s">
        <v>9</v>
      </c>
    </row>
    <row r="7" spans="1:6" ht="16.5" thickBot="1" x14ac:dyDescent="0.3">
      <c r="A7" s="12" t="s">
        <v>10</v>
      </c>
      <c r="B7" s="13">
        <v>1788379.2653733999</v>
      </c>
      <c r="C7" s="13">
        <v>1790382.8684210405</v>
      </c>
      <c r="D7" s="14">
        <v>-2003.6030476405285</v>
      </c>
      <c r="E7" s="14">
        <v>9703.699113890063</v>
      </c>
      <c r="F7" s="14">
        <v>-8722.826669590082</v>
      </c>
    </row>
    <row r="8" spans="1:6" ht="15.75" x14ac:dyDescent="0.25">
      <c r="A8" s="15" t="s">
        <v>11</v>
      </c>
      <c r="B8" s="16">
        <v>2649982.6964910901</v>
      </c>
      <c r="C8" s="16">
        <v>2649563.9451405406</v>
      </c>
      <c r="D8" s="17">
        <v>418.75135054951534</v>
      </c>
      <c r="E8" s="17">
        <v>24316.219195350073</v>
      </c>
      <c r="F8" s="17">
        <v>123085.89058384998</v>
      </c>
    </row>
    <row r="9" spans="1:6" ht="15.75" x14ac:dyDescent="0.25">
      <c r="A9" s="18" t="s">
        <v>12</v>
      </c>
      <c r="B9" s="19">
        <v>42225.063612980004</v>
      </c>
      <c r="C9" s="19">
        <v>42225.063612980004</v>
      </c>
      <c r="D9" s="20">
        <v>0</v>
      </c>
      <c r="E9" s="20">
        <v>259.8098798400024</v>
      </c>
      <c r="F9" s="20">
        <v>1120.4035324299984</v>
      </c>
    </row>
    <row r="10" spans="1:6" ht="15.75" x14ac:dyDescent="0.25">
      <c r="A10" s="15" t="s">
        <v>13</v>
      </c>
      <c r="B10" s="16">
        <v>-225303.43111768999</v>
      </c>
      <c r="C10" s="16">
        <v>-228331.07671950001</v>
      </c>
      <c r="D10" s="17">
        <v>3027.6456018100143</v>
      </c>
      <c r="E10" s="17">
        <v>-34462.52008146001</v>
      </c>
      <c r="F10" s="17">
        <v>-149558.71725343997</v>
      </c>
    </row>
    <row r="11" spans="1:6" ht="15.75" x14ac:dyDescent="0.25">
      <c r="A11" s="18" t="s">
        <v>14</v>
      </c>
      <c r="B11" s="19">
        <v>240031.21642793002</v>
      </c>
      <c r="C11" s="19">
        <v>243058.86202974</v>
      </c>
      <c r="D11" s="21">
        <v>-3027.6456018099852</v>
      </c>
      <c r="E11" s="21">
        <v>33879.695984080026</v>
      </c>
      <c r="F11" s="21">
        <v>149558.71725344</v>
      </c>
    </row>
    <row r="12" spans="1:6" ht="15.75" x14ac:dyDescent="0.25">
      <c r="A12" s="22" t="s">
        <v>15</v>
      </c>
      <c r="B12" s="23">
        <v>-636300</v>
      </c>
      <c r="C12" s="23">
        <v>-630850</v>
      </c>
      <c r="D12" s="17">
        <v>-5450</v>
      </c>
      <c r="E12" s="17">
        <v>19850</v>
      </c>
      <c r="F12" s="17">
        <v>17750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-398650</v>
      </c>
      <c r="C17" s="19">
        <v>-398650</v>
      </c>
      <c r="D17" s="21">
        <v>0</v>
      </c>
      <c r="E17" s="21">
        <v>30300</v>
      </c>
      <c r="F17" s="21">
        <v>-21200</v>
      </c>
    </row>
    <row r="18" spans="1:6" ht="15.75" x14ac:dyDescent="0.25">
      <c r="A18" s="24" t="s">
        <v>21</v>
      </c>
      <c r="B18" s="19">
        <v>-237650</v>
      </c>
      <c r="C18" s="19">
        <v>-232200</v>
      </c>
      <c r="D18" s="21">
        <v>-5450</v>
      </c>
      <c r="E18" s="21">
        <v>-10450</v>
      </c>
      <c r="F18" s="21">
        <v>38950</v>
      </c>
    </row>
    <row r="19" spans="1:6" ht="16.5" thickBot="1" x14ac:dyDescent="0.3">
      <c r="A19" s="24" t="s">
        <v>22</v>
      </c>
      <c r="B19" s="19">
        <v>0</v>
      </c>
      <c r="C19" s="19">
        <v>0</v>
      </c>
      <c r="D19" s="20">
        <v>0</v>
      </c>
      <c r="E19" s="20">
        <v>0</v>
      </c>
      <c r="F19" s="20">
        <v>0</v>
      </c>
    </row>
    <row r="20" spans="1:6" ht="16.5" thickBot="1" x14ac:dyDescent="0.3">
      <c r="A20" s="12" t="s">
        <v>23</v>
      </c>
      <c r="B20" s="25">
        <v>1788379.2653739599</v>
      </c>
      <c r="C20" s="25">
        <v>1790382.8684214898</v>
      </c>
      <c r="D20" s="14">
        <v>-2003.603047529934</v>
      </c>
      <c r="E20" s="14">
        <v>9703.6991139396559</v>
      </c>
      <c r="F20" s="14">
        <v>-8722.826669660164</v>
      </c>
    </row>
    <row r="21" spans="1:6" ht="15.75" x14ac:dyDescent="0.25">
      <c r="A21" s="22" t="s">
        <v>24</v>
      </c>
      <c r="B21" s="16">
        <v>308231.07717764005</v>
      </c>
      <c r="C21" s="16">
        <v>310130.99627387</v>
      </c>
      <c r="D21" s="26">
        <v>-1899.9190962299472</v>
      </c>
      <c r="E21" s="26">
        <v>-6101.6286546499468</v>
      </c>
      <c r="F21" s="26">
        <v>-57968.738863789942</v>
      </c>
    </row>
    <row r="22" spans="1:6" ht="15.75" x14ac:dyDescent="0.25">
      <c r="A22" s="22" t="s">
        <v>25</v>
      </c>
      <c r="B22" s="16">
        <v>739270.77546194999</v>
      </c>
      <c r="C22" s="16">
        <v>740169.39006399992</v>
      </c>
      <c r="D22" s="26">
        <v>-898.61460204992909</v>
      </c>
      <c r="E22" s="26">
        <v>-5557.5219635500107</v>
      </c>
      <c r="F22" s="26">
        <v>-10841.646692550043</v>
      </c>
    </row>
    <row r="23" spans="1:6" ht="15.75" x14ac:dyDescent="0.25">
      <c r="A23" s="22" t="s">
        <v>26</v>
      </c>
      <c r="B23" s="16">
        <v>21771.186677629998</v>
      </c>
      <c r="C23" s="16">
        <v>21659.203912779998</v>
      </c>
      <c r="D23" s="26">
        <v>111.98276484999951</v>
      </c>
      <c r="E23" s="26">
        <v>-1237.064786490002</v>
      </c>
      <c r="F23" s="26">
        <v>-3952.840865770002</v>
      </c>
    </row>
    <row r="24" spans="1:6" ht="16.5" thickBot="1" x14ac:dyDescent="0.3">
      <c r="A24" s="22" t="s">
        <v>27</v>
      </c>
      <c r="B24" s="16">
        <v>719106.22605673992</v>
      </c>
      <c r="C24" s="16">
        <v>718423.27817084012</v>
      </c>
      <c r="D24" s="27">
        <v>682.94788589980453</v>
      </c>
      <c r="E24" s="27">
        <v>22599.914518629899</v>
      </c>
      <c r="F24" s="27">
        <v>64040.399752450059</v>
      </c>
    </row>
    <row r="25" spans="1:6" ht="16.5" thickBot="1" x14ac:dyDescent="0.3">
      <c r="A25" s="12" t="s">
        <v>28</v>
      </c>
      <c r="B25" s="25">
        <v>1069273.03931722</v>
      </c>
      <c r="C25" s="25">
        <v>1071959.5902506497</v>
      </c>
      <c r="D25" s="14">
        <v>-2686.5509334297385</v>
      </c>
      <c r="E25" s="14">
        <v>-12896.215404690243</v>
      </c>
      <c r="F25" s="14">
        <v>-72763.226422110107</v>
      </c>
    </row>
    <row r="26" spans="1:6" ht="16.5" thickBot="1" x14ac:dyDescent="0.3">
      <c r="A26" s="28" t="s">
        <v>29</v>
      </c>
      <c r="B26" s="29">
        <v>254031</v>
      </c>
      <c r="C26" s="29">
        <v>254031</v>
      </c>
      <c r="D26" s="30">
        <v>0</v>
      </c>
      <c r="E26" s="30">
        <v>-88.554648898279993</v>
      </c>
      <c r="F26" s="30">
        <v>3921.1672704684606</v>
      </c>
    </row>
    <row r="27" spans="1:6" ht="16.5" thickBot="1" x14ac:dyDescent="0.3">
      <c r="A27" s="28" t="s">
        <v>30</v>
      </c>
      <c r="B27" s="29">
        <v>54200.077177640051</v>
      </c>
      <c r="C27" s="29">
        <v>56099.996273869998</v>
      </c>
      <c r="D27" s="14">
        <v>-1899.9190962299472</v>
      </c>
      <c r="E27" s="14">
        <v>-6013.0740057516668</v>
      </c>
      <c r="F27" s="14">
        <v>-61889.906134258403</v>
      </c>
    </row>
    <row r="28" spans="1:6" ht="16.5" thickBot="1" x14ac:dyDescent="0.3">
      <c r="A28" s="31" t="s">
        <v>31</v>
      </c>
      <c r="B28" s="29">
        <v>454217.21657192992</v>
      </c>
      <c r="C28" s="29">
        <v>453992.36253059993</v>
      </c>
      <c r="D28" s="14">
        <v>224.85404132999247</v>
      </c>
      <c r="E28" s="14">
        <v>17331.401320539997</v>
      </c>
      <c r="F28" s="14">
        <v>54893.422759229899</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41FDC-2BD3-4710-B1E4-4E736F9470E1}">
  <dimension ref="A1:F33"/>
  <sheetViews>
    <sheetView workbookViewId="0">
      <selection activeCell="F28" sqref="F28"/>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B5&amp; "("&amp; TEXT(B6,"mmmm dd, yyyy")&amp;")"</f>
        <v>Bhadra 17, 2082(September 02, 2025)</v>
      </c>
    </row>
    <row r="4" spans="1:6" ht="15.75" x14ac:dyDescent="0.25">
      <c r="A4" s="15" t="s">
        <v>35</v>
      </c>
    </row>
    <row r="5" spans="1:6" ht="49.5" customHeight="1" thickBot="1" x14ac:dyDescent="0.3">
      <c r="A5" s="38" t="s">
        <v>36</v>
      </c>
      <c r="B5" s="39" t="s">
        <v>4</v>
      </c>
      <c r="C5" s="39" t="s">
        <v>37</v>
      </c>
    </row>
    <row r="6" spans="1:6" ht="16.5" thickBot="1" x14ac:dyDescent="0.3">
      <c r="A6" s="15" t="s">
        <v>38</v>
      </c>
      <c r="B6" s="5">
        <v>45902</v>
      </c>
      <c r="C6" s="5">
        <v>45899</v>
      </c>
    </row>
    <row r="7" spans="1:6" ht="63.75" thickBot="1" x14ac:dyDescent="0.3">
      <c r="A7" s="38" t="s">
        <v>39</v>
      </c>
      <c r="B7" s="40">
        <v>1788379.2653733999</v>
      </c>
      <c r="C7" s="40">
        <v>1784607.7738472205</v>
      </c>
      <c r="D7" s="39">
        <f>B7-C7</f>
        <v>3771.4915261794813</v>
      </c>
      <c r="E7" s="39">
        <f>B7-[1]Sheet1!A2</f>
        <v>9703.699113890063</v>
      </c>
      <c r="F7" s="39">
        <f>B7-[1]Sheet1!B2</f>
        <v>-8722.826669590082</v>
      </c>
    </row>
    <row r="8" spans="1:6" ht="15.75" x14ac:dyDescent="0.25">
      <c r="A8" s="15" t="s">
        <v>40</v>
      </c>
      <c r="B8" s="16">
        <v>2649982.6964910901</v>
      </c>
      <c r="C8" s="16">
        <v>2634283.8459281405</v>
      </c>
      <c r="D8" s="36">
        <f t="shared" ref="D8:D27" si="0">B8-C8</f>
        <v>15698.850562949665</v>
      </c>
      <c r="E8" s="36">
        <f>B8-[1]Sheet1!A3</f>
        <v>24316.219195350073</v>
      </c>
      <c r="F8" s="36">
        <f>B8-[1]Sheet1!B3</f>
        <v>123085.89058384998</v>
      </c>
    </row>
    <row r="9" spans="1:6" ht="15.75" x14ac:dyDescent="0.25">
      <c r="A9" s="38" t="s">
        <v>41</v>
      </c>
      <c r="B9" s="19">
        <v>42225.063612980004</v>
      </c>
      <c r="C9" s="19">
        <v>41803.394912420001</v>
      </c>
      <c r="D9" s="36">
        <f t="shared" si="0"/>
        <v>421.66870056000334</v>
      </c>
      <c r="E9" s="36">
        <f>B9-[1]Sheet1!A4</f>
        <v>259.8098798400024</v>
      </c>
      <c r="F9" s="36">
        <f>B9-[1]Sheet1!B4</f>
        <v>1120.4035324299984</v>
      </c>
    </row>
    <row r="10" spans="1:6" ht="15.75" x14ac:dyDescent="0.25">
      <c r="A10" s="15" t="s">
        <v>42</v>
      </c>
      <c r="B10" s="16">
        <v>-225303.43111768999</v>
      </c>
      <c r="C10" s="16">
        <v>-222976.07208091998</v>
      </c>
      <c r="D10" s="36">
        <f t="shared" si="0"/>
        <v>-2327.359036770009</v>
      </c>
      <c r="E10" s="36">
        <f>B10-[1]Sheet1!A5</f>
        <v>-34462.52008146001</v>
      </c>
      <c r="F10" s="36">
        <f>B10-[1]Sheet1!B5</f>
        <v>-149558.71725343997</v>
      </c>
    </row>
    <row r="11" spans="1:6" ht="31.5" x14ac:dyDescent="0.25">
      <c r="A11" s="38" t="s">
        <v>43</v>
      </c>
      <c r="B11" s="19">
        <v>240031.21642793002</v>
      </c>
      <c r="C11" s="19">
        <v>237703.85739116001</v>
      </c>
      <c r="D11" s="36">
        <f t="shared" si="0"/>
        <v>2327.359036770009</v>
      </c>
      <c r="E11" s="36">
        <f>B11-[1]Sheet1!A6</f>
        <v>33879.695984080026</v>
      </c>
      <c r="F11" s="36">
        <f>B11-[1]Sheet1!B6</f>
        <v>149558.71725344</v>
      </c>
    </row>
    <row r="12" spans="1:6" ht="15.75" x14ac:dyDescent="0.25">
      <c r="A12" s="15" t="s">
        <v>44</v>
      </c>
      <c r="B12" s="23">
        <v>-636300</v>
      </c>
      <c r="C12" s="23">
        <v>-626700</v>
      </c>
      <c r="D12" s="36">
        <f t="shared" si="0"/>
        <v>-9600</v>
      </c>
      <c r="E12" s="36">
        <f>B12-[1]Sheet1!A7</f>
        <v>19850</v>
      </c>
      <c r="F12" s="36">
        <f>B12-[1]Sheet1!B7</f>
        <v>17750</v>
      </c>
    </row>
    <row r="13" spans="1:6" ht="31.5" x14ac:dyDescent="0.25">
      <c r="A13" s="38" t="s">
        <v>45</v>
      </c>
      <c r="B13" s="19">
        <v>0</v>
      </c>
      <c r="C13" s="19">
        <v>0</v>
      </c>
      <c r="D13" s="36">
        <f t="shared" si="0"/>
        <v>0</v>
      </c>
      <c r="E13" s="36">
        <f>B13-[1]Sheet1!A8</f>
        <v>0</v>
      </c>
      <c r="F13" s="36">
        <f>B13-[1]Sheet1!B8</f>
        <v>0</v>
      </c>
    </row>
    <row r="14" spans="1:6" ht="15.75" x14ac:dyDescent="0.25">
      <c r="A14" s="15" t="s">
        <v>46</v>
      </c>
      <c r="B14" s="19">
        <v>0</v>
      </c>
      <c r="C14" s="19">
        <v>0</v>
      </c>
      <c r="D14" s="36">
        <f t="shared" si="0"/>
        <v>0</v>
      </c>
      <c r="E14" s="36">
        <f>B14-[1]Sheet1!A9</f>
        <v>0</v>
      </c>
      <c r="F14" s="36">
        <f>B14-[1]Sheet1!B9</f>
        <v>0</v>
      </c>
    </row>
    <row r="15" spans="1:6" ht="63" x14ac:dyDescent="0.25">
      <c r="A15" s="38" t="s">
        <v>47</v>
      </c>
      <c r="B15" s="19">
        <v>0</v>
      </c>
      <c r="C15" s="19">
        <v>0</v>
      </c>
      <c r="D15" s="36">
        <f t="shared" si="0"/>
        <v>0</v>
      </c>
      <c r="E15" s="36">
        <f>B15-[1]Sheet1!A10</f>
        <v>0</v>
      </c>
      <c r="F15" s="36">
        <f>B15-[1]Sheet1!B10</f>
        <v>0</v>
      </c>
    </row>
    <row r="16" spans="1:6" ht="15.75" x14ac:dyDescent="0.25">
      <c r="A16" s="15" t="s">
        <v>48</v>
      </c>
      <c r="B16" s="19">
        <v>0</v>
      </c>
      <c r="C16" s="19">
        <v>0</v>
      </c>
      <c r="D16" s="36">
        <f t="shared" si="0"/>
        <v>0</v>
      </c>
      <c r="E16" s="36">
        <f>B16-[1]Sheet1!A11</f>
        <v>0</v>
      </c>
      <c r="F16" s="36">
        <f>B16-[1]Sheet1!B11</f>
        <v>0</v>
      </c>
    </row>
    <row r="17" spans="1:6" ht="15.75" x14ac:dyDescent="0.25">
      <c r="A17" s="38" t="s">
        <v>49</v>
      </c>
      <c r="B17" s="19">
        <v>-398650</v>
      </c>
      <c r="C17" s="19">
        <v>-436750</v>
      </c>
      <c r="D17" s="36">
        <f t="shared" si="0"/>
        <v>38100</v>
      </c>
      <c r="E17" s="36">
        <f>B17-[1]Sheet1!A12</f>
        <v>30300</v>
      </c>
      <c r="F17" s="36">
        <f>B17-[1]Sheet1!B12</f>
        <v>-21200</v>
      </c>
    </row>
    <row r="18" spans="1:6" ht="15.75" x14ac:dyDescent="0.25">
      <c r="A18" s="15" t="s">
        <v>50</v>
      </c>
      <c r="B18" s="19">
        <v>-237650</v>
      </c>
      <c r="C18" s="19">
        <v>-189950</v>
      </c>
      <c r="D18" s="36">
        <f t="shared" si="0"/>
        <v>-47700</v>
      </c>
      <c r="E18" s="36">
        <f>B18-[1]Sheet1!A13</f>
        <v>-10450</v>
      </c>
      <c r="F18" s="36">
        <f>B18-[1]Sheet1!B13</f>
        <v>38950</v>
      </c>
    </row>
    <row r="19" spans="1:6" ht="63.75" thickBot="1" x14ac:dyDescent="0.3">
      <c r="A19" s="38" t="s">
        <v>51</v>
      </c>
      <c r="B19" s="19">
        <v>0</v>
      </c>
      <c r="C19" s="19">
        <v>0</v>
      </c>
      <c r="D19" s="36">
        <f t="shared" si="0"/>
        <v>0</v>
      </c>
      <c r="E19" s="36">
        <f>B19-[1]Sheet1!A14</f>
        <v>0</v>
      </c>
      <c r="F19" s="36">
        <f>B19-[1]Sheet1!B14</f>
        <v>0</v>
      </c>
    </row>
    <row r="20" spans="1:6" ht="16.5" thickBot="1" x14ac:dyDescent="0.3">
      <c r="A20" s="15" t="s">
        <v>30</v>
      </c>
      <c r="B20" s="41">
        <v>1788379.2653739599</v>
      </c>
      <c r="C20" s="41">
        <v>1784607.7738478398</v>
      </c>
      <c r="D20" s="36">
        <f t="shared" si="0"/>
        <v>3771.4915261201095</v>
      </c>
      <c r="E20" s="36">
        <f>B20-[1]Sheet1!A15</f>
        <v>9703.6991139396559</v>
      </c>
      <c r="F20" s="36">
        <f>B20-[1]Sheet1!B15</f>
        <v>-8722.826669660164</v>
      </c>
    </row>
    <row r="21" spans="1:6" ht="31.5" x14ac:dyDescent="0.25">
      <c r="A21" s="38" t="s">
        <v>52</v>
      </c>
      <c r="B21" s="16">
        <v>308231.07717764005</v>
      </c>
      <c r="C21" s="16">
        <v>318360.21599138004</v>
      </c>
      <c r="D21" s="36">
        <f t="shared" si="0"/>
        <v>-10129.138813739992</v>
      </c>
      <c r="E21" s="36">
        <f>B21-[1]Sheet1!A16</f>
        <v>-6101.6286546499468</v>
      </c>
      <c r="F21" s="36">
        <f>B21-[1]Sheet1!B16</f>
        <v>-57968.738863789942</v>
      </c>
    </row>
    <row r="22" spans="1:6" ht="15.75" x14ac:dyDescent="0.25">
      <c r="A22" s="15" t="s">
        <v>31</v>
      </c>
      <c r="B22" s="16">
        <v>739270.77546194999</v>
      </c>
      <c r="C22" s="16">
        <v>740596.49549399992</v>
      </c>
      <c r="D22" s="36">
        <f t="shared" si="0"/>
        <v>-1325.7200320499251</v>
      </c>
      <c r="E22" s="36">
        <f>B22-[1]Sheet1!A17</f>
        <v>-5557.5219635500107</v>
      </c>
      <c r="F22" s="36">
        <f>B22-[1]Sheet1!B17</f>
        <v>-10841.646692550043</v>
      </c>
    </row>
    <row r="23" spans="1:6" ht="31.5" x14ac:dyDescent="0.25">
      <c r="A23" s="38" t="s">
        <v>53</v>
      </c>
      <c r="B23" s="16">
        <v>21771.186677629998</v>
      </c>
      <c r="C23" s="16">
        <v>25554.469402909999</v>
      </c>
      <c r="D23" s="36">
        <f t="shared" si="0"/>
        <v>-3783.2827252800016</v>
      </c>
      <c r="E23" s="36">
        <f>B23-[1]Sheet1!A18</f>
        <v>-1237.064786490002</v>
      </c>
      <c r="F23" s="36">
        <f>B23-[1]Sheet1!B18</f>
        <v>-3952.840865770002</v>
      </c>
    </row>
    <row r="24" spans="1:6" ht="45" x14ac:dyDescent="0.25">
      <c r="A24" s="42" t="s">
        <v>54</v>
      </c>
      <c r="B24" s="16">
        <v>719106.22605673992</v>
      </c>
      <c r="C24" s="16">
        <v>700096.59295954986</v>
      </c>
      <c r="D24" s="36">
        <f t="shared" si="0"/>
        <v>19009.633097190061</v>
      </c>
      <c r="E24" s="36">
        <f>B24-[1]Sheet1!A19</f>
        <v>22599.914518629899</v>
      </c>
      <c r="F24" s="36">
        <f>B24-[1]Sheet1!B19</f>
        <v>64040.399752450059</v>
      </c>
    </row>
    <row r="25" spans="1:6" ht="16.5" hidden="1" thickBot="1" x14ac:dyDescent="0.3">
      <c r="B25" s="41">
        <v>1069273.03931722</v>
      </c>
      <c r="C25" s="41">
        <v>1084511.1808882898</v>
      </c>
      <c r="D25" s="36">
        <f t="shared" si="0"/>
        <v>-15238.141571069835</v>
      </c>
      <c r="E25" s="36">
        <f>B25-[1]Sheet1!A20</f>
        <v>-12896.215404690243</v>
      </c>
      <c r="F25" s="36">
        <f>B25-[1]Sheet1!B20</f>
        <v>-72763.226422110107</v>
      </c>
    </row>
    <row r="26" spans="1:6" ht="16.5" hidden="1" thickBot="1" x14ac:dyDescent="0.3">
      <c r="B26" s="43">
        <v>254031</v>
      </c>
      <c r="C26" s="43">
        <v>254031</v>
      </c>
      <c r="D26" s="36">
        <f t="shared" si="0"/>
        <v>0</v>
      </c>
      <c r="E26" s="36">
        <f>B26-[1]Sheet1!A21</f>
        <v>-88.554648898279993</v>
      </c>
      <c r="F26" s="36">
        <f>B26-[1]Sheet1!B21</f>
        <v>3921.1672704684606</v>
      </c>
    </row>
    <row r="27" spans="1:6" ht="16.5" hidden="1" thickBot="1" x14ac:dyDescent="0.3">
      <c r="B27" s="43">
        <v>54200.077177640051</v>
      </c>
      <c r="C27" s="43">
        <v>64329.215991380042</v>
      </c>
      <c r="D27" s="36">
        <f t="shared" si="0"/>
        <v>-10129.138813739992</v>
      </c>
      <c r="E27" s="36">
        <f>B27-[1]Sheet1!A22</f>
        <v>-6013.0740057516668</v>
      </c>
      <c r="F27" s="36">
        <f>B27-[1]Sheet1!B22</f>
        <v>-61889.906134258403</v>
      </c>
    </row>
    <row r="28" spans="1:6" ht="16.5" hidden="1" thickBot="1" x14ac:dyDescent="0.3">
      <c r="B28" s="43">
        <v>454217.21657192992</v>
      </c>
      <c r="C28" s="43">
        <v>439594.69897649996</v>
      </c>
      <c r="D28" s="39">
        <f>B28-C28</f>
        <v>14622.517595429963</v>
      </c>
      <c r="E28" s="39">
        <f>B28-[1]Sheet1!A23</f>
        <v>17331.401320539997</v>
      </c>
      <c r="F28" s="36">
        <f>B28-[1]Sheet1!B23</f>
        <v>54893.422759229899</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2025-09-03T10:29:08Z</dcterms:created>
  <dcterms:modified xsi:type="dcterms:W3CDTF">2025-09-03T10:31:05Z</dcterms:modified>
</cp:coreProperties>
</file>