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13_ncr:1_{CC10BBCC-9915-4206-A7CE-5BA33B5CE80C}" xr6:coauthVersionLast="36" xr6:coauthVersionMax="36" xr10:uidLastSave="{00000000-0000-0000-0000-000000000000}"/>
  <bookViews>
    <workbookView xWindow="0" yWindow="0" windowWidth="24000" windowHeight="9525" xr2:uid="{CB512FEF-CCB2-4B43-9458-44C20F2AE921}"/>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8" i="2" l="1"/>
  <c r="E28" i="2"/>
  <c r="D28" i="2"/>
  <c r="F27" i="2"/>
  <c r="E27" i="2"/>
  <c r="D27" i="2"/>
  <c r="F26" i="2"/>
  <c r="E26" i="2"/>
  <c r="D26" i="2"/>
  <c r="F25" i="2"/>
  <c r="E25" i="2"/>
  <c r="D25" i="2"/>
  <c r="F24" i="2"/>
  <c r="E24" i="2"/>
  <c r="D24" i="2"/>
  <c r="F23" i="2"/>
  <c r="E23" i="2"/>
  <c r="D23" i="2"/>
  <c r="F22" i="2"/>
  <c r="E22" i="2"/>
  <c r="D22" i="2"/>
  <c r="F21" i="2"/>
  <c r="E21" i="2"/>
  <c r="D21" i="2"/>
  <c r="F20" i="2"/>
  <c r="E20" i="2"/>
  <c r="D20" i="2"/>
  <c r="F19" i="2"/>
  <c r="E19" i="2"/>
  <c r="D19" i="2"/>
  <c r="F18" i="2"/>
  <c r="E18" i="2"/>
  <c r="D18" i="2"/>
  <c r="F17" i="2"/>
  <c r="E17" i="2"/>
  <c r="D17" i="2"/>
  <c r="F16" i="2"/>
  <c r="E16" i="2"/>
  <c r="D16" i="2"/>
  <c r="F15" i="2"/>
  <c r="E15" i="2"/>
  <c r="D15" i="2"/>
  <c r="F14" i="2"/>
  <c r="E14" i="2"/>
  <c r="D14" i="2"/>
  <c r="F13" i="2"/>
  <c r="E13" i="2"/>
  <c r="D13" i="2"/>
  <c r="F12" i="2"/>
  <c r="E12" i="2"/>
  <c r="D12" i="2"/>
  <c r="F11" i="2"/>
  <c r="E11" i="2"/>
  <c r="D11" i="2"/>
  <c r="F10" i="2"/>
  <c r="E10" i="2"/>
  <c r="D10" i="2"/>
  <c r="F9" i="2"/>
  <c r="E9" i="2"/>
  <c r="D9" i="2"/>
  <c r="F8" i="2"/>
  <c r="E8" i="2"/>
  <c r="D8" i="2"/>
  <c r="F7" i="2"/>
  <c r="E7" i="2"/>
  <c r="D7" i="2"/>
  <c r="A3" i="2"/>
</calcChain>
</file>

<file path=xl/sharedStrings.xml><?xml version="1.0" encoding="utf-8"?>
<sst xmlns="http://schemas.openxmlformats.org/spreadsheetml/2006/main" count="59" uniqueCount="55">
  <si>
    <t>NEPAL RASTRA BANK</t>
  </si>
  <si>
    <t>Central Bank Survey and Liquidity Position</t>
  </si>
  <si>
    <t>(In Rs. Million)</t>
  </si>
  <si>
    <t>Date (BS/AD)</t>
  </si>
  <si>
    <t>Bhadra 21, 2082</t>
  </si>
  <si>
    <t>Bhadra 19, 2082</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</si>
  <si>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</si>
  <si>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</si>
  <si>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</si>
  <si>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</si>
  <si>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</si>
  <si>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</si>
  <si>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</si>
  <si>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</si>
  <si>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</si>
  <si>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</si>
  <si>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</si>
  <si>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</si>
  <si>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</si>
  <si>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</si>
  <si>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</si>
  <si>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</si>
  <si>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</si>
  <si>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</si>
  <si>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</si>
  <si>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</si>
  <si>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</si>
  <si>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</si>
  <si>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</si>
  <si>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</si>
  <si>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</si>
  <si>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</si>
  <si>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 From Jestha 19, 2082,ODCs' Required Reserves has been changed to be calculated as 90 percent of Regulatory Cash Reserve Ratio (CRR),an increase from previous requirement of 70 percent of CRR.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</si>
  <si>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</si>
  <si>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</si>
  <si>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</si>
  <si>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</si>
  <si>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Claims on ODCs', Net = Claims on ODCS - Liabilities (Excluding Reserve) to ODCs</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</si>
  <si>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</si>
  <si>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</si>
  <si>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</si>
  <si>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</si>
  <si>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</si>
  <si>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</si>
  <si>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</si>
  <si>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</si>
  <si>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</si>
  <si>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</si>
  <si>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</si>
  <si>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</si>
  <si>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90 percent of Regulatory Cash Reserve Ratio. As per current CRR regulation, ODCs' are allowed to maintain 10 percent of CRR Requirement on average during 14 days reserve maintenance period and remaining 90 perecent of CRR Requirement on daily basis.</t>
  </si>
  <si>
    <t>Liquidity Surplus/Shortage is calculated as residual of reserve held by ODCs' and 90%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</si>
  <si>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</si>
  <si>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</si>
  <si>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Bhadra 21, 2082(September 06,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</si>
</sst>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F800]dddd\,\ mmmm\ dd\,\ yyyy"/>
    <numFmt numFmtId="165" formatCode="[$-409]mmmm\ d\,\ yyyy;@"/>
    <numFmt numFmtId="166" formatCode="0.0_)"/>
    <numFmt numFmtId="167" formatCode="_(* #,##0.0_);_(* \(#,##0.0\);_(* &quot;-&quot;??_);_(@_)"/>
  </numFmts>
  <fonts count="13"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sz val="12"/>
      <name val="Times New Roman"/>
      <family val="1"/>
    </font>
    <font>
      <i/>
      <sz val="12"/>
      <name val="Times New Roman"/>
      <family val="1"/>
    </font>
    <font>
      <i/>
      <sz val="10"/>
      <color theme="1"/>
      <name val="Calibri"/>
      <family val="2"/>
      <scheme val="minor"/>
    </font>
    <font>
      <sz val="10"/>
      <color theme="1"/>
      <name val="Calibri"/>
      <family val="2"/>
      <scheme val="minor"/>
    </font>
    <font>
      <b/>
      <u/>
      <sz val="11"/>
      <color theme="1"/>
      <name val="Times New Roman"/>
      <family val="1"/>
    </font>
    <font>
      <sz val="11"/>
      <color theme="1"/>
      <name val="Times New Roman"/>
      <family val="1"/>
    </font>
  </fonts>
  <fills count="4">
    <fill>
      <patternFill patternType="none"/>
    </fill>
    <fill>
      <patternFill patternType="gray125"/>
    </fill>
    <fill>
      <patternFill patternType="solid">
        <fgColor theme="0" tint="-0.14999847407452621"/>
        <bgColor indexed="64"/>
      </patternFill>
    </fill>
    <fill>
      <patternFill patternType="solid">
        <fgColor theme="0" tint="-0.14993743705557422"/>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6">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4" fontId="3" fillId="0" borderId="0" applyFont="0" applyFill="0" applyBorder="0" applyAlignment="0" applyProtection="0"/>
  </cellStyleXfs>
  <cellXfs count="44">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5" fontId="6" fillId="3" borderId="2" xfId="4" applyNumberFormat="1" applyFont="1" applyFill="1" applyBorder="1" applyAlignment="1">
      <alignment horizontal="center"/>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43" fontId="6" fillId="3" borderId="7" xfId="4" applyNumberFormat="1" applyFont="1" applyFill="1" applyBorder="1"/>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43" fontId="7" fillId="0" borderId="8" xfId="5" applyNumberFormat="1" applyFont="1" applyBorder="1" applyAlignment="1">
      <alignment horizontal="center"/>
    </xf>
    <xf numFmtId="167" fontId="6" fillId="0" borderId="8" xfId="1" applyNumberFormat="1" applyFont="1" applyFill="1" applyBorder="1" applyAlignment="1">
      <alignment horizontal="right"/>
    </xf>
    <xf numFmtId="166" fontId="8" fillId="0" borderId="8" xfId="3" applyNumberFormat="1" applyFont="1" applyBorder="1" applyAlignment="1">
      <alignment horizontal="left" indent="4"/>
    </xf>
    <xf numFmtId="43" fontId="8" fillId="0" borderId="8" xfId="5" applyNumberFormat="1" applyFont="1" applyBorder="1" applyAlignment="1">
      <alignment horizontal="center"/>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7" fillId="0" borderId="8" xfId="3" applyNumberFormat="1" applyFont="1" applyBorder="1" applyAlignment="1">
      <alignment horizontal="left" indent="2"/>
    </xf>
    <xf numFmtId="43" fontId="7" fillId="0" borderId="8" xfId="5" applyNumberFormat="1" applyFont="1" applyFill="1" applyBorder="1" applyAlignment="1">
      <alignment horizontal="center"/>
    </xf>
    <xf numFmtId="166" fontId="7" fillId="0" borderId="8" xfId="3" applyNumberFormat="1" applyFont="1" applyBorder="1" applyAlignment="1">
      <alignment horizontal="left" indent="4"/>
    </xf>
    <xf numFmtId="43" fontId="6" fillId="3" borderId="7" xfId="5" applyNumberFormat="1" applyFont="1" applyFill="1" applyBorder="1" applyAlignment="1">
      <alignment horizontal="center"/>
    </xf>
    <xf numFmtId="167" fontId="7" fillId="0" borderId="8" xfId="1" applyNumberFormat="1" applyFont="1" applyFill="1" applyBorder="1" applyAlignment="1">
      <alignment horizontal="right"/>
    </xf>
    <xf numFmtId="167" fontId="7" fillId="0" borderId="8" xfId="1" applyNumberFormat="1" applyFont="1" applyBorder="1" applyAlignment="1">
      <alignment horizontal="right"/>
    </xf>
    <xf numFmtId="166" fontId="6" fillId="2" borderId="7" xfId="3" applyNumberFormat="1" applyFont="1" applyFill="1" applyBorder="1"/>
    <xf numFmtId="43" fontId="6" fillId="3" borderId="7" xfId="5" applyNumberFormat="1" applyFont="1" applyFill="1" applyBorder="1"/>
    <xf numFmtId="167" fontId="7" fillId="2" borderId="7" xfId="1" applyNumberFormat="1" applyFont="1" applyFill="1" applyBorder="1" applyAlignment="1">
      <alignment horizontal="right"/>
    </xf>
    <xf numFmtId="166" fontId="6" fillId="2" borderId="3" xfId="3" applyNumberFormat="1" applyFont="1" applyFill="1" applyBorder="1"/>
    <xf numFmtId="0" fontId="9" fillId="0" borderId="9" xfId="0" applyFont="1" applyBorder="1" applyAlignment="1">
      <alignment horizontal="left" vertical="top" wrapText="1"/>
    </xf>
    <xf numFmtId="0" fontId="10" fillId="0" borderId="0" xfId="0" applyFont="1" applyBorder="1" applyAlignment="1">
      <alignment horizontal="left" vertical="top" wrapText="1"/>
    </xf>
    <xf numFmtId="0" fontId="10" fillId="0" borderId="9" xfId="0" applyFont="1" applyBorder="1" applyAlignment="1">
      <alignment horizontal="left" vertical="top" wrapText="1"/>
    </xf>
    <xf numFmtId="0" fontId="11" fillId="0" borderId="0" xfId="0" applyFont="1"/>
    <xf numFmtId="0" fontId="12" fillId="0" borderId="0" xfId="0" applyFont="1"/>
    <xf numFmtId="166" fontId="2" fillId="0" borderId="8" xfId="3" applyNumberFormat="1" applyFont="1" applyBorder="1" applyAlignment="1">
      <alignment horizontal="left" wrapText="1" indent="4"/>
    </xf>
    <xf numFmtId="166" fontId="8" fillId="0" borderId="8" xfId="3" applyNumberFormat="1" applyFont="1" applyBorder="1" applyAlignment="1">
      <alignment horizontal="left" wrapText="1" indent="4"/>
    </xf>
    <xf numFmtId="43" fontId="12" fillId="0" borderId="0" xfId="0" applyNumberFormat="1" applyFont="1"/>
    <xf numFmtId="43" fontId="6" fillId="2" borderId="7" xfId="4" applyNumberFormat="1" applyFont="1" applyFill="1" applyBorder="1"/>
    <xf numFmtId="43" fontId="6" fillId="2" borderId="7" xfId="5" applyNumberFormat="1" applyFont="1" applyFill="1" applyBorder="1" applyAlignment="1">
      <alignment horizontal="center"/>
    </xf>
    <xf numFmtId="0" fontId="12" fillId="0" borderId="0" xfId="0" applyFont="1" applyAlignment="1">
      <alignment wrapText="1"/>
    </xf>
    <xf numFmtId="43" fontId="6" fillId="2" borderId="7" xfId="5" applyNumberFormat="1" applyFont="1" applyFill="1" applyBorder="1"/>
  </cellXfs>
  <cellStyles count="6">
    <cellStyle name="Comma" xfId="1" builtinId="3"/>
    <cellStyle name="Comma 2 2" xfId="5" xr:uid="{70816EA3-D24C-4209-832C-98142B15A936}"/>
    <cellStyle name="Currency 2" xfId="4" xr:uid="{6BFE4034-900C-432C-8CD1-B99B067A6A21}"/>
    <cellStyle name="Normal" xfId="0" builtinId="0"/>
    <cellStyle name="Normal 2" xfId="2" xr:uid="{DBB43D79-15CE-4306-A299-880C8A0CFC19}"/>
    <cellStyle name="Normal 29 3 2" xfId="3" xr:uid="{FDC81B45-B233-47A5-A2FF-880F157801A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E7E87130-879D-44FF-88ED-7283B8B8E46A}"/>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ing%20File%20NRB%20Summarized%20Balance%20Shee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Sheet1"/>
      <sheetName val="Read Me"/>
    </sheetNames>
    <sheetDataSet>
      <sheetData sheetId="0"/>
      <sheetData sheetId="1">
        <row r="2">
          <cell r="A2">
            <v>1778675.5662595099</v>
          </cell>
          <cell r="B2">
            <v>1797102.09204299</v>
          </cell>
        </row>
        <row r="3">
          <cell r="A3">
            <v>2625666.47729574</v>
          </cell>
        </row>
        <row r="4">
          <cell r="A4">
            <v>41965.253733140002</v>
          </cell>
          <cell r="B4">
            <v>41104.660080550006</v>
          </cell>
        </row>
        <row r="5">
          <cell r="A5">
            <v>-190840.91103622998</v>
          </cell>
          <cell r="B5">
            <v>-75744.713864250021</v>
          </cell>
        </row>
        <row r="6">
          <cell r="A6">
            <v>206151.52044384999</v>
          </cell>
          <cell r="B6">
            <v>90472.499174490018</v>
          </cell>
        </row>
        <row r="7">
          <cell r="A7">
            <v>-656150</v>
          </cell>
          <cell r="B7">
            <v>-654050</v>
          </cell>
        </row>
        <row r="8">
          <cell r="A8">
            <v>0</v>
          </cell>
          <cell r="B8">
            <v>0</v>
          </cell>
        </row>
        <row r="9">
          <cell r="A9">
            <v>0</v>
          </cell>
          <cell r="B9">
            <v>0</v>
          </cell>
        </row>
        <row r="10">
          <cell r="A10">
            <v>0</v>
          </cell>
          <cell r="B10">
            <v>0</v>
          </cell>
        </row>
        <row r="11">
          <cell r="A11">
            <v>0</v>
          </cell>
          <cell r="B11">
            <v>0</v>
          </cell>
        </row>
        <row r="12">
          <cell r="A12">
            <v>-428950</v>
          </cell>
          <cell r="B12">
            <v>-377450</v>
          </cell>
        </row>
        <row r="13">
          <cell r="A13">
            <v>-227200</v>
          </cell>
          <cell r="B13">
            <v>-276600</v>
          </cell>
        </row>
        <row r="14">
          <cell r="A14">
            <v>0</v>
          </cell>
          <cell r="B14">
            <v>0</v>
          </cell>
        </row>
        <row r="15">
          <cell r="A15">
            <v>1778675.5662600202</v>
          </cell>
          <cell r="B15">
            <v>1797102.0920436201</v>
          </cell>
        </row>
        <row r="16">
          <cell r="A16">
            <v>314332.70583229</v>
          </cell>
          <cell r="B16">
            <v>366199.81604142999</v>
          </cell>
        </row>
        <row r="17">
          <cell r="A17">
            <v>744828.2974255</v>
          </cell>
          <cell r="B17">
            <v>750112.42215450003</v>
          </cell>
        </row>
        <row r="18">
          <cell r="A18">
            <v>23008.25146412</v>
          </cell>
          <cell r="B18">
            <v>25724.0275434</v>
          </cell>
        </row>
        <row r="19">
          <cell r="A19">
            <v>696506.31153811002</v>
          </cell>
          <cell r="B19">
            <v>655065.82630428986</v>
          </cell>
        </row>
        <row r="20">
          <cell r="A20">
            <v>1082169.2547219102</v>
          </cell>
          <cell r="B20">
            <v>1142036.2657393301</v>
          </cell>
        </row>
        <row r="21">
          <cell r="A21">
            <v>254119.55464889828</v>
          </cell>
          <cell r="B21">
            <v>250109.83272953154</v>
          </cell>
        </row>
        <row r="22">
          <cell r="A22">
            <v>60213.151183391717</v>
          </cell>
          <cell r="B22">
            <v>116089.98331189845</v>
          </cell>
        </row>
        <row r="23">
          <cell r="A23">
            <v>436885.81525138993</v>
          </cell>
          <cell r="B23">
            <v>399323.79381270002</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9F7F0-D38F-4180-ACFB-98C96A939BF6}">
  <dimension ref="A1:F39"/>
  <sheetViews>
    <sheetView tabSelected="1" workbookViewId="0">
      <selection sqref="A1:F1"/>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54</v>
      </c>
      <c r="B3" s="2"/>
      <c r="C3" s="2"/>
      <c r="D3" s="2"/>
      <c r="E3" s="2"/>
      <c r="F3" s="2"/>
    </row>
    <row r="4" spans="1:6" ht="15.75" thickBot="1" x14ac:dyDescent="0.3">
      <c r="A4" s="3" t="s">
        <v>2</v>
      </c>
      <c r="B4" s="3"/>
      <c r="C4" s="3"/>
      <c r="D4" s="3"/>
      <c r="E4" s="3"/>
      <c r="F4" s="3"/>
    </row>
    <row r="5" spans="1:6" ht="16.5" thickBot="1" x14ac:dyDescent="0.3">
      <c r="A5" s="4" t="s">
        <v>3</v>
      </c>
      <c r="B5" s="5" t="s">
        <v>4</v>
      </c>
      <c r="C5" s="5" t="s">
        <v>5</v>
      </c>
      <c r="D5" s="6" t="s">
        <v>6</v>
      </c>
      <c r="E5" s="7"/>
      <c r="F5" s="8"/>
    </row>
    <row r="6" spans="1:6" ht="16.5" thickBot="1" x14ac:dyDescent="0.3">
      <c r="A6" s="9"/>
      <c r="B6" s="10">
        <v>45906</v>
      </c>
      <c r="C6" s="10">
        <v>45904</v>
      </c>
      <c r="D6" s="11" t="s">
        <v>7</v>
      </c>
      <c r="E6" s="11" t="s">
        <v>8</v>
      </c>
      <c r="F6" s="11" t="s">
        <v>9</v>
      </c>
    </row>
    <row r="7" spans="1:6" ht="16.5" thickBot="1" x14ac:dyDescent="0.3">
      <c r="A7" s="12" t="s">
        <v>10</v>
      </c>
      <c r="B7" s="13">
        <v>1793721.0600065798</v>
      </c>
      <c r="C7" s="13">
        <v>1781839.6880208007</v>
      </c>
      <c r="D7" s="14">
        <v>11881.371985779144</v>
      </c>
      <c r="E7" s="14">
        <v>15045.493747069966</v>
      </c>
      <c r="F7" s="14">
        <v>-3381.032036410179</v>
      </c>
    </row>
    <row r="8" spans="1:6" ht="15.75" x14ac:dyDescent="0.25">
      <c r="A8" s="15" t="s">
        <v>11</v>
      </c>
      <c r="B8" s="16">
        <v>2673173.4391910001</v>
      </c>
      <c r="C8" s="16">
        <v>2657730.5306815905</v>
      </c>
      <c r="D8" s="17">
        <v>15442.908509409521</v>
      </c>
      <c r="E8" s="17">
        <v>47506.961895260029</v>
      </c>
      <c r="F8" s="17">
        <v>894497.87293149019</v>
      </c>
    </row>
    <row r="9" spans="1:6" ht="15.75" x14ac:dyDescent="0.25">
      <c r="A9" s="18" t="s">
        <v>12</v>
      </c>
      <c r="B9" s="19">
        <v>42122.377452739995</v>
      </c>
      <c r="C9" s="19">
        <v>42069.941966659993</v>
      </c>
      <c r="D9" s="20">
        <v>52.435486080001283</v>
      </c>
      <c r="E9" s="20">
        <v>157.12371959999291</v>
      </c>
      <c r="F9" s="20">
        <v>1017.717372189989</v>
      </c>
    </row>
    <row r="10" spans="1:6" ht="15.75" x14ac:dyDescent="0.25">
      <c r="A10" s="15" t="s">
        <v>13</v>
      </c>
      <c r="B10" s="16">
        <v>-240752.37918442005</v>
      </c>
      <c r="C10" s="16">
        <v>-237190.84266078996</v>
      </c>
      <c r="D10" s="17">
        <v>-3561.5365236300859</v>
      </c>
      <c r="E10" s="17">
        <v>-49911.468148190062</v>
      </c>
      <c r="F10" s="17">
        <v>-165007.66532017002</v>
      </c>
    </row>
    <row r="11" spans="1:6" ht="15.75" x14ac:dyDescent="0.25">
      <c r="A11" s="18" t="s">
        <v>14</v>
      </c>
      <c r="B11" s="19">
        <v>255480.16449466004</v>
      </c>
      <c r="C11" s="19">
        <v>251918.62797102996</v>
      </c>
      <c r="D11" s="21">
        <v>3561.5365236300859</v>
      </c>
      <c r="E11" s="21">
        <v>49328.64405081005</v>
      </c>
      <c r="F11" s="21">
        <v>165007.66532017002</v>
      </c>
    </row>
    <row r="12" spans="1:6" ht="15.75" x14ac:dyDescent="0.25">
      <c r="A12" s="22" t="s">
        <v>15</v>
      </c>
      <c r="B12" s="23">
        <v>-638700</v>
      </c>
      <c r="C12" s="23">
        <v>-638700</v>
      </c>
      <c r="D12" s="17">
        <v>0</v>
      </c>
      <c r="E12" s="17">
        <v>17450</v>
      </c>
      <c r="F12" s="17">
        <v>15350</v>
      </c>
    </row>
    <row r="13" spans="1:6" ht="15.75" x14ac:dyDescent="0.25">
      <c r="A13" s="24" t="s">
        <v>16</v>
      </c>
      <c r="B13" s="19">
        <v>0</v>
      </c>
      <c r="C13" s="19">
        <v>0</v>
      </c>
      <c r="D13" s="21">
        <v>0</v>
      </c>
      <c r="E13" s="21">
        <v>0</v>
      </c>
      <c r="F13" s="21">
        <v>0</v>
      </c>
    </row>
    <row r="14" spans="1:6" ht="15.75" x14ac:dyDescent="0.25">
      <c r="A14" s="24" t="s">
        <v>17</v>
      </c>
      <c r="B14" s="19">
        <v>0</v>
      </c>
      <c r="C14" s="19">
        <v>0</v>
      </c>
      <c r="D14" s="21">
        <v>0</v>
      </c>
      <c r="E14" s="21">
        <v>0</v>
      </c>
      <c r="F14" s="21">
        <v>0</v>
      </c>
    </row>
    <row r="15" spans="1:6" ht="15.75" x14ac:dyDescent="0.25">
      <c r="A15" s="24" t="s">
        <v>18</v>
      </c>
      <c r="B15" s="19">
        <v>0</v>
      </c>
      <c r="C15" s="19">
        <v>0</v>
      </c>
      <c r="D15" s="21">
        <v>0</v>
      </c>
      <c r="E15" s="21">
        <v>0</v>
      </c>
      <c r="F15" s="21">
        <v>0</v>
      </c>
    </row>
    <row r="16" spans="1:6" ht="15.75" x14ac:dyDescent="0.25">
      <c r="A16" s="24" t="s">
        <v>19</v>
      </c>
      <c r="B16" s="19">
        <v>0</v>
      </c>
      <c r="C16" s="19">
        <v>0</v>
      </c>
      <c r="D16" s="21">
        <v>0</v>
      </c>
      <c r="E16" s="21">
        <v>0</v>
      </c>
      <c r="F16" s="21">
        <v>0</v>
      </c>
    </row>
    <row r="17" spans="1:6" ht="15.75" x14ac:dyDescent="0.25">
      <c r="A17" s="24" t="s">
        <v>20</v>
      </c>
      <c r="B17" s="19">
        <v>-390200</v>
      </c>
      <c r="C17" s="19">
        <v>-390200</v>
      </c>
      <c r="D17" s="21">
        <v>0</v>
      </c>
      <c r="E17" s="21">
        <v>38750</v>
      </c>
      <c r="F17" s="21">
        <v>-12750</v>
      </c>
    </row>
    <row r="18" spans="1:6" ht="15.75" x14ac:dyDescent="0.25">
      <c r="A18" s="24" t="s">
        <v>21</v>
      </c>
      <c r="B18" s="19">
        <v>-248500</v>
      </c>
      <c r="C18" s="19">
        <v>-248500</v>
      </c>
      <c r="D18" s="21">
        <v>0</v>
      </c>
      <c r="E18" s="21">
        <v>-21300</v>
      </c>
      <c r="F18" s="21">
        <v>28100</v>
      </c>
    </row>
    <row r="19" spans="1:6" ht="16.5" thickBot="1" x14ac:dyDescent="0.3">
      <c r="A19" s="24" t="s">
        <v>22</v>
      </c>
      <c r="B19" s="19">
        <v>0</v>
      </c>
      <c r="C19" s="19">
        <v>0</v>
      </c>
      <c r="D19" s="20">
        <v>0</v>
      </c>
      <c r="E19" s="20">
        <v>0</v>
      </c>
      <c r="F19" s="20">
        <v>0</v>
      </c>
    </row>
    <row r="20" spans="1:6" ht="16.5" thickBot="1" x14ac:dyDescent="0.3">
      <c r="A20" s="12" t="s">
        <v>23</v>
      </c>
      <c r="B20" s="25">
        <v>1793721.0600071202</v>
      </c>
      <c r="C20" s="25">
        <v>1781839.6880214303</v>
      </c>
      <c r="D20" s="14">
        <v>11881.37198568997</v>
      </c>
      <c r="E20" s="14">
        <v>15045.493747100001</v>
      </c>
      <c r="F20" s="14">
        <v>-3381.0320364998188</v>
      </c>
    </row>
    <row r="21" spans="1:6" ht="15.75" x14ac:dyDescent="0.25">
      <c r="A21" s="22" t="s">
        <v>24</v>
      </c>
      <c r="B21" s="16">
        <v>309335.84094412002</v>
      </c>
      <c r="C21" s="16">
        <v>296797.97831728996</v>
      </c>
      <c r="D21" s="26">
        <v>12537.862626830058</v>
      </c>
      <c r="E21" s="26">
        <v>-4996.8648881699773</v>
      </c>
      <c r="F21" s="26">
        <v>-56863.975097309973</v>
      </c>
    </row>
    <row r="22" spans="1:6" ht="15.75" x14ac:dyDescent="0.25">
      <c r="A22" s="22" t="s">
        <v>25</v>
      </c>
      <c r="B22" s="16">
        <v>738507.95699694997</v>
      </c>
      <c r="C22" s="16">
        <v>738439.88721495005</v>
      </c>
      <c r="D22" s="26">
        <v>68.069781999918632</v>
      </c>
      <c r="E22" s="26">
        <v>-6320.3404285500292</v>
      </c>
      <c r="F22" s="26">
        <v>-11604.465157550061</v>
      </c>
    </row>
    <row r="23" spans="1:6" ht="15.75" x14ac:dyDescent="0.25">
      <c r="A23" s="22" t="s">
        <v>26</v>
      </c>
      <c r="B23" s="16">
        <v>21655.408403609999</v>
      </c>
      <c r="C23" s="16">
        <v>21565.017356200005</v>
      </c>
      <c r="D23" s="26">
        <v>90.391047409993917</v>
      </c>
      <c r="E23" s="26">
        <v>-1352.8430605100002</v>
      </c>
      <c r="F23" s="26">
        <v>-4068.6191397900002</v>
      </c>
    </row>
    <row r="24" spans="1:6" ht="16.5" thickBot="1" x14ac:dyDescent="0.3">
      <c r="A24" s="22" t="s">
        <v>27</v>
      </c>
      <c r="B24" s="16">
        <v>724221.85366244009</v>
      </c>
      <c r="C24" s="16">
        <v>725036.80513299012</v>
      </c>
      <c r="D24" s="27">
        <v>-814.95147055003326</v>
      </c>
      <c r="E24" s="27">
        <v>27715.542124330066</v>
      </c>
      <c r="F24" s="27">
        <v>69156.027358150226</v>
      </c>
    </row>
    <row r="25" spans="1:6" ht="16.5" thickBot="1" x14ac:dyDescent="0.3">
      <c r="A25" s="12" t="s">
        <v>28</v>
      </c>
      <c r="B25" s="25">
        <v>1069499.2063446802</v>
      </c>
      <c r="C25" s="25">
        <v>1056802.88288844</v>
      </c>
      <c r="D25" s="14">
        <v>12696.323456240119</v>
      </c>
      <c r="E25" s="14">
        <v>-12670.048377230065</v>
      </c>
      <c r="F25" s="14">
        <v>-72537.059394649928</v>
      </c>
    </row>
    <row r="26" spans="1:6" ht="16.5" thickBot="1" x14ac:dyDescent="0.3">
      <c r="A26" s="28" t="s">
        <v>29</v>
      </c>
      <c r="B26" s="29">
        <v>254031</v>
      </c>
      <c r="C26" s="29">
        <v>254031</v>
      </c>
      <c r="D26" s="30">
        <v>0</v>
      </c>
      <c r="E26" s="30">
        <v>-88.554648898279993</v>
      </c>
      <c r="F26" s="30">
        <v>3921.1672704684606</v>
      </c>
    </row>
    <row r="27" spans="1:6" ht="16.5" thickBot="1" x14ac:dyDescent="0.3">
      <c r="A27" s="28" t="s">
        <v>30</v>
      </c>
      <c r="B27" s="29">
        <v>55304.84094412002</v>
      </c>
      <c r="C27" s="29">
        <v>42766.978317289962</v>
      </c>
      <c r="D27" s="14">
        <v>12537.862626830058</v>
      </c>
      <c r="E27" s="14">
        <v>-4908.3102392716974</v>
      </c>
      <c r="F27" s="14">
        <v>-60785.142367778433</v>
      </c>
    </row>
    <row r="28" spans="1:6" ht="16.5" thickBot="1" x14ac:dyDescent="0.3">
      <c r="A28" s="31" t="s">
        <v>31</v>
      </c>
      <c r="B28" s="29">
        <v>456432.16948532994</v>
      </c>
      <c r="C28" s="29">
        <v>452019.17752598994</v>
      </c>
      <c r="D28" s="14">
        <v>4412.9919593399973</v>
      </c>
      <c r="E28" s="14">
        <v>19546.354233940016</v>
      </c>
      <c r="F28" s="14">
        <v>57108.375672629918</v>
      </c>
    </row>
    <row r="29" spans="1:6" ht="40.5" customHeight="1" x14ac:dyDescent="0.25">
      <c r="A29" s="32" t="s">
        <v>32</v>
      </c>
      <c r="B29" s="33"/>
      <c r="C29" s="34"/>
      <c r="D29" s="34"/>
      <c r="E29" s="34"/>
      <c r="F29" s="34"/>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C7A47-D99C-43E4-8AF7-0621BAF1A63D}">
  <dimension ref="A1:F33"/>
  <sheetViews>
    <sheetView workbookViewId="0">
      <selection activeCell="B6" sqref="B6:B28"/>
    </sheetView>
  </sheetViews>
  <sheetFormatPr defaultColWidth="0" defaultRowHeight="0" customHeight="1" zeroHeight="1" x14ac:dyDescent="0.25"/>
  <cols>
    <col min="1" max="1" width="103.140625" style="36" bestFit="1" customWidth="1"/>
    <col min="2" max="16384" width="9.140625" style="36" hidden="1"/>
  </cols>
  <sheetData>
    <row r="1" spans="1:6" ht="15" x14ac:dyDescent="0.25">
      <c r="A1" s="35" t="s">
        <v>33</v>
      </c>
    </row>
    <row r="2" spans="1:6" ht="15.75" x14ac:dyDescent="0.25">
      <c r="A2" s="15" t="s">
        <v>34</v>
      </c>
    </row>
    <row r="3" spans="1:6" ht="39.75" customHeight="1" x14ac:dyDescent="0.25">
      <c r="A3" s="37" t="str">
        <f>B5&amp; "("&amp; TEXT(B6,"mmmm dd, yyyy")&amp;")"</f>
        <v>Bhadra 21, 2082(September 06, 2025)</v>
      </c>
    </row>
    <row r="4" spans="1:6" ht="15.75" x14ac:dyDescent="0.25">
      <c r="A4" s="15" t="s">
        <v>35</v>
      </c>
    </row>
    <row r="5" spans="1:6" ht="49.5" customHeight="1" thickBot="1" x14ac:dyDescent="0.3">
      <c r="A5" s="38" t="s">
        <v>36</v>
      </c>
      <c r="B5" s="39" t="s">
        <v>4</v>
      </c>
      <c r="C5" s="39" t="s">
        <v>5</v>
      </c>
    </row>
    <row r="6" spans="1:6" ht="16.5" thickBot="1" x14ac:dyDescent="0.3">
      <c r="A6" s="15" t="s">
        <v>37</v>
      </c>
      <c r="B6" s="5">
        <v>45906</v>
      </c>
      <c r="C6" s="5">
        <v>45904</v>
      </c>
    </row>
    <row r="7" spans="1:6" ht="63.75" thickBot="1" x14ac:dyDescent="0.3">
      <c r="A7" s="38" t="s">
        <v>38</v>
      </c>
      <c r="B7" s="40">
        <v>1793721.0600065798</v>
      </c>
      <c r="C7" s="40">
        <v>1781839.6880208007</v>
      </c>
      <c r="D7" s="39">
        <f>B7-C7</f>
        <v>11881.371985779144</v>
      </c>
      <c r="E7" s="39">
        <f>B7-[1]Sheet1!A2</f>
        <v>15045.493747069966</v>
      </c>
      <c r="F7" s="39">
        <f>B7-[1]Sheet1!B2</f>
        <v>-3381.032036410179</v>
      </c>
    </row>
    <row r="8" spans="1:6" ht="15.75" x14ac:dyDescent="0.25">
      <c r="A8" s="15" t="s">
        <v>39</v>
      </c>
      <c r="B8" s="16">
        <v>2673173.4391910001</v>
      </c>
      <c r="C8" s="16">
        <v>2657730.5306815905</v>
      </c>
      <c r="D8" s="39">
        <f>B8-C8</f>
        <v>15442.908509409521</v>
      </c>
      <c r="E8" s="39">
        <f>B8-[1]Sheet1!A3</f>
        <v>47506.961895260029</v>
      </c>
      <c r="F8" s="39">
        <f>B8-[1]Sheet1!A2</f>
        <v>894497.87293149019</v>
      </c>
    </row>
    <row r="9" spans="1:6" ht="15.75" x14ac:dyDescent="0.25">
      <c r="A9" s="38" t="s">
        <v>40</v>
      </c>
      <c r="B9" s="19">
        <v>42122.377452739995</v>
      </c>
      <c r="C9" s="19">
        <v>42069.941966659993</v>
      </c>
      <c r="D9" s="36">
        <f t="shared" ref="D9:D28" si="0">B9-C9</f>
        <v>52.435486080001283</v>
      </c>
      <c r="E9" s="36">
        <f>B9-[1]Sheet1!A4</f>
        <v>157.12371959999291</v>
      </c>
      <c r="F9" s="36">
        <f>B9-[1]Sheet1!B4</f>
        <v>1017.717372189989</v>
      </c>
    </row>
    <row r="10" spans="1:6" ht="15.75" x14ac:dyDescent="0.25">
      <c r="A10" s="15" t="s">
        <v>41</v>
      </c>
      <c r="B10" s="16">
        <v>-240752.37918442005</v>
      </c>
      <c r="C10" s="16">
        <v>-237190.84266078996</v>
      </c>
      <c r="D10" s="36">
        <f t="shared" si="0"/>
        <v>-3561.5365236300859</v>
      </c>
      <c r="E10" s="36">
        <f>B10-[1]Sheet1!A5</f>
        <v>-49911.468148190062</v>
      </c>
      <c r="F10" s="36">
        <f>B10-[1]Sheet1!B5</f>
        <v>-165007.66532017002</v>
      </c>
    </row>
    <row r="11" spans="1:6" ht="31.5" x14ac:dyDescent="0.25">
      <c r="A11" s="38" t="s">
        <v>42</v>
      </c>
      <c r="B11" s="19">
        <v>255480.16449466004</v>
      </c>
      <c r="C11" s="19">
        <v>251918.62797102996</v>
      </c>
      <c r="D11" s="36">
        <f t="shared" si="0"/>
        <v>3561.5365236300859</v>
      </c>
      <c r="E11" s="36">
        <f>B11-[1]Sheet1!A6</f>
        <v>49328.64405081005</v>
      </c>
      <c r="F11" s="36">
        <f>B11-[1]Sheet1!B6</f>
        <v>165007.66532017002</v>
      </c>
    </row>
    <row r="12" spans="1:6" ht="15.75" x14ac:dyDescent="0.25">
      <c r="A12" s="15" t="s">
        <v>43</v>
      </c>
      <c r="B12" s="23">
        <v>-638700</v>
      </c>
      <c r="C12" s="23">
        <v>-638700</v>
      </c>
      <c r="D12" s="36">
        <f t="shared" si="0"/>
        <v>0</v>
      </c>
      <c r="E12" s="36">
        <f>B12-[1]Sheet1!A7</f>
        <v>17450</v>
      </c>
      <c r="F12" s="36">
        <f>B12-[1]Sheet1!B7</f>
        <v>15350</v>
      </c>
    </row>
    <row r="13" spans="1:6" ht="31.5" x14ac:dyDescent="0.25">
      <c r="A13" s="38" t="s">
        <v>44</v>
      </c>
      <c r="B13" s="19">
        <v>0</v>
      </c>
      <c r="C13" s="19">
        <v>0</v>
      </c>
      <c r="D13" s="36">
        <f t="shared" si="0"/>
        <v>0</v>
      </c>
      <c r="E13" s="36">
        <f>B13-[1]Sheet1!A8</f>
        <v>0</v>
      </c>
      <c r="F13" s="36">
        <f>B13-[1]Sheet1!B8</f>
        <v>0</v>
      </c>
    </row>
    <row r="14" spans="1:6" ht="15.75" x14ac:dyDescent="0.25">
      <c r="A14" s="15" t="s">
        <v>45</v>
      </c>
      <c r="B14" s="19">
        <v>0</v>
      </c>
      <c r="C14" s="19">
        <v>0</v>
      </c>
      <c r="D14" s="36">
        <f t="shared" si="0"/>
        <v>0</v>
      </c>
      <c r="E14" s="36">
        <f>B14-[1]Sheet1!A9</f>
        <v>0</v>
      </c>
      <c r="F14" s="36">
        <f>B14-[1]Sheet1!B9</f>
        <v>0</v>
      </c>
    </row>
    <row r="15" spans="1:6" ht="63" x14ac:dyDescent="0.25">
      <c r="A15" s="38" t="s">
        <v>46</v>
      </c>
      <c r="B15" s="19">
        <v>0</v>
      </c>
      <c r="C15" s="19">
        <v>0</v>
      </c>
      <c r="D15" s="36">
        <f t="shared" si="0"/>
        <v>0</v>
      </c>
      <c r="E15" s="36">
        <f>B15-[1]Sheet1!A10</f>
        <v>0</v>
      </c>
      <c r="F15" s="36">
        <f>B15-[1]Sheet1!B10</f>
        <v>0</v>
      </c>
    </row>
    <row r="16" spans="1:6" ht="15.75" x14ac:dyDescent="0.25">
      <c r="A16" s="15" t="s">
        <v>47</v>
      </c>
      <c r="B16" s="19">
        <v>0</v>
      </c>
      <c r="C16" s="19">
        <v>0</v>
      </c>
      <c r="D16" s="36">
        <f t="shared" si="0"/>
        <v>0</v>
      </c>
      <c r="E16" s="36">
        <f>B16-[1]Sheet1!A11</f>
        <v>0</v>
      </c>
      <c r="F16" s="36">
        <f>B16-[1]Sheet1!B11</f>
        <v>0</v>
      </c>
    </row>
    <row r="17" spans="1:6" ht="15.75" x14ac:dyDescent="0.25">
      <c r="A17" s="38" t="s">
        <v>48</v>
      </c>
      <c r="B17" s="19">
        <v>-390200</v>
      </c>
      <c r="C17" s="19">
        <v>-390200</v>
      </c>
      <c r="D17" s="36">
        <f t="shared" si="0"/>
        <v>0</v>
      </c>
      <c r="E17" s="36">
        <f>B17-[1]Sheet1!A12</f>
        <v>38750</v>
      </c>
      <c r="F17" s="36">
        <f>B17-[1]Sheet1!B12</f>
        <v>-12750</v>
      </c>
    </row>
    <row r="18" spans="1:6" ht="15.75" x14ac:dyDescent="0.25">
      <c r="A18" s="15" t="s">
        <v>49</v>
      </c>
      <c r="B18" s="19">
        <v>-248500</v>
      </c>
      <c r="C18" s="19">
        <v>-248500</v>
      </c>
      <c r="D18" s="36">
        <f t="shared" si="0"/>
        <v>0</v>
      </c>
      <c r="E18" s="36">
        <f>B18-[1]Sheet1!A13</f>
        <v>-21300</v>
      </c>
      <c r="F18" s="36">
        <f>B18-[1]Sheet1!B13</f>
        <v>28100</v>
      </c>
    </row>
    <row r="19" spans="1:6" ht="63.75" thickBot="1" x14ac:dyDescent="0.3">
      <c r="A19" s="38" t="s">
        <v>50</v>
      </c>
      <c r="B19" s="19">
        <v>0</v>
      </c>
      <c r="C19" s="19">
        <v>0</v>
      </c>
      <c r="D19" s="36">
        <f t="shared" si="0"/>
        <v>0</v>
      </c>
      <c r="E19" s="36">
        <f>B19-[1]Sheet1!A14</f>
        <v>0</v>
      </c>
      <c r="F19" s="36">
        <f>B19-[1]Sheet1!B14</f>
        <v>0</v>
      </c>
    </row>
    <row r="20" spans="1:6" ht="16.5" thickBot="1" x14ac:dyDescent="0.3">
      <c r="A20" s="15" t="s">
        <v>30</v>
      </c>
      <c r="B20" s="41">
        <v>1793721.0600071202</v>
      </c>
      <c r="C20" s="41">
        <v>1781839.6880214303</v>
      </c>
      <c r="D20" s="36">
        <f t="shared" si="0"/>
        <v>11881.37198568997</v>
      </c>
      <c r="E20" s="36">
        <f>B20-[1]Sheet1!A15</f>
        <v>15045.493747100001</v>
      </c>
      <c r="F20" s="36">
        <f>B20-[1]Sheet1!B15</f>
        <v>-3381.0320364998188</v>
      </c>
    </row>
    <row r="21" spans="1:6" ht="31.5" x14ac:dyDescent="0.25">
      <c r="A21" s="38" t="s">
        <v>51</v>
      </c>
      <c r="B21" s="16">
        <v>309335.84094412002</v>
      </c>
      <c r="C21" s="16">
        <v>296797.97831728996</v>
      </c>
      <c r="D21" s="36">
        <f t="shared" si="0"/>
        <v>12537.862626830058</v>
      </c>
      <c r="E21" s="36">
        <f>B21-[1]Sheet1!A16</f>
        <v>-4996.8648881699773</v>
      </c>
      <c r="F21" s="36">
        <f>B21-[1]Sheet1!B16</f>
        <v>-56863.975097309973</v>
      </c>
    </row>
    <row r="22" spans="1:6" ht="15.75" x14ac:dyDescent="0.25">
      <c r="A22" s="15" t="s">
        <v>31</v>
      </c>
      <c r="B22" s="16">
        <v>738507.95699694997</v>
      </c>
      <c r="C22" s="16">
        <v>738439.88721495005</v>
      </c>
      <c r="D22" s="36">
        <f t="shared" si="0"/>
        <v>68.069781999918632</v>
      </c>
      <c r="E22" s="36">
        <f>B22-[1]Sheet1!A17</f>
        <v>-6320.3404285500292</v>
      </c>
      <c r="F22" s="36">
        <f>B22-[1]Sheet1!B17</f>
        <v>-11604.465157550061</v>
      </c>
    </row>
    <row r="23" spans="1:6" ht="31.5" x14ac:dyDescent="0.25">
      <c r="A23" s="38" t="s">
        <v>52</v>
      </c>
      <c r="B23" s="16">
        <v>21655.408403609999</v>
      </c>
      <c r="C23" s="16">
        <v>21565.017356200005</v>
      </c>
      <c r="D23" s="36">
        <f t="shared" si="0"/>
        <v>90.391047409993917</v>
      </c>
      <c r="E23" s="36">
        <f>B23-[1]Sheet1!A18</f>
        <v>-1352.8430605100002</v>
      </c>
      <c r="F23" s="36">
        <f>B23-[1]Sheet1!B18</f>
        <v>-4068.6191397900002</v>
      </c>
    </row>
    <row r="24" spans="1:6" ht="45" x14ac:dyDescent="0.25">
      <c r="A24" s="42" t="s">
        <v>53</v>
      </c>
      <c r="B24" s="16">
        <v>724221.85366244009</v>
      </c>
      <c r="C24" s="16">
        <v>725036.80513299012</v>
      </c>
      <c r="D24" s="36">
        <f t="shared" si="0"/>
        <v>-814.95147055003326</v>
      </c>
      <c r="E24" s="36">
        <f>B24-[1]Sheet1!A19</f>
        <v>27715.542124330066</v>
      </c>
      <c r="F24" s="36">
        <f>B24-[1]Sheet1!B19</f>
        <v>69156.027358150226</v>
      </c>
    </row>
    <row r="25" spans="1:6" ht="16.5" hidden="1" thickBot="1" x14ac:dyDescent="0.3">
      <c r="B25" s="41">
        <v>1069499.2063446802</v>
      </c>
      <c r="C25" s="41">
        <v>1056802.88288844</v>
      </c>
      <c r="D25" s="36">
        <f t="shared" si="0"/>
        <v>12696.323456240119</v>
      </c>
      <c r="E25" s="36">
        <f>B25-[1]Sheet1!A20</f>
        <v>-12670.048377230065</v>
      </c>
      <c r="F25" s="36">
        <f>B25-[1]Sheet1!B20</f>
        <v>-72537.059394649928</v>
      </c>
    </row>
    <row r="26" spans="1:6" ht="16.5" hidden="1" thickBot="1" x14ac:dyDescent="0.3">
      <c r="B26" s="43">
        <v>254031</v>
      </c>
      <c r="C26" s="43">
        <v>254031</v>
      </c>
      <c r="D26" s="36">
        <f t="shared" si="0"/>
        <v>0</v>
      </c>
      <c r="E26" s="36">
        <f>B26-[1]Sheet1!A21</f>
        <v>-88.554648898279993</v>
      </c>
      <c r="F26" s="36">
        <f>B26-[1]Sheet1!B21</f>
        <v>3921.1672704684606</v>
      </c>
    </row>
    <row r="27" spans="1:6" ht="16.5" hidden="1" thickBot="1" x14ac:dyDescent="0.3">
      <c r="B27" s="43">
        <v>55304.84094412002</v>
      </c>
      <c r="C27" s="43">
        <v>42766.978317289962</v>
      </c>
      <c r="D27" s="36">
        <f t="shared" si="0"/>
        <v>12537.862626830058</v>
      </c>
      <c r="E27" s="36">
        <f>B27-[1]Sheet1!A22</f>
        <v>-4908.3102392716974</v>
      </c>
      <c r="F27" s="36">
        <f>B27-[1]Sheet1!B22</f>
        <v>-60785.142367778433</v>
      </c>
    </row>
    <row r="28" spans="1:6" ht="16.5" hidden="1" thickBot="1" x14ac:dyDescent="0.3">
      <c r="B28" s="43">
        <v>456432.16948532994</v>
      </c>
      <c r="C28" s="43">
        <v>452019.17752598994</v>
      </c>
      <c r="D28" s="39">
        <f>B28-C28</f>
        <v>4412.9919593399973</v>
      </c>
      <c r="E28" s="39">
        <f>B28-[1]Sheet1!A23</f>
        <v>19546.354233940016</v>
      </c>
      <c r="F28" s="36">
        <f>B28-[1]Sheet1!B23</f>
        <v>57108.375672629918</v>
      </c>
    </row>
    <row r="29" spans="1:6" ht="15" hidden="1" x14ac:dyDescent="0.25"/>
    <row r="30" spans="1:6" ht="15" hidden="1" x14ac:dyDescent="0.25"/>
    <row r="31" spans="1:6" ht="15" hidden="1" x14ac:dyDescent="0.25"/>
    <row r="32" spans="1:6" ht="15" hidden="1" x14ac:dyDescent="0.25"/>
    <row r="33" ht="15"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UPAMA</dc:creator>
  <cp:lastModifiedBy>UPAMA</cp:lastModifiedBy>
  <dcterms:created xsi:type="dcterms:W3CDTF">2025-09-07T04:24:18Z</dcterms:created>
  <dcterms:modified xsi:type="dcterms:W3CDTF">2025-09-07T04:25:41Z</dcterms:modified>
</cp:coreProperties>
</file>