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5125"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E28" i="2"/>
  <c r="D28" i="2"/>
  <c r="F27" i="2"/>
  <c r="E27" i="2"/>
  <c r="D27" i="2"/>
  <c r="F26" i="2"/>
  <c r="E26" i="2"/>
  <c r="D26" i="2"/>
  <c r="F25" i="2"/>
  <c r="E25" i="2"/>
  <c r="D25" i="2"/>
  <c r="F24" i="2"/>
  <c r="E24" i="2"/>
  <c r="D24" i="2"/>
  <c r="F23" i="2"/>
  <c r="E23" i="2"/>
  <c r="D23" i="2"/>
  <c r="F22" i="2"/>
  <c r="E22" i="2"/>
  <c r="D22" i="2"/>
  <c r="F21" i="2"/>
  <c r="E21" i="2"/>
  <c r="D21" i="2"/>
  <c r="F20" i="2"/>
  <c r="E20" i="2"/>
  <c r="D20" i="2"/>
  <c r="F19" i="2"/>
  <c r="E19" i="2"/>
  <c r="D19" i="2"/>
  <c r="F18" i="2"/>
  <c r="E18" i="2"/>
  <c r="D18" i="2"/>
  <c r="F17" i="2"/>
  <c r="E17" i="2"/>
  <c r="D17" i="2"/>
  <c r="F16" i="2"/>
  <c r="E16" i="2"/>
  <c r="D16" i="2"/>
  <c r="F15" i="2"/>
  <c r="E15" i="2"/>
  <c r="D15" i="2"/>
  <c r="F14" i="2"/>
  <c r="E14" i="2"/>
  <c r="D14" i="2"/>
  <c r="F13" i="2"/>
  <c r="E13" i="2"/>
  <c r="D13" i="2"/>
  <c r="F12" i="2"/>
  <c r="E12" i="2"/>
  <c r="D12" i="2"/>
  <c r="F11" i="2"/>
  <c r="E11" i="2"/>
  <c r="D11" i="2"/>
  <c r="F10" i="2"/>
  <c r="E10" i="2"/>
  <c r="D10" i="2"/>
  <c r="F9" i="2"/>
  <c r="E9" i="2"/>
  <c r="D9" i="2"/>
  <c r="F8" i="2"/>
  <c r="E8" i="2"/>
  <c r="D8" i="2"/>
  <c r="F7" i="2"/>
  <c r="E7" i="2"/>
  <c r="D7" i="2"/>
</calcChain>
</file>

<file path=xl/sharedStrings.xml><?xml version="1.0" encoding="utf-8"?>
<sst xmlns="http://schemas.openxmlformats.org/spreadsheetml/2006/main" count="60" uniqueCount="55">
  <si>
    <t>NEPAL RASTRA BANK</t>
  </si>
  <si>
    <t>Central Bank Survey and Liquidity Position</t>
  </si>
  <si>
    <t>(In Rs. Million)</t>
  </si>
  <si>
    <t>Date (BS/AD)</t>
  </si>
  <si>
    <t>Bhadra 29, 2082</t>
  </si>
  <si>
    <t>Bhadra 28,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</si>
  <si>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</si>
  <si>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</si>
  <si>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</si>
  <si>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</si>
  <si>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</si>
  <si>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</si>
  <si>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</si>
  <si>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</si>
  <si>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</si>
  <si>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</si>
  <si>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</si>
  <si>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</si>
  <si>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</si>
  <si>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</si>
  <si>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</si>
  <si>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</si>
  <si>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</si>
  <si>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</si>
  <si>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</si>
  <si>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</si>
  <si>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</si>
  <si>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</si>
  <si>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</si>
  <si>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</si>
  <si>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</si>
  <si>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</si>
  <si>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</si>
  <si>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</si>
  <si>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</si>
  <si>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</si>
  <si>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</si>
  <si>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</si>
  <si>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</si>
  <si>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</si>
  <si>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</si>
  <si>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</si>
  <si>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</si>
  <si>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</si>
  <si>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</si>
  <si>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</si>
  <si>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</si>
  <si>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</si>
  <si>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</si>
  <si>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</si>
  <si>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</si>
  <si>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</si>
  <si>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</si>
  <si>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</si>
  <si>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Bhadra 29, 2082(September 14,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</si>
</sst>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tint="-0.14993743705557422"/>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4">
    <xf numFmtId="0" fontId="0" fillId="0" borderId="0" xfId="0"/>
    <xf numFmtId="165" fontId="6" fillId="2" borderId="2" xfId="4" applyNumberFormat="1" applyFont="1" applyFill="1" applyBorder="1" applyAlignment="1">
      <alignment horizontal="center"/>
    </xf>
    <xf numFmtId="165" fontId="6" fillId="3"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3"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3"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3"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43" fontId="6" fillId="2" borderId="7" xfId="4" applyNumberFormat="1" applyFont="1" applyFill="1" applyBorder="1"/>
    <xf numFmtId="43" fontId="6" fillId="2" borderId="7" xfId="5" applyNumberFormat="1" applyFont="1" applyFill="1" applyBorder="1" applyAlignment="1">
      <alignment horizontal="center"/>
    </xf>
    <xf numFmtId="0" fontId="12" fillId="0" borderId="0" xfId="0" applyFont="1" applyAlignment="1">
      <alignment wrapText="1"/>
    </xf>
    <xf numFmtId="43" fontId="6" fillId="2" borderId="7" xfId="5"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1778675.5662595099</v>
          </cell>
          <cell r="B2">
            <v>1797102.09204299</v>
          </cell>
        </row>
        <row r="3">
          <cell r="A3">
            <v>2625666.47729574</v>
          </cell>
        </row>
        <row r="4">
          <cell r="A4">
            <v>41965.253733140002</v>
          </cell>
          <cell r="B4">
            <v>41104.660080550006</v>
          </cell>
        </row>
        <row r="5">
          <cell r="A5">
            <v>-190840.91103622998</v>
          </cell>
          <cell r="B5">
            <v>-75744.713864250021</v>
          </cell>
        </row>
        <row r="6">
          <cell r="A6">
            <v>206151.52044384999</v>
          </cell>
          <cell r="B6">
            <v>90472.499174490018</v>
          </cell>
        </row>
        <row r="7">
          <cell r="A7">
            <v>-656150</v>
          </cell>
          <cell r="B7">
            <v>-654050</v>
          </cell>
        </row>
        <row r="8">
          <cell r="A8">
            <v>0</v>
          </cell>
          <cell r="B8">
            <v>0</v>
          </cell>
        </row>
        <row r="9">
          <cell r="A9">
            <v>0</v>
          </cell>
          <cell r="B9">
            <v>0</v>
          </cell>
        </row>
        <row r="10">
          <cell r="A10">
            <v>0</v>
          </cell>
          <cell r="B10">
            <v>0</v>
          </cell>
        </row>
        <row r="11">
          <cell r="A11">
            <v>0</v>
          </cell>
          <cell r="B11">
            <v>0</v>
          </cell>
        </row>
        <row r="12">
          <cell r="A12">
            <v>-428950</v>
          </cell>
          <cell r="B12">
            <v>-377450</v>
          </cell>
        </row>
        <row r="13">
          <cell r="A13">
            <v>-227200</v>
          </cell>
          <cell r="B13">
            <v>-276600</v>
          </cell>
        </row>
        <row r="14">
          <cell r="A14">
            <v>0</v>
          </cell>
          <cell r="B14">
            <v>0</v>
          </cell>
        </row>
        <row r="15">
          <cell r="A15">
            <v>1778675.5662600202</v>
          </cell>
          <cell r="B15">
            <v>1797102.0920436201</v>
          </cell>
        </row>
        <row r="16">
          <cell r="A16">
            <v>314332.70583229</v>
          </cell>
          <cell r="B16">
            <v>366199.81604142999</v>
          </cell>
        </row>
        <row r="17">
          <cell r="A17">
            <v>744828.2974255</v>
          </cell>
          <cell r="B17">
            <v>750112.42215450003</v>
          </cell>
        </row>
        <row r="18">
          <cell r="A18">
            <v>23008.25146412</v>
          </cell>
          <cell r="B18">
            <v>25724.0275434</v>
          </cell>
        </row>
        <row r="19">
          <cell r="A19">
            <v>696506.31153811002</v>
          </cell>
          <cell r="B19">
            <v>655065.82630428986</v>
          </cell>
        </row>
        <row r="20">
          <cell r="A20">
            <v>1082169.2547219102</v>
          </cell>
          <cell r="B20">
            <v>1142036.2657393301</v>
          </cell>
        </row>
        <row r="21">
          <cell r="A21">
            <v>254119.55464889828</v>
          </cell>
          <cell r="B21">
            <v>250109.83272953154</v>
          </cell>
        </row>
        <row r="22">
          <cell r="A22">
            <v>60213.151183391717</v>
          </cell>
          <cell r="B22">
            <v>116089.98331189845</v>
          </cell>
        </row>
        <row r="23">
          <cell r="A23">
            <v>436885.81525138993</v>
          </cell>
          <cell r="B23">
            <v>399323.79381270002</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B15" sqref="B15"/>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6" t="s">
        <v>0</v>
      </c>
      <c r="B1" s="36"/>
      <c r="C1" s="36"/>
      <c r="D1" s="36"/>
      <c r="E1" s="36"/>
      <c r="F1" s="36"/>
    </row>
    <row r="2" spans="1:6" ht="15.75" x14ac:dyDescent="0.25">
      <c r="A2" s="36" t="s">
        <v>1</v>
      </c>
      <c r="B2" s="36"/>
      <c r="C2" s="36"/>
      <c r="D2" s="36"/>
      <c r="E2" s="36"/>
      <c r="F2" s="36"/>
    </row>
    <row r="3" spans="1:6" ht="15.75" x14ac:dyDescent="0.25">
      <c r="A3" s="37" t="s">
        <v>54</v>
      </c>
      <c r="B3" s="37"/>
      <c r="C3" s="37"/>
      <c r="D3" s="37"/>
      <c r="E3" s="37"/>
      <c r="F3" s="37"/>
    </row>
    <row r="4" spans="1:6" ht="15.75" thickBot="1" x14ac:dyDescent="0.3">
      <c r="A4" s="38" t="s">
        <v>2</v>
      </c>
      <c r="B4" s="38"/>
      <c r="C4" s="38"/>
      <c r="D4" s="38"/>
      <c r="E4" s="38"/>
      <c r="F4" s="38"/>
    </row>
    <row r="5" spans="1:6" ht="16.5" thickBot="1" x14ac:dyDescent="0.3">
      <c r="A5" s="39" t="s">
        <v>3</v>
      </c>
      <c r="B5" s="1" t="s">
        <v>4</v>
      </c>
      <c r="C5" s="1" t="s">
        <v>5</v>
      </c>
      <c r="D5" s="41" t="s">
        <v>6</v>
      </c>
      <c r="E5" s="42"/>
      <c r="F5" s="43"/>
    </row>
    <row r="6" spans="1:6" ht="16.5" thickBot="1" x14ac:dyDescent="0.3">
      <c r="A6" s="40"/>
      <c r="B6" s="2">
        <v>45914</v>
      </c>
      <c r="C6" s="2">
        <v>45913</v>
      </c>
      <c r="D6" s="3" t="s">
        <v>7</v>
      </c>
      <c r="E6" s="3" t="s">
        <v>8</v>
      </c>
      <c r="F6" s="3" t="s">
        <v>9</v>
      </c>
    </row>
    <row r="7" spans="1:6" ht="16.5" thickBot="1" x14ac:dyDescent="0.3">
      <c r="A7" s="4" t="s">
        <v>10</v>
      </c>
      <c r="B7" s="5">
        <v>1809655.87861714</v>
      </c>
      <c r="C7" s="5">
        <v>2117318.0990347099</v>
      </c>
      <c r="D7" s="6">
        <v>-307662.22041756986</v>
      </c>
      <c r="E7" s="6">
        <v>30980.312357630115</v>
      </c>
      <c r="F7" s="6">
        <v>12553.78657414997</v>
      </c>
    </row>
    <row r="8" spans="1:6" ht="15.75" x14ac:dyDescent="0.25">
      <c r="A8" s="7" t="s">
        <v>11</v>
      </c>
      <c r="B8" s="8">
        <v>2696813.2200998398</v>
      </c>
      <c r="C8" s="8">
        <v>2705156.1681021298</v>
      </c>
      <c r="D8" s="9">
        <v>-8342.9480022899806</v>
      </c>
      <c r="E8" s="9">
        <v>71146.742804099806</v>
      </c>
      <c r="F8" s="9">
        <v>918137.65384032996</v>
      </c>
    </row>
    <row r="9" spans="1:6" ht="15.75" x14ac:dyDescent="0.25">
      <c r="A9" s="10" t="s">
        <v>12</v>
      </c>
      <c r="B9" s="11">
        <v>42288.423158659993</v>
      </c>
      <c r="C9" s="11">
        <v>42404.218190419997</v>
      </c>
      <c r="D9" s="12">
        <v>-115.79503176000435</v>
      </c>
      <c r="E9" s="12">
        <v>323.16942551999091</v>
      </c>
      <c r="F9" s="12">
        <v>1183.763078109987</v>
      </c>
    </row>
    <row r="10" spans="1:6" ht="15.75" x14ac:dyDescent="0.25">
      <c r="A10" s="7" t="s">
        <v>13</v>
      </c>
      <c r="B10" s="8">
        <v>-238957.34148269997</v>
      </c>
      <c r="C10" s="8">
        <v>-241388.06906742</v>
      </c>
      <c r="D10" s="9">
        <v>2430.7275847200362</v>
      </c>
      <c r="E10" s="9">
        <v>-48116.430446469982</v>
      </c>
      <c r="F10" s="9">
        <v>-163212.62761844994</v>
      </c>
    </row>
    <row r="11" spans="1:6" ht="15.75" x14ac:dyDescent="0.25">
      <c r="A11" s="10" t="s">
        <v>14</v>
      </c>
      <c r="B11" s="11">
        <v>253685.12679293996</v>
      </c>
      <c r="C11" s="11">
        <v>256115.85437766</v>
      </c>
      <c r="D11" s="13">
        <v>-2430.7275847200362</v>
      </c>
      <c r="E11" s="13">
        <v>47533.606349089969</v>
      </c>
      <c r="F11" s="13">
        <v>163212.62761844994</v>
      </c>
    </row>
    <row r="12" spans="1:6" ht="15.75" x14ac:dyDescent="0.25">
      <c r="A12" s="14" t="s">
        <v>15</v>
      </c>
      <c r="B12" s="15">
        <v>-648200</v>
      </c>
      <c r="C12" s="15">
        <v>-346450</v>
      </c>
      <c r="D12" s="9">
        <v>-301750</v>
      </c>
      <c r="E12" s="9">
        <v>7950</v>
      </c>
      <c r="F12" s="9">
        <v>5850</v>
      </c>
    </row>
    <row r="13" spans="1:6" ht="15.75" x14ac:dyDescent="0.25">
      <c r="A13" s="16" t="s">
        <v>16</v>
      </c>
      <c r="B13" s="11">
        <v>0</v>
      </c>
      <c r="C13" s="11">
        <v>0</v>
      </c>
      <c r="D13" s="13">
        <v>0</v>
      </c>
      <c r="E13" s="13">
        <v>0</v>
      </c>
      <c r="F13" s="13">
        <v>0</v>
      </c>
    </row>
    <row r="14" spans="1:6" ht="15.75" x14ac:dyDescent="0.25">
      <c r="A14" s="16" t="s">
        <v>17</v>
      </c>
      <c r="B14" s="11">
        <v>0</v>
      </c>
      <c r="C14" s="11">
        <v>0</v>
      </c>
      <c r="D14" s="13">
        <v>0</v>
      </c>
      <c r="E14" s="13">
        <v>0</v>
      </c>
      <c r="F14" s="13">
        <v>0</v>
      </c>
    </row>
    <row r="15" spans="1:6" ht="15.75" x14ac:dyDescent="0.25">
      <c r="A15" s="16" t="s">
        <v>18</v>
      </c>
      <c r="B15" s="11">
        <v>0</v>
      </c>
      <c r="C15" s="11">
        <v>0</v>
      </c>
      <c r="D15" s="13">
        <v>0</v>
      </c>
      <c r="E15" s="13">
        <v>0</v>
      </c>
      <c r="F15" s="13">
        <v>0</v>
      </c>
    </row>
    <row r="16" spans="1:6" ht="15.75" x14ac:dyDescent="0.25">
      <c r="A16" s="16" t="s">
        <v>19</v>
      </c>
      <c r="B16" s="11">
        <v>0</v>
      </c>
      <c r="C16" s="11">
        <v>0</v>
      </c>
      <c r="D16" s="13">
        <v>0</v>
      </c>
      <c r="E16" s="13">
        <v>0</v>
      </c>
      <c r="F16" s="13">
        <v>0</v>
      </c>
    </row>
    <row r="17" spans="1:6" ht="15.75" x14ac:dyDescent="0.25">
      <c r="A17" s="16" t="s">
        <v>20</v>
      </c>
      <c r="B17" s="11">
        <v>-266750</v>
      </c>
      <c r="C17" s="11">
        <v>-346450</v>
      </c>
      <c r="D17" s="13">
        <v>79700</v>
      </c>
      <c r="E17" s="13">
        <v>162200</v>
      </c>
      <c r="F17" s="13">
        <v>110700</v>
      </c>
    </row>
    <row r="18" spans="1:6" ht="15.75" x14ac:dyDescent="0.25">
      <c r="A18" s="16" t="s">
        <v>21</v>
      </c>
      <c r="B18" s="11">
        <v>-381450</v>
      </c>
      <c r="C18" s="11">
        <v>0</v>
      </c>
      <c r="D18" s="13">
        <v>-381450</v>
      </c>
      <c r="E18" s="13">
        <v>-154250</v>
      </c>
      <c r="F18" s="13">
        <v>-104850</v>
      </c>
    </row>
    <row r="19" spans="1:6" ht="16.5" thickBot="1" x14ac:dyDescent="0.3">
      <c r="A19" s="16" t="s">
        <v>22</v>
      </c>
      <c r="B19" s="11">
        <v>0</v>
      </c>
      <c r="C19" s="11">
        <v>0</v>
      </c>
      <c r="D19" s="12">
        <v>0</v>
      </c>
      <c r="E19" s="12">
        <v>0</v>
      </c>
      <c r="F19" s="12">
        <v>0</v>
      </c>
    </row>
    <row r="20" spans="1:6" ht="16.5" thickBot="1" x14ac:dyDescent="0.3">
      <c r="A20" s="4" t="s">
        <v>23</v>
      </c>
      <c r="B20" s="17">
        <v>1809655.8786176001</v>
      </c>
      <c r="C20" s="17">
        <v>2117318.0990351699</v>
      </c>
      <c r="D20" s="6">
        <v>-307662.22041756986</v>
      </c>
      <c r="E20" s="6">
        <v>30980.312357579824</v>
      </c>
      <c r="F20" s="6">
        <v>12553.786573980004</v>
      </c>
    </row>
    <row r="21" spans="1:6" ht="15.75" x14ac:dyDescent="0.25">
      <c r="A21" s="14" t="s">
        <v>24</v>
      </c>
      <c r="B21" s="8">
        <v>309285.05727065</v>
      </c>
      <c r="C21" s="8">
        <v>614331.91930109996</v>
      </c>
      <c r="D21" s="18">
        <v>-305046.86203044996</v>
      </c>
      <c r="E21" s="18">
        <v>-5047.6485616400023</v>
      </c>
      <c r="F21" s="18">
        <v>-56914.758770779998</v>
      </c>
    </row>
    <row r="22" spans="1:6" ht="15.75" x14ac:dyDescent="0.25">
      <c r="A22" s="14" t="s">
        <v>25</v>
      </c>
      <c r="B22" s="8">
        <v>741692.49416695</v>
      </c>
      <c r="C22" s="8">
        <v>739364.50077295001</v>
      </c>
      <c r="D22" s="18">
        <v>2327.9933939999901</v>
      </c>
      <c r="E22" s="18">
        <v>-3135.8032585500041</v>
      </c>
      <c r="F22" s="18">
        <v>-8419.9279875500361</v>
      </c>
    </row>
    <row r="23" spans="1:6" ht="15.75" x14ac:dyDescent="0.25">
      <c r="A23" s="14" t="s">
        <v>26</v>
      </c>
      <c r="B23" s="8">
        <v>21388.07540211</v>
      </c>
      <c r="C23" s="8">
        <v>22579.347773709997</v>
      </c>
      <c r="D23" s="18">
        <v>-1191.2723715999964</v>
      </c>
      <c r="E23" s="18">
        <v>-1620.1760620099994</v>
      </c>
      <c r="F23" s="18">
        <v>-4335.9521412899994</v>
      </c>
    </row>
    <row r="24" spans="1:6" ht="16.5" thickBot="1" x14ac:dyDescent="0.3">
      <c r="A24" s="14" t="s">
        <v>27</v>
      </c>
      <c r="B24" s="8">
        <v>737290.25177789002</v>
      </c>
      <c r="C24" s="8">
        <v>741042.33118741005</v>
      </c>
      <c r="D24" s="19">
        <v>-3752.0794095200254</v>
      </c>
      <c r="E24" s="19">
        <v>40783.94023978</v>
      </c>
      <c r="F24" s="19">
        <v>82224.42547360016</v>
      </c>
    </row>
    <row r="25" spans="1:6" ht="16.5" thickBot="1" x14ac:dyDescent="0.3">
      <c r="A25" s="4" t="s">
        <v>28</v>
      </c>
      <c r="B25" s="17">
        <v>1072365.6268397099</v>
      </c>
      <c r="C25" s="17">
        <v>1376275.7678477599</v>
      </c>
      <c r="D25" s="6">
        <v>-303910.14100804995</v>
      </c>
      <c r="E25" s="6">
        <v>-9803.6278822002932</v>
      </c>
      <c r="F25" s="6">
        <v>-69670.638899620157</v>
      </c>
    </row>
    <row r="26" spans="1:6" ht="16.5" thickBot="1" x14ac:dyDescent="0.3">
      <c r="A26" s="20" t="s">
        <v>29</v>
      </c>
      <c r="B26" s="21">
        <v>254114</v>
      </c>
      <c r="C26" s="21">
        <v>254114</v>
      </c>
      <c r="D26" s="22">
        <v>0</v>
      </c>
      <c r="E26" s="22">
        <v>-5.5546488982799929</v>
      </c>
      <c r="F26" s="22">
        <v>4004.1672704684606</v>
      </c>
    </row>
    <row r="27" spans="1:6" ht="16.5" thickBot="1" x14ac:dyDescent="0.3">
      <c r="A27" s="20" t="s">
        <v>30</v>
      </c>
      <c r="B27" s="21">
        <v>55171.057270649995</v>
      </c>
      <c r="C27" s="21">
        <v>360217.91930109996</v>
      </c>
      <c r="D27" s="6">
        <v>-305046.86203044996</v>
      </c>
      <c r="E27" s="6">
        <v>-5042.0939127417223</v>
      </c>
      <c r="F27" s="6">
        <v>-60918.926041248458</v>
      </c>
    </row>
    <row r="28" spans="1:6" ht="16.5" thickBot="1" x14ac:dyDescent="0.3">
      <c r="A28" s="23" t="s">
        <v>31</v>
      </c>
      <c r="B28" s="21">
        <v>464154.62076962995</v>
      </c>
      <c r="C28" s="21">
        <v>468028.17954602995</v>
      </c>
      <c r="D28" s="6">
        <v>-3873.5587763999938</v>
      </c>
      <c r="E28" s="6">
        <v>27268.805518240028</v>
      </c>
      <c r="F28" s="6">
        <v>64830.82695692993</v>
      </c>
    </row>
    <row r="29" spans="1:6" ht="40.5" customHeight="1" x14ac:dyDescent="0.25">
      <c r="A29" s="33" t="s">
        <v>32</v>
      </c>
      <c r="B29" s="34"/>
      <c r="C29" s="35"/>
      <c r="D29" s="35"/>
      <c r="E29" s="35"/>
      <c r="F29" s="35"/>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4" sqref="A4"/>
    </sheetView>
  </sheetViews>
  <sheetFormatPr defaultColWidth="0" defaultRowHeight="0" customHeight="1" zeroHeight="1" x14ac:dyDescent="0.25"/>
  <cols>
    <col min="1" max="1" width="103.140625" style="25" bestFit="1" customWidth="1"/>
    <col min="2" max="16384" width="9.140625" style="25" hidden="1"/>
  </cols>
  <sheetData>
    <row r="1" spans="1:6" ht="15" x14ac:dyDescent="0.25">
      <c r="A1" s="24" t="s">
        <v>33</v>
      </c>
    </row>
    <row r="2" spans="1:6" ht="15.75" x14ac:dyDescent="0.25">
      <c r="A2" s="7" t="s">
        <v>34</v>
      </c>
    </row>
    <row r="3" spans="1:6" ht="39.75" customHeight="1" x14ac:dyDescent="0.25">
      <c r="A3" s="26" t="s">
        <v>54</v>
      </c>
    </row>
    <row r="4" spans="1:6" ht="15.75" x14ac:dyDescent="0.25">
      <c r="A4" s="7" t="s">
        <v>35</v>
      </c>
    </row>
    <row r="5" spans="1:6" ht="49.5" customHeight="1" thickBot="1" x14ac:dyDescent="0.3">
      <c r="A5" s="27" t="s">
        <v>36</v>
      </c>
      <c r="B5" s="28" t="s">
        <v>4</v>
      </c>
      <c r="C5" s="28" t="s">
        <v>5</v>
      </c>
    </row>
    <row r="6" spans="1:6" ht="16.5" thickBot="1" x14ac:dyDescent="0.3">
      <c r="A6" s="7" t="s">
        <v>37</v>
      </c>
      <c r="B6" s="1">
        <v>45914</v>
      </c>
      <c r="C6" s="1">
        <v>45913</v>
      </c>
    </row>
    <row r="7" spans="1:6" ht="63.75" thickBot="1" x14ac:dyDescent="0.3">
      <c r="A7" s="27" t="s">
        <v>38</v>
      </c>
      <c r="B7" s="29">
        <v>1809655.87861714</v>
      </c>
      <c r="C7" s="29">
        <v>2117318.0990347099</v>
      </c>
      <c r="D7" s="28">
        <f>B7-C7</f>
        <v>-307662.22041756986</v>
      </c>
      <c r="E7" s="28">
        <f>B7-[2]Sheet1!A2</f>
        <v>30980.312357630115</v>
      </c>
      <c r="F7" s="28">
        <f>B7-[2]Sheet1!B2</f>
        <v>12553.78657414997</v>
      </c>
    </row>
    <row r="8" spans="1:6" ht="15.75" x14ac:dyDescent="0.25">
      <c r="A8" s="7" t="s">
        <v>39</v>
      </c>
      <c r="B8" s="8">
        <v>2696813.2200998398</v>
      </c>
      <c r="C8" s="8">
        <v>2705156.1681021298</v>
      </c>
      <c r="D8" s="28">
        <f>B8-C8</f>
        <v>-8342.9480022899806</v>
      </c>
      <c r="E8" s="28">
        <f>B8-[2]Sheet1!A3</f>
        <v>71146.742804099806</v>
      </c>
      <c r="F8" s="28">
        <f>B8-[2]Sheet1!A2</f>
        <v>918137.65384032996</v>
      </c>
    </row>
    <row r="9" spans="1:6" ht="15.75" x14ac:dyDescent="0.25">
      <c r="A9" s="27" t="s">
        <v>40</v>
      </c>
      <c r="B9" s="11">
        <v>42288.423158659993</v>
      </c>
      <c r="C9" s="11">
        <v>42404.218190419997</v>
      </c>
      <c r="D9" s="25">
        <f t="shared" ref="D9:D27" si="0">B9-C9</f>
        <v>-115.79503176000435</v>
      </c>
      <c r="E9" s="25">
        <f>B9-[2]Sheet1!A4</f>
        <v>323.16942551999091</v>
      </c>
      <c r="F9" s="25">
        <f>B9-[2]Sheet1!B4</f>
        <v>1183.763078109987</v>
      </c>
    </row>
    <row r="10" spans="1:6" ht="15.75" x14ac:dyDescent="0.25">
      <c r="A10" s="7" t="s">
        <v>41</v>
      </c>
      <c r="B10" s="8">
        <v>-238957.34148269997</v>
      </c>
      <c r="C10" s="8">
        <v>-241388.06906742</v>
      </c>
      <c r="D10" s="25">
        <f t="shared" si="0"/>
        <v>2430.7275847200362</v>
      </c>
      <c r="E10" s="25">
        <f>B10-[2]Sheet1!A5</f>
        <v>-48116.430446469982</v>
      </c>
      <c r="F10" s="25">
        <f>B10-[2]Sheet1!B5</f>
        <v>-163212.62761844994</v>
      </c>
    </row>
    <row r="11" spans="1:6" ht="31.5" x14ac:dyDescent="0.25">
      <c r="A11" s="27" t="s">
        <v>42</v>
      </c>
      <c r="B11" s="11">
        <v>253685.12679293996</v>
      </c>
      <c r="C11" s="11">
        <v>256115.85437766</v>
      </c>
      <c r="D11" s="25">
        <f t="shared" si="0"/>
        <v>-2430.7275847200362</v>
      </c>
      <c r="E11" s="25">
        <f>B11-[2]Sheet1!A6</f>
        <v>47533.606349089969</v>
      </c>
      <c r="F11" s="25">
        <f>B11-[2]Sheet1!B6</f>
        <v>163212.62761844994</v>
      </c>
    </row>
    <row r="12" spans="1:6" ht="15.75" x14ac:dyDescent="0.25">
      <c r="A12" s="7" t="s">
        <v>43</v>
      </c>
      <c r="B12" s="15">
        <v>-648200</v>
      </c>
      <c r="C12" s="15">
        <v>-346450</v>
      </c>
      <c r="D12" s="25">
        <f t="shared" si="0"/>
        <v>-301750</v>
      </c>
      <c r="E12" s="25">
        <f>B12-[2]Sheet1!A7</f>
        <v>7950</v>
      </c>
      <c r="F12" s="25">
        <f>B12-[2]Sheet1!B7</f>
        <v>5850</v>
      </c>
    </row>
    <row r="13" spans="1:6" ht="31.5" x14ac:dyDescent="0.25">
      <c r="A13" s="27" t="s">
        <v>44</v>
      </c>
      <c r="B13" s="11">
        <v>0</v>
      </c>
      <c r="C13" s="11">
        <v>0</v>
      </c>
      <c r="D13" s="25">
        <f t="shared" si="0"/>
        <v>0</v>
      </c>
      <c r="E13" s="25">
        <f>B13-[2]Sheet1!A8</f>
        <v>0</v>
      </c>
      <c r="F13" s="25">
        <f>B13-[2]Sheet1!B8</f>
        <v>0</v>
      </c>
    </row>
    <row r="14" spans="1:6" ht="15.75" x14ac:dyDescent="0.25">
      <c r="A14" s="7" t="s">
        <v>45</v>
      </c>
      <c r="B14" s="11">
        <v>0</v>
      </c>
      <c r="C14" s="11">
        <v>0</v>
      </c>
      <c r="D14" s="25">
        <f t="shared" si="0"/>
        <v>0</v>
      </c>
      <c r="E14" s="25">
        <f>B14-[2]Sheet1!A9</f>
        <v>0</v>
      </c>
      <c r="F14" s="25">
        <f>B14-[2]Sheet1!B9</f>
        <v>0</v>
      </c>
    </row>
    <row r="15" spans="1:6" ht="63" x14ac:dyDescent="0.25">
      <c r="A15" s="27" t="s">
        <v>46</v>
      </c>
      <c r="B15" s="11">
        <v>0</v>
      </c>
      <c r="C15" s="11">
        <v>0</v>
      </c>
      <c r="D15" s="25">
        <f t="shared" si="0"/>
        <v>0</v>
      </c>
      <c r="E15" s="25">
        <f>B15-[2]Sheet1!A10</f>
        <v>0</v>
      </c>
      <c r="F15" s="25">
        <f>B15-[2]Sheet1!B10</f>
        <v>0</v>
      </c>
    </row>
    <row r="16" spans="1:6" ht="15.75" x14ac:dyDescent="0.25">
      <c r="A16" s="7" t="s">
        <v>47</v>
      </c>
      <c r="B16" s="11">
        <v>0</v>
      </c>
      <c r="C16" s="11">
        <v>0</v>
      </c>
      <c r="D16" s="25">
        <f t="shared" si="0"/>
        <v>0</v>
      </c>
      <c r="E16" s="25">
        <f>B16-[2]Sheet1!A11</f>
        <v>0</v>
      </c>
      <c r="F16" s="25">
        <f>B16-[2]Sheet1!B11</f>
        <v>0</v>
      </c>
    </row>
    <row r="17" spans="1:6" ht="15.75" x14ac:dyDescent="0.25">
      <c r="A17" s="27" t="s">
        <v>48</v>
      </c>
      <c r="B17" s="11">
        <v>-266750</v>
      </c>
      <c r="C17" s="11">
        <v>-346450</v>
      </c>
      <c r="D17" s="25">
        <f t="shared" si="0"/>
        <v>79700</v>
      </c>
      <c r="E17" s="25">
        <f>B17-[2]Sheet1!A12</f>
        <v>162200</v>
      </c>
      <c r="F17" s="25">
        <f>B17-[2]Sheet1!B12</f>
        <v>110700</v>
      </c>
    </row>
    <row r="18" spans="1:6" ht="15.75" x14ac:dyDescent="0.25">
      <c r="A18" s="7" t="s">
        <v>49</v>
      </c>
      <c r="B18" s="11">
        <v>-381450</v>
      </c>
      <c r="C18" s="11">
        <v>0</v>
      </c>
      <c r="D18" s="25">
        <f t="shared" si="0"/>
        <v>-381450</v>
      </c>
      <c r="E18" s="25">
        <f>B18-[2]Sheet1!A13</f>
        <v>-154250</v>
      </c>
      <c r="F18" s="25">
        <f>B18-[2]Sheet1!B13</f>
        <v>-104850</v>
      </c>
    </row>
    <row r="19" spans="1:6" ht="63.75" thickBot="1" x14ac:dyDescent="0.3">
      <c r="A19" s="27" t="s">
        <v>50</v>
      </c>
      <c r="B19" s="11">
        <v>0</v>
      </c>
      <c r="C19" s="11">
        <v>0</v>
      </c>
      <c r="D19" s="25">
        <f t="shared" si="0"/>
        <v>0</v>
      </c>
      <c r="E19" s="25">
        <f>B19-[2]Sheet1!A14</f>
        <v>0</v>
      </c>
      <c r="F19" s="25">
        <f>B19-[2]Sheet1!B14</f>
        <v>0</v>
      </c>
    </row>
    <row r="20" spans="1:6" ht="16.5" thickBot="1" x14ac:dyDescent="0.3">
      <c r="A20" s="7" t="s">
        <v>30</v>
      </c>
      <c r="B20" s="30">
        <v>1809655.8786176001</v>
      </c>
      <c r="C20" s="30">
        <v>2117318.0990351699</v>
      </c>
      <c r="D20" s="25">
        <f t="shared" si="0"/>
        <v>-307662.22041756986</v>
      </c>
      <c r="E20" s="25">
        <f>B20-[2]Sheet1!A15</f>
        <v>30980.312357579824</v>
      </c>
      <c r="F20" s="25">
        <f>B20-[2]Sheet1!B15</f>
        <v>12553.786573980004</v>
      </c>
    </row>
    <row r="21" spans="1:6" ht="31.5" x14ac:dyDescent="0.25">
      <c r="A21" s="27" t="s">
        <v>51</v>
      </c>
      <c r="B21" s="8">
        <v>309285.05727065</v>
      </c>
      <c r="C21" s="8">
        <v>614331.91930109996</v>
      </c>
      <c r="D21" s="25">
        <f t="shared" si="0"/>
        <v>-305046.86203044996</v>
      </c>
      <c r="E21" s="25">
        <f>B21-[2]Sheet1!A16</f>
        <v>-5047.6485616400023</v>
      </c>
      <c r="F21" s="25">
        <f>B21-[2]Sheet1!B16</f>
        <v>-56914.758770779998</v>
      </c>
    </row>
    <row r="22" spans="1:6" ht="15.75" x14ac:dyDescent="0.25">
      <c r="A22" s="7" t="s">
        <v>31</v>
      </c>
      <c r="B22" s="8">
        <v>741692.49416695</v>
      </c>
      <c r="C22" s="8">
        <v>739364.50077295001</v>
      </c>
      <c r="D22" s="25">
        <f t="shared" si="0"/>
        <v>2327.9933939999901</v>
      </c>
      <c r="E22" s="25">
        <f>B22-[2]Sheet1!A17</f>
        <v>-3135.8032585500041</v>
      </c>
      <c r="F22" s="25">
        <f>B22-[2]Sheet1!B17</f>
        <v>-8419.9279875500361</v>
      </c>
    </row>
    <row r="23" spans="1:6" ht="31.5" x14ac:dyDescent="0.25">
      <c r="A23" s="27" t="s">
        <v>52</v>
      </c>
      <c r="B23" s="8">
        <v>21388.07540211</v>
      </c>
      <c r="C23" s="8">
        <v>22579.347773709997</v>
      </c>
      <c r="D23" s="25">
        <f t="shared" si="0"/>
        <v>-1191.2723715999964</v>
      </c>
      <c r="E23" s="25">
        <f>B23-[2]Sheet1!A18</f>
        <v>-1620.1760620099994</v>
      </c>
      <c r="F23" s="25">
        <f>B23-[2]Sheet1!B18</f>
        <v>-4335.9521412899994</v>
      </c>
    </row>
    <row r="24" spans="1:6" ht="45" x14ac:dyDescent="0.25">
      <c r="A24" s="31" t="s">
        <v>53</v>
      </c>
      <c r="B24" s="8">
        <v>737290.25177789002</v>
      </c>
      <c r="C24" s="8">
        <v>741042.33118741005</v>
      </c>
      <c r="D24" s="25">
        <f t="shared" si="0"/>
        <v>-3752.0794095200254</v>
      </c>
      <c r="E24" s="25">
        <f>B24-[2]Sheet1!A19</f>
        <v>40783.94023978</v>
      </c>
      <c r="F24" s="25">
        <f>B24-[2]Sheet1!B19</f>
        <v>82224.42547360016</v>
      </c>
    </row>
    <row r="25" spans="1:6" ht="16.5" hidden="1" thickBot="1" x14ac:dyDescent="0.3">
      <c r="B25" s="30">
        <v>1072365.6268397099</v>
      </c>
      <c r="C25" s="30">
        <v>1376275.7678477599</v>
      </c>
      <c r="D25" s="25">
        <f t="shared" si="0"/>
        <v>-303910.14100804995</v>
      </c>
      <c r="E25" s="25">
        <f>B25-[2]Sheet1!A20</f>
        <v>-9803.6278822002932</v>
      </c>
      <c r="F25" s="25">
        <f>B25-[2]Sheet1!B20</f>
        <v>-69670.638899620157</v>
      </c>
    </row>
    <row r="26" spans="1:6" ht="16.5" hidden="1" thickBot="1" x14ac:dyDescent="0.3">
      <c r="B26" s="32">
        <v>254114</v>
      </c>
      <c r="C26" s="32">
        <v>254114</v>
      </c>
      <c r="D26" s="25">
        <f t="shared" si="0"/>
        <v>0</v>
      </c>
      <c r="E26" s="25">
        <f>B26-[2]Sheet1!A21</f>
        <v>-5.5546488982799929</v>
      </c>
      <c r="F26" s="25">
        <f>B26-[2]Sheet1!B21</f>
        <v>4004.1672704684606</v>
      </c>
    </row>
    <row r="27" spans="1:6" ht="16.5" hidden="1" thickBot="1" x14ac:dyDescent="0.3">
      <c r="B27" s="32">
        <v>55171.057270649995</v>
      </c>
      <c r="C27" s="32">
        <v>360217.91930109996</v>
      </c>
      <c r="D27" s="25">
        <f t="shared" si="0"/>
        <v>-305046.86203044996</v>
      </c>
      <c r="E27" s="25">
        <f>B27-[2]Sheet1!A22</f>
        <v>-5042.0939127417223</v>
      </c>
      <c r="F27" s="25">
        <f>B27-[2]Sheet1!B22</f>
        <v>-60918.926041248458</v>
      </c>
    </row>
    <row r="28" spans="1:6" ht="16.5" hidden="1" thickBot="1" x14ac:dyDescent="0.3">
      <c r="B28" s="32">
        <v>464154.62076962995</v>
      </c>
      <c r="C28" s="32">
        <v>468028.17954602995</v>
      </c>
      <c r="D28" s="28">
        <f>B28-C28</f>
        <v>-3873.5587763999938</v>
      </c>
      <c r="E28" s="28">
        <f>B28-[2]Sheet1!A23</f>
        <v>27268.805518240028</v>
      </c>
      <c r="F28" s="25">
        <f>B28-[2]Sheet1!B23</f>
        <v>64830.82695692993</v>
      </c>
    </row>
    <row r="29" spans="1:6" ht="15" hidden="1" x14ac:dyDescent="0.25"/>
    <row r="30" spans="1:6" ht="15" hidden="1" x14ac:dyDescent="0.25"/>
    <row r="31" spans="1:6" ht="15" hidden="1" x14ac:dyDescent="0.25"/>
    <row r="32" spans="1:6"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Bipin Upadhyaya</dc:creator>
  <cp:lastModifiedBy>Bipin Upadhyaya</cp:lastModifiedBy>
  <dcterms:created xsi:type="dcterms:W3CDTF">2025-09-15T04:50:52Z</dcterms:created>
  <dcterms:modified xsi:type="dcterms:W3CDTF">2025-09-15T04:56:58Z</dcterms:modified>
</cp:coreProperties>
</file>