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1F2A44B8-2FE5-4579-8EE9-A0D886268557}" xr6:coauthVersionLast="36" xr6:coauthVersionMax="36" xr10:uidLastSave="{00000000-0000-0000-0000-000000000000}"/>
  <bookViews>
    <workbookView xWindow="0" yWindow="0" windowWidth="24000" windowHeight="9525" xr2:uid="{7A7947E9-A7B4-46B3-AE2A-7708660F8804}"/>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9" i="2"/>
  <c r="E19" i="2"/>
  <c r="D19" i="2"/>
  <c r="F18" i="2"/>
  <c r="E18" i="2"/>
  <c r="D18" i="2"/>
  <c r="F17" i="2"/>
  <c r="E17" i="2"/>
  <c r="D17" i="2"/>
  <c r="F16" i="2"/>
  <c r="E16" i="2"/>
  <c r="D16" i="2"/>
  <c r="F15" i="2"/>
  <c r="E15" i="2"/>
  <c r="D15" i="2"/>
  <c r="F14" i="2"/>
  <c r="E14" i="2"/>
  <c r="D14" i="2"/>
  <c r="F13" i="2"/>
  <c r="E13" i="2"/>
  <c r="D13"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<sst xmlns="http://schemas.openxmlformats.org/spreadsheetml/2006/main" count="59" uniqueCount="56">
  <si>
    <t>NEPAL RASTRA BANK</t>
  </si>
  <si>
    <t>Central Bank Survey and Liquidity Position</t>
  </si>
  <si>
    <t>(In Rs. Million)</t>
  </si>
  <si>
    <t>Date (BS/AD)</t>
  </si>
  <si>
    <t>Bhadra 30, 2082</t>
  </si>
  <si>
    <t>Bhadra 29,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</si>
  <si>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</si>
  <si>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</si>
  <si>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</si>
  <si>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</si>
  <si>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</si>
  <si>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</si>
  <si>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</si>
  <si>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</si>
  <si>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</si>
  <si>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</si>
  <si>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</si>
  <si>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</si>
  <si>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</si>
  <si>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</si>
  <si>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</si>
  <si>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</si>
  <si>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</si>
  <si>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</si>
  <si>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</si>
  <si>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</si>
  <si>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</si>
  <si>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</si>
  <si>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</si>
  <si>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</si>
  <si>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</si>
  <si>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</si>
  <si>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</si>
  <si>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</si>
  <si>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</si>
  <si>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</si>
  <si>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</si>
  <si>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Bhadra 28,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</si>
  <si>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</si>
  <si>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</si>
  <si>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</si>
  <si>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</si>
  <si>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</si>
  <si>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</si>
  <si>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</si>
  <si>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</si>
  <si>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</si>
  <si>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</si>
  <si>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</si>
  <si>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</si>
  <si>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</si>
  <si>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</si>
  <si>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</si>
  <si>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</si>
  <si>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</si>
  <si>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Bhadra 30, 2082(September 15,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</si>
</sst>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4">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43" fontId="6" fillId="2" borderId="7" xfId="4" applyNumberFormat="1" applyFont="1" applyFill="1" applyBorder="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cellXfs>
  <cellStyles count="6">
    <cellStyle name="Comma" xfId="1" builtinId="3"/>
    <cellStyle name="Comma 2 2" xfId="5" xr:uid="{E013B882-E12A-4EA3-8D3E-46D8E6D985A5}"/>
    <cellStyle name="Currency 2" xfId="4" xr:uid="{B2169D0E-5FFC-4D50-8806-74E25A24C491}"/>
    <cellStyle name="Normal" xfId="0" builtinId="0"/>
    <cellStyle name="Normal 2" xfId="2" xr:uid="{46BAAA17-846D-4932-AB99-4FA231ED5E5C}"/>
    <cellStyle name="Normal 29 3 2" xfId="3" xr:uid="{02FF7924-D72F-4279-8CBD-D1C4E0AA40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9A758EA2-5367-4B32-BF0D-76660F297793}"/>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1778675.5662595099</v>
          </cell>
          <cell r="B2">
            <v>1797102.09204299</v>
          </cell>
        </row>
        <row r="3">
          <cell r="A3">
            <v>2625666.47729574</v>
          </cell>
        </row>
        <row r="4">
          <cell r="A4">
            <v>41965.253733140002</v>
          </cell>
          <cell r="B4">
            <v>41104.660080550006</v>
          </cell>
        </row>
        <row r="5">
          <cell r="A5">
            <v>-190840.91103622998</v>
          </cell>
          <cell r="B5">
            <v>-75744.713864250021</v>
          </cell>
        </row>
        <row r="6">
          <cell r="A6">
            <v>206151.52044384999</v>
          </cell>
          <cell r="B6">
            <v>90472.499174490018</v>
          </cell>
        </row>
        <row r="7">
          <cell r="A7">
            <v>-656150</v>
          </cell>
          <cell r="B7">
            <v>-654050</v>
          </cell>
        </row>
        <row r="8">
          <cell r="A8">
            <v>0</v>
          </cell>
          <cell r="B8">
            <v>0</v>
          </cell>
        </row>
        <row r="9">
          <cell r="A9">
            <v>0</v>
          </cell>
          <cell r="B9">
            <v>0</v>
          </cell>
        </row>
        <row r="10">
          <cell r="A10">
            <v>0</v>
          </cell>
          <cell r="B10">
            <v>0</v>
          </cell>
        </row>
        <row r="11">
          <cell r="A11">
            <v>0</v>
          </cell>
          <cell r="B11">
            <v>0</v>
          </cell>
        </row>
        <row r="12">
          <cell r="A12">
            <v>-428950</v>
          </cell>
          <cell r="B12">
            <v>-377450</v>
          </cell>
        </row>
        <row r="13">
          <cell r="A13">
            <v>-227200</v>
          </cell>
          <cell r="B13">
            <v>-276600</v>
          </cell>
        </row>
        <row r="14">
          <cell r="A14">
            <v>0</v>
          </cell>
          <cell r="B14">
            <v>0</v>
          </cell>
        </row>
        <row r="15">
          <cell r="A15">
            <v>1778675.5662600202</v>
          </cell>
          <cell r="B15">
            <v>1797102.0920436201</v>
          </cell>
        </row>
        <row r="16">
          <cell r="A16">
            <v>314332.70583229</v>
          </cell>
          <cell r="B16">
            <v>366199.81604142999</v>
          </cell>
        </row>
        <row r="17">
          <cell r="A17">
            <v>744828.2974255</v>
          </cell>
          <cell r="B17">
            <v>750112.42215450003</v>
          </cell>
        </row>
        <row r="18">
          <cell r="A18">
            <v>23008.25146412</v>
          </cell>
          <cell r="B18">
            <v>25724.0275434</v>
          </cell>
        </row>
        <row r="19">
          <cell r="A19">
            <v>696506.31153811002</v>
          </cell>
          <cell r="B19">
            <v>655065.82630428986</v>
          </cell>
        </row>
        <row r="20">
          <cell r="A20">
            <v>1082169.2547219102</v>
          </cell>
          <cell r="B20">
            <v>1142036.2657393301</v>
          </cell>
        </row>
        <row r="21">
          <cell r="A21">
            <v>254119.55464889828</v>
          </cell>
          <cell r="B21">
            <v>250109.83272953154</v>
          </cell>
        </row>
        <row r="22">
          <cell r="A22">
            <v>60213.151183391717</v>
          </cell>
          <cell r="B22">
            <v>116089.98331189845</v>
          </cell>
        </row>
        <row r="23">
          <cell r="A23">
            <v>436885.81525138993</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12177-B2A7-4918-B0CE-904E521BDD59}">
  <dimension ref="A1:F39"/>
  <sheetViews>
    <sheetView tabSelected="1" workbookViewId="0">
      <selection activeCell="A3" sqref="A3:F3"/>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55</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45915</v>
      </c>
      <c r="C6" s="10">
        <v>45914</v>
      </c>
      <c r="D6" s="11" t="s">
        <v>7</v>
      </c>
      <c r="E6" s="11" t="s">
        <v>8</v>
      </c>
      <c r="F6" s="11" t="s">
        <v>9</v>
      </c>
    </row>
    <row r="7" spans="1:6" ht="16.5" thickBot="1" x14ac:dyDescent="0.3">
      <c r="A7" s="12" t="s">
        <v>10</v>
      </c>
      <c r="B7" s="13">
        <v>1813663.6151578506</v>
      </c>
      <c r="C7" s="13">
        <v>1809655.87861714</v>
      </c>
      <c r="D7" s="14">
        <v>4007.7365407105535</v>
      </c>
      <c r="E7" s="14">
        <v>34988.048898340669</v>
      </c>
      <c r="F7" s="14">
        <v>16561.523114860523</v>
      </c>
    </row>
    <row r="8" spans="1:6" ht="15.75" x14ac:dyDescent="0.25">
      <c r="A8" s="15" t="s">
        <v>11</v>
      </c>
      <c r="B8" s="16">
        <v>2700890.2768372805</v>
      </c>
      <c r="C8" s="16">
        <v>2696813.2200998398</v>
      </c>
      <c r="D8" s="17">
        <v>4077.0567374406382</v>
      </c>
      <c r="E8" s="17">
        <v>75223.799541540444</v>
      </c>
      <c r="F8" s="17">
        <v>922214.7105777706</v>
      </c>
    </row>
    <row r="9" spans="1:6" ht="15.75" x14ac:dyDescent="0.25">
      <c r="A9" s="18" t="s">
        <v>12</v>
      </c>
      <c r="B9" s="19">
        <v>42362.706763940005</v>
      </c>
      <c r="C9" s="19">
        <v>42288.423158659993</v>
      </c>
      <c r="D9" s="20">
        <v>74.283605280012125</v>
      </c>
      <c r="E9" s="20">
        <v>397.45303080000303</v>
      </c>
      <c r="F9" s="20">
        <v>1258.0466833899991</v>
      </c>
    </row>
    <row r="10" spans="1:6" ht="15.75" x14ac:dyDescent="0.25">
      <c r="A10" s="15" t="s">
        <v>13</v>
      </c>
      <c r="B10" s="16">
        <v>-239026.66167942999</v>
      </c>
      <c r="C10" s="16">
        <v>-238957.34148269997</v>
      </c>
      <c r="D10" s="17">
        <v>-69.32019673002651</v>
      </c>
      <c r="E10" s="17">
        <v>-48185.750643200008</v>
      </c>
      <c r="F10" s="17">
        <v>-163281.94781517997</v>
      </c>
    </row>
    <row r="11" spans="1:6" ht="15.75" x14ac:dyDescent="0.25">
      <c r="A11" s="18" t="s">
        <v>14</v>
      </c>
      <c r="B11" s="19">
        <v>253754.44698966999</v>
      </c>
      <c r="C11" s="19">
        <v>253685.12679293996</v>
      </c>
      <c r="D11" s="21">
        <v>69.32019673002651</v>
      </c>
      <c r="E11" s="21">
        <v>47602.926545819995</v>
      </c>
      <c r="F11" s="21">
        <v>163281.94781517997</v>
      </c>
    </row>
    <row r="12" spans="1:6" ht="15.75" x14ac:dyDescent="0.25">
      <c r="A12" s="22" t="s">
        <v>15</v>
      </c>
      <c r="B12" s="23">
        <v>-648200</v>
      </c>
      <c r="C12" s="23">
        <v>-648200</v>
      </c>
      <c r="D12" s="17">
        <v>0</v>
      </c>
      <c r="E12" s="17">
        <v>7950</v>
      </c>
      <c r="F12" s="17">
        <v>5850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-266750</v>
      </c>
      <c r="C17" s="19">
        <v>-266750</v>
      </c>
      <c r="D17" s="21">
        <v>0</v>
      </c>
      <c r="E17" s="21">
        <v>162200</v>
      </c>
      <c r="F17" s="21">
        <v>110700</v>
      </c>
    </row>
    <row r="18" spans="1:6" ht="15.75" x14ac:dyDescent="0.25">
      <c r="A18" s="24" t="s">
        <v>21</v>
      </c>
      <c r="B18" s="19">
        <v>-381450</v>
      </c>
      <c r="C18" s="19">
        <v>-381450</v>
      </c>
      <c r="D18" s="21">
        <v>0</v>
      </c>
      <c r="E18" s="21">
        <v>-154250</v>
      </c>
      <c r="F18" s="21">
        <v>-104850</v>
      </c>
    </row>
    <row r="19" spans="1:6" ht="16.5" thickBot="1" x14ac:dyDescent="0.3">
      <c r="A19" s="24" t="s">
        <v>22</v>
      </c>
      <c r="B19" s="19">
        <v>0</v>
      </c>
      <c r="C19" s="19">
        <v>0</v>
      </c>
      <c r="D19" s="20">
        <v>0</v>
      </c>
      <c r="E19" s="20">
        <v>0</v>
      </c>
      <c r="F19" s="20">
        <v>0</v>
      </c>
    </row>
    <row r="20" spans="1:6" ht="16.5" thickBot="1" x14ac:dyDescent="0.3">
      <c r="A20" s="12" t="s">
        <v>23</v>
      </c>
      <c r="B20" s="25">
        <v>1813663.6151582701</v>
      </c>
      <c r="C20" s="25">
        <v>1809655.8786176001</v>
      </c>
      <c r="D20" s="14">
        <v>4007.736540670041</v>
      </c>
      <c r="E20" s="14">
        <v>34988.048898249865</v>
      </c>
      <c r="F20" s="14">
        <v>16561.523114650045</v>
      </c>
    </row>
    <row r="21" spans="1:6" ht="15.75" x14ac:dyDescent="0.25">
      <c r="A21" s="22" t="s">
        <v>24</v>
      </c>
      <c r="B21" s="16">
        <v>321075.61795304</v>
      </c>
      <c r="C21" s="16">
        <v>309285.05727065</v>
      </c>
      <c r="D21" s="26">
        <v>11790.560682390002</v>
      </c>
      <c r="E21" s="26">
        <v>6742.9121207499993</v>
      </c>
      <c r="F21" s="26">
        <v>-45124.198088389996</v>
      </c>
    </row>
    <row r="22" spans="1:6" ht="15.75" x14ac:dyDescent="0.25">
      <c r="A22" s="22" t="s">
        <v>25</v>
      </c>
      <c r="B22" s="16">
        <v>744415.11833395006</v>
      </c>
      <c r="C22" s="16">
        <v>741692.49416695</v>
      </c>
      <c r="D22" s="26">
        <v>2722.62416700006</v>
      </c>
      <c r="E22" s="26">
        <v>-413.17909154994413</v>
      </c>
      <c r="F22" s="26">
        <v>-5697.3038205499761</v>
      </c>
    </row>
    <row r="23" spans="1:6" ht="15.75" x14ac:dyDescent="0.25">
      <c r="A23" s="22" t="s">
        <v>26</v>
      </c>
      <c r="B23" s="16">
        <v>21739.574418759999</v>
      </c>
      <c r="C23" s="16">
        <v>21388.07540211</v>
      </c>
      <c r="D23" s="26">
        <v>351.49901664999925</v>
      </c>
      <c r="E23" s="26">
        <v>-1268.6770453600002</v>
      </c>
      <c r="F23" s="26">
        <v>-3984.4531246400002</v>
      </c>
    </row>
    <row r="24" spans="1:6" ht="16.5" thickBot="1" x14ac:dyDescent="0.3">
      <c r="A24" s="22" t="s">
        <v>27</v>
      </c>
      <c r="B24" s="16">
        <v>726433.30445251998</v>
      </c>
      <c r="C24" s="16">
        <v>737290.25177789002</v>
      </c>
      <c r="D24" s="27">
        <v>-10856.947325370042</v>
      </c>
      <c r="E24" s="27">
        <v>29926.992914409959</v>
      </c>
      <c r="F24" s="27">
        <v>71367.478148230119</v>
      </c>
    </row>
    <row r="25" spans="1:6" ht="16.5" thickBot="1" x14ac:dyDescent="0.3">
      <c r="A25" s="12" t="s">
        <v>28</v>
      </c>
      <c r="B25" s="25">
        <v>1087230.31070575</v>
      </c>
      <c r="C25" s="25">
        <v>1072365.6268397099</v>
      </c>
      <c r="D25" s="14">
        <v>14864.683866040083</v>
      </c>
      <c r="E25" s="14">
        <v>5061.0559838397894</v>
      </c>
      <c r="F25" s="14">
        <v>-54805.955033580074</v>
      </c>
    </row>
    <row r="26" spans="1:6" ht="16.5" thickBot="1" x14ac:dyDescent="0.3">
      <c r="A26" s="28" t="s">
        <v>29</v>
      </c>
      <c r="B26" s="29">
        <v>254114</v>
      </c>
      <c r="C26" s="29">
        <v>254114</v>
      </c>
      <c r="D26" s="30">
        <v>0</v>
      </c>
      <c r="E26" s="30">
        <v>-5.5546488982799929</v>
      </c>
      <c r="F26" s="30">
        <v>4004.1672704684606</v>
      </c>
    </row>
    <row r="27" spans="1:6" ht="16.5" thickBot="1" x14ac:dyDescent="0.3">
      <c r="A27" s="28" t="s">
        <v>30</v>
      </c>
      <c r="B27" s="29">
        <v>66961.617953039997</v>
      </c>
      <c r="C27" s="29">
        <v>55171.057270649995</v>
      </c>
      <c r="D27" s="14">
        <v>11790.560682390002</v>
      </c>
      <c r="E27" s="14">
        <v>6748.4667696482793</v>
      </c>
      <c r="F27" s="14">
        <v>-49128.365358858457</v>
      </c>
    </row>
    <row r="28" spans="1:6" ht="16.5" thickBot="1" x14ac:dyDescent="0.3">
      <c r="A28" s="31" t="s">
        <v>31</v>
      </c>
      <c r="B28" s="29">
        <v>464845.02597344993</v>
      </c>
      <c r="C28" s="29">
        <v>464154.62076962995</v>
      </c>
      <c r="D28" s="14">
        <v>690.40520381997339</v>
      </c>
      <c r="E28" s="14">
        <v>27959.210722060001</v>
      </c>
      <c r="F28" s="14">
        <v>65521.232160749903</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1148-4BD9-460E-97A1-44906FEB0C0B}">
  <dimension ref="A1:F33"/>
  <sheetViews>
    <sheetView workbookViewId="0">
      <selection activeCell="C24" sqref="C24"/>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Bhadra 30, 2082(September 15, 2025)</v>
      </c>
    </row>
    <row r="4" spans="1:6" ht="15.75" x14ac:dyDescent="0.25">
      <c r="A4" s="15" t="s">
        <v>35</v>
      </c>
    </row>
    <row r="5" spans="1:6" ht="49.5" customHeight="1" thickBot="1" x14ac:dyDescent="0.3">
      <c r="A5" s="38" t="s">
        <v>36</v>
      </c>
      <c r="B5" s="39" t="s">
        <v>5</v>
      </c>
      <c r="C5" s="39" t="s">
        <v>37</v>
      </c>
    </row>
    <row r="6" spans="1:6" ht="16.5" thickBot="1" x14ac:dyDescent="0.3">
      <c r="A6" s="15" t="s">
        <v>38</v>
      </c>
      <c r="B6" s="5">
        <v>45914</v>
      </c>
      <c r="C6" s="5">
        <v>45913</v>
      </c>
    </row>
    <row r="7" spans="1:6" ht="63.75" thickBot="1" x14ac:dyDescent="0.3">
      <c r="A7" s="38" t="s">
        <v>39</v>
      </c>
      <c r="B7" s="40">
        <v>1809655.87861714</v>
      </c>
      <c r="C7" s="40">
        <v>2117318.0990347099</v>
      </c>
      <c r="D7" s="39">
        <f>B7-C7</f>
        <v>-307662.22041756986</v>
      </c>
      <c r="E7" s="39">
        <f>B7-[1]Sheet1!A2</f>
        <v>30980.312357630115</v>
      </c>
      <c r="F7" s="39">
        <f>B7-[1]Sheet1!B2</f>
        <v>12553.78657414997</v>
      </c>
    </row>
    <row r="8" spans="1:6" ht="15.75" x14ac:dyDescent="0.25">
      <c r="A8" s="15" t="s">
        <v>40</v>
      </c>
      <c r="B8" s="16">
        <v>2696813.2200998398</v>
      </c>
      <c r="C8" s="16">
        <v>2705156.1681021298</v>
      </c>
      <c r="D8" s="39">
        <f>B8-C8</f>
        <v>-8342.9480022899806</v>
      </c>
      <c r="E8" s="39">
        <f>B8-[1]Sheet1!A3</f>
        <v>71146.742804099806</v>
      </c>
      <c r="F8" s="39">
        <f>B8-[1]Sheet1!A2</f>
        <v>918137.65384032996</v>
      </c>
    </row>
    <row r="9" spans="1:6" ht="15.75" x14ac:dyDescent="0.25">
      <c r="A9" s="38" t="s">
        <v>41</v>
      </c>
      <c r="B9" s="19">
        <v>42288.423158659993</v>
      </c>
      <c r="C9" s="19">
        <v>42404.218190419997</v>
      </c>
      <c r="D9" s="36">
        <f t="shared" ref="D9:D27" si="0">B9-C9</f>
        <v>-115.79503176000435</v>
      </c>
      <c r="E9" s="36">
        <f>B9-[1]Sheet1!A4</f>
        <v>323.16942551999091</v>
      </c>
      <c r="F9" s="36">
        <f>B9-[1]Sheet1!B4</f>
        <v>1183.763078109987</v>
      </c>
    </row>
    <row r="10" spans="1:6" ht="15.75" x14ac:dyDescent="0.25">
      <c r="A10" s="15" t="s">
        <v>42</v>
      </c>
      <c r="B10" s="16">
        <v>-238957.34148269997</v>
      </c>
      <c r="C10" s="16">
        <v>-241388.06906742</v>
      </c>
      <c r="D10" s="36">
        <f t="shared" si="0"/>
        <v>2430.7275847200362</v>
      </c>
      <c r="E10" s="36">
        <f>B10-[1]Sheet1!A5</f>
        <v>-48116.430446469982</v>
      </c>
      <c r="F10" s="36">
        <f>B10-[1]Sheet1!B5</f>
        <v>-163212.62761844994</v>
      </c>
    </row>
    <row r="11" spans="1:6" ht="31.5" x14ac:dyDescent="0.25">
      <c r="A11" s="38" t="s">
        <v>43</v>
      </c>
      <c r="B11" s="19">
        <v>253685.12679293996</v>
      </c>
      <c r="C11" s="19">
        <v>256115.85437766</v>
      </c>
      <c r="D11" s="36">
        <f t="shared" si="0"/>
        <v>-2430.7275847200362</v>
      </c>
      <c r="E11" s="36">
        <f>B11-[1]Sheet1!A6</f>
        <v>47533.606349089969</v>
      </c>
      <c r="F11" s="36">
        <f>B11-[1]Sheet1!B6</f>
        <v>163212.62761844994</v>
      </c>
    </row>
    <row r="12" spans="1:6" ht="15.75" x14ac:dyDescent="0.25">
      <c r="A12" s="15" t="s">
        <v>44</v>
      </c>
      <c r="B12" s="23">
        <v>-648200</v>
      </c>
      <c r="C12" s="23">
        <v>-346450</v>
      </c>
      <c r="D12" s="36">
        <f t="shared" si="0"/>
        <v>-301750</v>
      </c>
      <c r="E12" s="36">
        <f>B12-[1]Sheet1!A7</f>
        <v>7950</v>
      </c>
      <c r="F12" s="36">
        <f>B12-[1]Sheet1!B7</f>
        <v>5850</v>
      </c>
    </row>
    <row r="13" spans="1:6" ht="31.5" x14ac:dyDescent="0.25">
      <c r="A13" s="38" t="s">
        <v>45</v>
      </c>
      <c r="B13" s="19">
        <v>0</v>
      </c>
      <c r="C13" s="19">
        <v>0</v>
      </c>
      <c r="D13" s="36">
        <f t="shared" si="0"/>
        <v>0</v>
      </c>
      <c r="E13" s="36">
        <f>B13-[1]Sheet1!A8</f>
        <v>0</v>
      </c>
      <c r="F13" s="36">
        <f>B13-[1]Sheet1!B8</f>
        <v>0</v>
      </c>
    </row>
    <row r="14" spans="1:6" ht="15.75" x14ac:dyDescent="0.25">
      <c r="A14" s="15" t="s">
        <v>46</v>
      </c>
      <c r="B14" s="19">
        <v>0</v>
      </c>
      <c r="C14" s="19">
        <v>0</v>
      </c>
      <c r="D14" s="36">
        <f t="shared" si="0"/>
        <v>0</v>
      </c>
      <c r="E14" s="36">
        <f>B14-[1]Sheet1!A9</f>
        <v>0</v>
      </c>
      <c r="F14" s="36">
        <f>B14-[1]Sheet1!B9</f>
        <v>0</v>
      </c>
    </row>
    <row r="15" spans="1:6" ht="63" x14ac:dyDescent="0.25">
      <c r="A15" s="38" t="s">
        <v>47</v>
      </c>
      <c r="B15" s="19">
        <v>0</v>
      </c>
      <c r="C15" s="19">
        <v>0</v>
      </c>
      <c r="D15" s="36">
        <f t="shared" si="0"/>
        <v>0</v>
      </c>
      <c r="E15" s="36">
        <f>B15-[1]Sheet1!A10</f>
        <v>0</v>
      </c>
      <c r="F15" s="36">
        <f>B15-[1]Sheet1!B10</f>
        <v>0</v>
      </c>
    </row>
    <row r="16" spans="1:6" ht="15.75" x14ac:dyDescent="0.25">
      <c r="A16" s="15" t="s">
        <v>48</v>
      </c>
      <c r="B16" s="19">
        <v>0</v>
      </c>
      <c r="C16" s="19">
        <v>0</v>
      </c>
      <c r="D16" s="36">
        <f t="shared" si="0"/>
        <v>0</v>
      </c>
      <c r="E16" s="36">
        <f>B16-[1]Sheet1!A11</f>
        <v>0</v>
      </c>
      <c r="F16" s="36">
        <f>B16-[1]Sheet1!B11</f>
        <v>0</v>
      </c>
    </row>
    <row r="17" spans="1:6" ht="15.75" x14ac:dyDescent="0.25">
      <c r="A17" s="38" t="s">
        <v>49</v>
      </c>
      <c r="B17" s="19">
        <v>-266750</v>
      </c>
      <c r="C17" s="19">
        <v>-346450</v>
      </c>
      <c r="D17" s="36">
        <f t="shared" si="0"/>
        <v>79700</v>
      </c>
      <c r="E17" s="36">
        <f>B17-[1]Sheet1!A12</f>
        <v>162200</v>
      </c>
      <c r="F17" s="36">
        <f>B17-[1]Sheet1!B12</f>
        <v>110700</v>
      </c>
    </row>
    <row r="18" spans="1:6" ht="15.75" x14ac:dyDescent="0.25">
      <c r="A18" s="15" t="s">
        <v>50</v>
      </c>
      <c r="B18" s="19">
        <v>-381450</v>
      </c>
      <c r="C18" s="19">
        <v>0</v>
      </c>
      <c r="D18" s="36">
        <f t="shared" si="0"/>
        <v>-381450</v>
      </c>
      <c r="E18" s="36">
        <f>B18-[1]Sheet1!A13</f>
        <v>-154250</v>
      </c>
      <c r="F18" s="36">
        <f>B18-[1]Sheet1!B13</f>
        <v>-104850</v>
      </c>
    </row>
    <row r="19" spans="1:6" ht="63.75" thickBot="1" x14ac:dyDescent="0.3">
      <c r="A19" s="38" t="s">
        <v>51</v>
      </c>
      <c r="B19" s="19">
        <v>0</v>
      </c>
      <c r="C19" s="19">
        <v>0</v>
      </c>
      <c r="D19" s="36">
        <f t="shared" si="0"/>
        <v>0</v>
      </c>
      <c r="E19" s="36">
        <f>B19-[1]Sheet1!A14</f>
        <v>0</v>
      </c>
      <c r="F19" s="36">
        <f>B19-[1]Sheet1!B14</f>
        <v>0</v>
      </c>
    </row>
    <row r="20" spans="1:6" ht="16.5" thickBot="1" x14ac:dyDescent="0.3">
      <c r="A20" s="15" t="s">
        <v>30</v>
      </c>
      <c r="B20" s="41">
        <v>1809655.8786176001</v>
      </c>
      <c r="C20" s="41">
        <v>2117318.0990351699</v>
      </c>
      <c r="D20" s="36">
        <f t="shared" si="0"/>
        <v>-307662.22041756986</v>
      </c>
      <c r="E20" s="36">
        <f>B20-[1]Sheet1!A15</f>
        <v>30980.312357579824</v>
      </c>
      <c r="F20" s="36">
        <f>B20-[1]Sheet1!B15</f>
        <v>12553.786573980004</v>
      </c>
    </row>
    <row r="21" spans="1:6" ht="31.5" x14ac:dyDescent="0.25">
      <c r="A21" s="38" t="s">
        <v>52</v>
      </c>
      <c r="B21" s="16">
        <v>309285.05727065</v>
      </c>
      <c r="C21" s="16">
        <v>614331.91930109996</v>
      </c>
      <c r="D21" s="36">
        <f t="shared" si="0"/>
        <v>-305046.86203044996</v>
      </c>
      <c r="E21" s="36">
        <f>B21-[1]Sheet1!A16</f>
        <v>-5047.6485616400023</v>
      </c>
      <c r="F21" s="36">
        <f>B21-[1]Sheet1!B16</f>
        <v>-56914.758770779998</v>
      </c>
    </row>
    <row r="22" spans="1:6" ht="15.75" x14ac:dyDescent="0.25">
      <c r="A22" s="15" t="s">
        <v>31</v>
      </c>
      <c r="B22" s="16">
        <v>741692.49416695</v>
      </c>
      <c r="C22" s="16">
        <v>739364.50077295001</v>
      </c>
      <c r="D22" s="36">
        <f t="shared" si="0"/>
        <v>2327.9933939999901</v>
      </c>
      <c r="E22" s="36">
        <f>B22-[1]Sheet1!A17</f>
        <v>-3135.8032585500041</v>
      </c>
      <c r="F22" s="36">
        <f>B22-[1]Sheet1!B17</f>
        <v>-8419.9279875500361</v>
      </c>
    </row>
    <row r="23" spans="1:6" ht="31.5" x14ac:dyDescent="0.25">
      <c r="A23" s="38" t="s">
        <v>53</v>
      </c>
      <c r="B23" s="16">
        <v>21388.07540211</v>
      </c>
      <c r="C23" s="16">
        <v>22579.347773709997</v>
      </c>
      <c r="D23" s="36">
        <f t="shared" si="0"/>
        <v>-1191.2723715999964</v>
      </c>
      <c r="E23" s="36">
        <f>B23-[1]Sheet1!A18</f>
        <v>-1620.1760620099994</v>
      </c>
      <c r="F23" s="36">
        <f>B23-[1]Sheet1!B18</f>
        <v>-4335.9521412899994</v>
      </c>
    </row>
    <row r="24" spans="1:6" ht="45" x14ac:dyDescent="0.25">
      <c r="A24" s="42" t="s">
        <v>54</v>
      </c>
      <c r="B24" s="16">
        <v>737290.25177789002</v>
      </c>
      <c r="C24" s="16">
        <v>741042.33118741005</v>
      </c>
      <c r="D24" s="36">
        <f t="shared" si="0"/>
        <v>-3752.0794095200254</v>
      </c>
      <c r="E24" s="36">
        <f>B24-[1]Sheet1!A19</f>
        <v>40783.94023978</v>
      </c>
      <c r="F24" s="36">
        <f>B24-[1]Sheet1!B19</f>
        <v>82224.42547360016</v>
      </c>
    </row>
    <row r="25" spans="1:6" ht="16.5" hidden="1" thickBot="1" x14ac:dyDescent="0.3">
      <c r="B25" s="41">
        <v>1072365.6268397099</v>
      </c>
      <c r="C25" s="41">
        <v>1376275.7678477599</v>
      </c>
      <c r="D25" s="36">
        <f t="shared" si="0"/>
        <v>-303910.14100804995</v>
      </c>
      <c r="E25" s="36">
        <f>B25-[1]Sheet1!A20</f>
        <v>-9803.6278822002932</v>
      </c>
      <c r="F25" s="36">
        <f>B25-[1]Sheet1!B20</f>
        <v>-69670.638899620157</v>
      </c>
    </row>
    <row r="26" spans="1:6" ht="16.5" hidden="1" thickBot="1" x14ac:dyDescent="0.3">
      <c r="B26" s="43">
        <v>254114</v>
      </c>
      <c r="C26" s="43">
        <v>254114</v>
      </c>
      <c r="D26" s="36">
        <f t="shared" si="0"/>
        <v>0</v>
      </c>
      <c r="E26" s="36">
        <f>B26-[1]Sheet1!A21</f>
        <v>-5.5546488982799929</v>
      </c>
      <c r="F26" s="36">
        <f>B26-[1]Sheet1!B21</f>
        <v>4004.1672704684606</v>
      </c>
    </row>
    <row r="27" spans="1:6" ht="16.5" hidden="1" thickBot="1" x14ac:dyDescent="0.3">
      <c r="B27" s="43">
        <v>55171.057270649995</v>
      </c>
      <c r="C27" s="43">
        <v>360217.91930109996</v>
      </c>
      <c r="D27" s="36">
        <f t="shared" si="0"/>
        <v>-305046.86203044996</v>
      </c>
      <c r="E27" s="36">
        <f>B27-[1]Sheet1!A22</f>
        <v>-5042.0939127417223</v>
      </c>
      <c r="F27" s="36">
        <f>B27-[1]Sheet1!B22</f>
        <v>-60918.926041248458</v>
      </c>
    </row>
    <row r="28" spans="1:6" ht="16.5" hidden="1" thickBot="1" x14ac:dyDescent="0.3">
      <c r="B28" s="43">
        <v>464154.62076962995</v>
      </c>
      <c r="C28" s="43">
        <v>468028.17954602995</v>
      </c>
      <c r="D28" s="39">
        <f>B28-C28</f>
        <v>-3873.5587763999938</v>
      </c>
      <c r="E28" s="39">
        <f>B28-[1]Sheet1!A23</f>
        <v>27268.805518240028</v>
      </c>
      <c r="F28" s="36">
        <f>B28-[1]Sheet1!B23</f>
        <v>64830.82695692993</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2025-09-16T04:51:12Z</dcterms:created>
  <dcterms:modified xsi:type="dcterms:W3CDTF">2025-09-16T04:52:09Z</dcterms:modified>
</cp:coreProperties>
</file>