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9" i="2"/>
  <c r="E19" i="2"/>
  <c r="D19" i="2"/>
  <c r="F18" i="2"/>
  <c r="E18" i="2"/>
  <c r="D18" i="2"/>
  <c r="F17" i="2"/>
  <c r="E17" i="2"/>
  <c r="D17" i="2"/>
  <c r="F16" i="2"/>
  <c r="E16" i="2"/>
  <c r="D16" i="2"/>
  <c r="F15" i="2"/>
  <c r="E15" i="2"/>
  <c r="D15" i="2"/>
  <c r="F14" i="2"/>
  <c r="E14" i="2"/>
  <c r="D14" i="2"/>
  <c r="F13" i="2"/>
  <c r="E13" i="2"/>
  <c r="D13"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<sst xmlns="http://schemas.openxmlformats.org/spreadsheetml/2006/main" count="59" uniqueCount="57">
  <si>
    <t>NEPAL RASTRA BANK</t>
  </si>
  <si>
    <t>Central Bank Survey and Liquidity Position</t>
  </si>
  <si>
    <t>(In Rs. Million)</t>
  </si>
  <si>
    <t>Date (BS/AD)</t>
  </si>
  <si>
    <t>Aswin 4, 2082</t>
  </si>
  <si>
    <t>Aswin 1,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</si>
  <si>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</si>
  <si>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</si>
  <si>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</si>
  <si>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</si>
  <si>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</si>
  <si>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</si>
  <si>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</si>
  <si>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</si>
  <si>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</si>
  <si>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</si>
  <si>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</si>
  <si>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</si>
  <si>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</si>
  <si>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</si>
  <si>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</si>
  <si>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</si>
  <si>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</si>
  <si>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</si>
  <si>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</si>
  <si>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</si>
  <si>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</si>
  <si>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</si>
  <si>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</si>
  <si>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</si>
  <si>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</si>
  <si>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</si>
  <si>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</si>
  <si>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</si>
  <si>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</si>
  <si>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</si>
  <si>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</si>
  <si>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Bhadra 29, 2082</t>
  </si>
  <si>
    <t>Bhadra 28,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</si>
  <si>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</si>
  <si>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</si>
  <si>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</si>
  <si>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</si>
  <si>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</si>
  <si>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</si>
  <si>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</si>
  <si>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</si>
  <si>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</si>
  <si>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</si>
  <si>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</si>
  <si>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</si>
  <si>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</si>
  <si>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</si>
  <si>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</si>
  <si>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</si>
  <si>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</si>
  <si>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Aswin 4, 2082(September 20,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</si>
</sst>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4">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43" fontId="6" fillId="2" borderId="7" xfId="4" applyNumberFormat="1" applyFont="1" applyFill="1" applyBorder="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1813663.6151578506</v>
          </cell>
          <cell r="B2">
            <v>1797102.09204299</v>
          </cell>
        </row>
        <row r="3">
          <cell r="A3">
            <v>2700890.2768372805</v>
          </cell>
        </row>
        <row r="4">
          <cell r="A4">
            <v>42362.706763940005</v>
          </cell>
          <cell r="B4">
            <v>41104.660080550006</v>
          </cell>
        </row>
        <row r="5">
          <cell r="A5">
            <v>-239026.66167942999</v>
          </cell>
          <cell r="B5">
            <v>-75744.713864250021</v>
          </cell>
        </row>
        <row r="6">
          <cell r="A6">
            <v>253754.44698966999</v>
          </cell>
          <cell r="B6">
            <v>90472.499174490018</v>
          </cell>
        </row>
        <row r="7">
          <cell r="A7">
            <v>-648200</v>
          </cell>
          <cell r="B7">
            <v>-654050</v>
          </cell>
        </row>
        <row r="8">
          <cell r="A8">
            <v>0</v>
          </cell>
          <cell r="B8">
            <v>0</v>
          </cell>
        </row>
        <row r="9">
          <cell r="A9">
            <v>0</v>
          </cell>
          <cell r="B9">
            <v>0</v>
          </cell>
        </row>
        <row r="10">
          <cell r="A10">
            <v>0</v>
          </cell>
          <cell r="B10">
            <v>0</v>
          </cell>
        </row>
        <row r="11">
          <cell r="A11">
            <v>0</v>
          </cell>
          <cell r="B11">
            <v>0</v>
          </cell>
        </row>
        <row r="12">
          <cell r="A12">
            <v>-266750</v>
          </cell>
          <cell r="B12">
            <v>-377450</v>
          </cell>
        </row>
        <row r="13">
          <cell r="A13">
            <v>-381450</v>
          </cell>
          <cell r="B13">
            <v>-276600</v>
          </cell>
        </row>
        <row r="14">
          <cell r="A14">
            <v>0</v>
          </cell>
          <cell r="B14">
            <v>0</v>
          </cell>
        </row>
        <row r="15">
          <cell r="A15">
            <v>1813663.6151582701</v>
          </cell>
          <cell r="B15">
            <v>1797102.0920436201</v>
          </cell>
        </row>
        <row r="16">
          <cell r="A16">
            <v>321075.61795304</v>
          </cell>
          <cell r="B16">
            <v>366199.81604142999</v>
          </cell>
        </row>
        <row r="17">
          <cell r="A17">
            <v>744415.11833395006</v>
          </cell>
          <cell r="B17">
            <v>750112.42215450003</v>
          </cell>
        </row>
        <row r="18">
          <cell r="A18">
            <v>21739.574418759999</v>
          </cell>
          <cell r="B18">
            <v>25724.0275434</v>
          </cell>
        </row>
        <row r="19">
          <cell r="A19">
            <v>726433.30445251998</v>
          </cell>
          <cell r="B19">
            <v>655065.82630428986</v>
          </cell>
        </row>
        <row r="20">
          <cell r="A20">
            <v>1087230.31070575</v>
          </cell>
          <cell r="B20">
            <v>1142036.2657393301</v>
          </cell>
        </row>
        <row r="21">
          <cell r="A21">
            <v>254114</v>
          </cell>
          <cell r="B21">
            <v>250109.83272953154</v>
          </cell>
        </row>
        <row r="22">
          <cell r="A22">
            <v>66961.617953039997</v>
          </cell>
          <cell r="B22">
            <v>116089.98331189845</v>
          </cell>
        </row>
        <row r="23">
          <cell r="A23">
            <v>464845.02597344993</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abSelected="1" workbookViewId="0">
      <selection activeCell="B12" sqref="B12"/>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56</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45920</v>
      </c>
      <c r="C6" s="10">
        <v>45917</v>
      </c>
      <c r="D6" s="11" t="s">
        <v>7</v>
      </c>
      <c r="E6" s="11" t="s">
        <v>8</v>
      </c>
      <c r="F6" s="11" t="s">
        <v>9</v>
      </c>
    </row>
    <row r="7" spans="1:6" ht="16.5" thickBot="1" x14ac:dyDescent="0.3">
      <c r="A7" s="12" t="s">
        <v>10</v>
      </c>
      <c r="B7" s="13">
        <v>1819088.3562812801</v>
      </c>
      <c r="C7" s="13">
        <v>1954344.3703373298</v>
      </c>
      <c r="D7" s="14">
        <v>-135256.01405604975</v>
      </c>
      <c r="E7" s="14">
        <v>5424.7411234294996</v>
      </c>
      <c r="F7" s="14">
        <v>21986.264238290023</v>
      </c>
    </row>
    <row r="8" spans="1:6" ht="15.75" x14ac:dyDescent="0.25">
      <c r="A8" s="15" t="s">
        <v>11</v>
      </c>
      <c r="B8" s="16">
        <v>2727085.32777903</v>
      </c>
      <c r="C8" s="16">
        <v>2706821.59896152</v>
      </c>
      <c r="D8" s="17">
        <v>20263.728817509953</v>
      </c>
      <c r="E8" s="17">
        <v>26195.050941749476</v>
      </c>
      <c r="F8" s="17">
        <v>913421.71262117941</v>
      </c>
    </row>
    <row r="9" spans="1:6" ht="15.75" x14ac:dyDescent="0.25">
      <c r="A9" s="18" t="s">
        <v>12</v>
      </c>
      <c r="B9" s="19">
        <v>42211.988511490003</v>
      </c>
      <c r="C9" s="19">
        <v>42329.734890350002</v>
      </c>
      <c r="D9" s="20">
        <v>-117.74637885999982</v>
      </c>
      <c r="E9" s="20">
        <v>-150.71825245000218</v>
      </c>
      <c r="F9" s="20">
        <v>1107.3284309399969</v>
      </c>
    </row>
    <row r="10" spans="1:6" ht="15.75" x14ac:dyDescent="0.25">
      <c r="A10" s="15" t="s">
        <v>13</v>
      </c>
      <c r="B10" s="16">
        <v>-213796.97149775003</v>
      </c>
      <c r="C10" s="16">
        <v>-219027.22862419003</v>
      </c>
      <c r="D10" s="17">
        <v>5230.257126440003</v>
      </c>
      <c r="E10" s="17">
        <v>25229.690181679965</v>
      </c>
      <c r="F10" s="17">
        <v>-138052.2576335</v>
      </c>
    </row>
    <row r="11" spans="1:6" ht="15.75" x14ac:dyDescent="0.25">
      <c r="A11" s="18" t="s">
        <v>14</v>
      </c>
      <c r="B11" s="19">
        <v>228524.75680799002</v>
      </c>
      <c r="C11" s="19">
        <v>233755.01393443003</v>
      </c>
      <c r="D11" s="21">
        <v>-5230.257126440003</v>
      </c>
      <c r="E11" s="21">
        <v>-25229.690181679965</v>
      </c>
      <c r="F11" s="21">
        <v>138052.2576335</v>
      </c>
    </row>
    <row r="12" spans="1:6" ht="15.75" x14ac:dyDescent="0.25">
      <c r="A12" s="22" t="s">
        <v>15</v>
      </c>
      <c r="B12" s="23">
        <v>-694200</v>
      </c>
      <c r="C12" s="23">
        <v>-533450</v>
      </c>
      <c r="D12" s="17">
        <v>-160750</v>
      </c>
      <c r="E12" s="17">
        <v>-46000</v>
      </c>
      <c r="F12" s="17">
        <v>-40150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-206950</v>
      </c>
      <c r="C17" s="19">
        <v>-128500</v>
      </c>
      <c r="D17" s="21">
        <v>-78450</v>
      </c>
      <c r="E17" s="21">
        <v>59800</v>
      </c>
      <c r="F17" s="21">
        <v>170500</v>
      </c>
    </row>
    <row r="18" spans="1:6" ht="15.75" x14ac:dyDescent="0.25">
      <c r="A18" s="24" t="s">
        <v>21</v>
      </c>
      <c r="B18" s="19">
        <v>-487250</v>
      </c>
      <c r="C18" s="19">
        <v>-404950</v>
      </c>
      <c r="D18" s="21">
        <v>-82300</v>
      </c>
      <c r="E18" s="21">
        <v>-105800</v>
      </c>
      <c r="F18" s="21">
        <v>-210650</v>
      </c>
    </row>
    <row r="19" spans="1:6" ht="16.5" thickBot="1" x14ac:dyDescent="0.3">
      <c r="A19" s="24" t="s">
        <v>22</v>
      </c>
      <c r="B19" s="19">
        <v>0</v>
      </c>
      <c r="C19" s="19">
        <v>0</v>
      </c>
      <c r="D19" s="20">
        <v>0</v>
      </c>
      <c r="E19" s="20">
        <v>0</v>
      </c>
      <c r="F19" s="20">
        <v>0</v>
      </c>
    </row>
    <row r="20" spans="1:6" ht="16.5" thickBot="1" x14ac:dyDescent="0.3">
      <c r="A20" s="12" t="s">
        <v>23</v>
      </c>
      <c r="B20" s="25">
        <v>1819088.3562812801</v>
      </c>
      <c r="C20" s="25">
        <v>1954344.3703378602</v>
      </c>
      <c r="D20" s="14">
        <v>-135256.01405658014</v>
      </c>
      <c r="E20" s="14">
        <v>5424.7411230099387</v>
      </c>
      <c r="F20" s="14">
        <v>21986.264237659983</v>
      </c>
    </row>
    <row r="21" spans="1:6" ht="15.75" x14ac:dyDescent="0.25">
      <c r="A21" s="22" t="s">
        <v>24</v>
      </c>
      <c r="B21" s="16">
        <v>326492.22514611005</v>
      </c>
      <c r="C21" s="16">
        <v>458181.77155619004</v>
      </c>
      <c r="D21" s="26">
        <v>-131689.54641007999</v>
      </c>
      <c r="E21" s="26">
        <v>5416.6071930700564</v>
      </c>
      <c r="F21" s="26">
        <v>-39707.59089531994</v>
      </c>
    </row>
    <row r="22" spans="1:6" ht="15.75" x14ac:dyDescent="0.25">
      <c r="A22" s="22" t="s">
        <v>25</v>
      </c>
      <c r="B22" s="16">
        <v>752530.94290395</v>
      </c>
      <c r="C22" s="16">
        <v>747803.48014394997</v>
      </c>
      <c r="D22" s="26">
        <v>4727.462760000024</v>
      </c>
      <c r="E22" s="26">
        <v>8115.8245699999388</v>
      </c>
      <c r="F22" s="26">
        <v>2418.5207494499628</v>
      </c>
    </row>
    <row r="23" spans="1:6" ht="15.75" x14ac:dyDescent="0.25">
      <c r="A23" s="22" t="s">
        <v>26</v>
      </c>
      <c r="B23" s="16">
        <v>21432.238454949998</v>
      </c>
      <c r="C23" s="16">
        <v>23590.493700439998</v>
      </c>
      <c r="D23" s="26">
        <v>-2158.2552454899997</v>
      </c>
      <c r="E23" s="26">
        <v>-307.33596381000098</v>
      </c>
      <c r="F23" s="26">
        <v>-4291.7890884500011</v>
      </c>
    </row>
    <row r="24" spans="1:6" ht="16.5" thickBot="1" x14ac:dyDescent="0.3">
      <c r="A24" s="22" t="s">
        <v>27</v>
      </c>
      <c r="B24" s="16">
        <v>718632.94977626996</v>
      </c>
      <c r="C24" s="16">
        <v>724768.62493728008</v>
      </c>
      <c r="D24" s="27">
        <v>-6135.6751610101201</v>
      </c>
      <c r="E24" s="27">
        <v>-7800.3546762500191</v>
      </c>
      <c r="F24" s="27">
        <v>63567.1234719801</v>
      </c>
    </row>
    <row r="25" spans="1:6" ht="16.5" thickBot="1" x14ac:dyDescent="0.3">
      <c r="A25" s="12" t="s">
        <v>28</v>
      </c>
      <c r="B25" s="25">
        <v>1100455.4065050101</v>
      </c>
      <c r="C25" s="25">
        <v>1229575.7454005801</v>
      </c>
      <c r="D25" s="14">
        <v>-129120.33889557002</v>
      </c>
      <c r="E25" s="14">
        <v>13225.095799260074</v>
      </c>
      <c r="F25" s="14">
        <v>-41580.85923432</v>
      </c>
    </row>
    <row r="26" spans="1:6" ht="16.5" thickBot="1" x14ac:dyDescent="0.3">
      <c r="A26" s="28" t="s">
        <v>29</v>
      </c>
      <c r="B26" s="29">
        <v>254114</v>
      </c>
      <c r="C26" s="29">
        <v>254114</v>
      </c>
      <c r="D26" s="30">
        <v>0</v>
      </c>
      <c r="E26" s="30">
        <v>0</v>
      </c>
      <c r="F26" s="30">
        <v>4004.1672704684606</v>
      </c>
    </row>
    <row r="27" spans="1:6" ht="16.5" thickBot="1" x14ac:dyDescent="0.3">
      <c r="A27" s="28" t="s">
        <v>30</v>
      </c>
      <c r="B27" s="29">
        <v>72378.225146110053</v>
      </c>
      <c r="C27" s="29">
        <v>204067.77155619004</v>
      </c>
      <c r="D27" s="14">
        <v>-131689.54641007999</v>
      </c>
      <c r="E27" s="14">
        <v>5416.6071930700564</v>
      </c>
      <c r="F27" s="14">
        <v>-43711.7581657884</v>
      </c>
    </row>
    <row r="28" spans="1:6" ht="16.5" thickBot="1" x14ac:dyDescent="0.3">
      <c r="A28" s="31" t="s">
        <v>31</v>
      </c>
      <c r="B28" s="29">
        <v>457507.47989913996</v>
      </c>
      <c r="C28" s="29">
        <v>463834.36767693993</v>
      </c>
      <c r="D28" s="14">
        <v>-6326.8877777999733</v>
      </c>
      <c r="E28" s="14">
        <v>-7337.5460743099684</v>
      </c>
      <c r="F28" s="14">
        <v>58183.686086439935</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workbookViewId="0">
      <selection activeCell="C12" sqref="C12"/>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Aswin 4, 2082(September 20, 2025)</v>
      </c>
    </row>
    <row r="4" spans="1:6" ht="15.75" x14ac:dyDescent="0.25">
      <c r="A4" s="15" t="s">
        <v>35</v>
      </c>
    </row>
    <row r="5" spans="1:6" ht="49.5" customHeight="1" thickBot="1" x14ac:dyDescent="0.3">
      <c r="A5" s="38" t="s">
        <v>36</v>
      </c>
      <c r="B5" s="39" t="s">
        <v>37</v>
      </c>
      <c r="C5" s="39" t="s">
        <v>38</v>
      </c>
    </row>
    <row r="6" spans="1:6" ht="16.5" thickBot="1" x14ac:dyDescent="0.3">
      <c r="A6" s="15" t="s">
        <v>39</v>
      </c>
      <c r="B6" s="5">
        <v>45914</v>
      </c>
      <c r="C6" s="5">
        <v>45913</v>
      </c>
    </row>
    <row r="7" spans="1:6" ht="63.75" thickBot="1" x14ac:dyDescent="0.3">
      <c r="A7" s="38" t="s">
        <v>40</v>
      </c>
      <c r="B7" s="40">
        <v>1809655.87861714</v>
      </c>
      <c r="C7" s="40">
        <v>2117318.0990347099</v>
      </c>
      <c r="D7" s="39">
        <f>B7-C7</f>
        <v>-307662.22041756986</v>
      </c>
      <c r="E7" s="39">
        <f>B7-[1]Sheet1!A2</f>
        <v>-4007.7365407105535</v>
      </c>
      <c r="F7" s="39">
        <f>B7-[1]Sheet1!B2</f>
        <v>12553.78657414997</v>
      </c>
    </row>
    <row r="8" spans="1:6" ht="15.75" x14ac:dyDescent="0.25">
      <c r="A8" s="15" t="s">
        <v>41</v>
      </c>
      <c r="B8" s="16">
        <v>2696813.2200998398</v>
      </c>
      <c r="C8" s="16">
        <v>2705156.1681021298</v>
      </c>
      <c r="D8" s="39">
        <f>B8-C8</f>
        <v>-8342.9480022899806</v>
      </c>
      <c r="E8" s="39">
        <f>B8-[1]Sheet1!A3</f>
        <v>-4077.0567374406382</v>
      </c>
      <c r="F8" s="39">
        <f>B8-[1]Sheet1!A2</f>
        <v>883149.6049419893</v>
      </c>
    </row>
    <row r="9" spans="1:6" ht="15.75" x14ac:dyDescent="0.25">
      <c r="A9" s="38" t="s">
        <v>42</v>
      </c>
      <c r="B9" s="19">
        <v>42288.423158659993</v>
      </c>
      <c r="C9" s="19">
        <v>42404.218190419997</v>
      </c>
      <c r="D9" s="36">
        <f t="shared" ref="D9:D27" si="0">B9-C9</f>
        <v>-115.79503176000435</v>
      </c>
      <c r="E9" s="36">
        <f>B9-[1]Sheet1!A4</f>
        <v>-74.283605280012125</v>
      </c>
      <c r="F9" s="36">
        <f>B9-[1]Sheet1!B4</f>
        <v>1183.763078109987</v>
      </c>
    </row>
    <row r="10" spans="1:6" ht="15.75" x14ac:dyDescent="0.25">
      <c r="A10" s="15" t="s">
        <v>43</v>
      </c>
      <c r="B10" s="16">
        <v>-238957.34148269997</v>
      </c>
      <c r="C10" s="16">
        <v>-241388.06906742</v>
      </c>
      <c r="D10" s="36">
        <f t="shared" si="0"/>
        <v>2430.7275847200362</v>
      </c>
      <c r="E10" s="36">
        <f>B10-[1]Sheet1!A5</f>
        <v>69.32019673002651</v>
      </c>
      <c r="F10" s="36">
        <f>B10-[1]Sheet1!B5</f>
        <v>-163212.62761844994</v>
      </c>
    </row>
    <row r="11" spans="1:6" ht="31.5" x14ac:dyDescent="0.25">
      <c r="A11" s="38" t="s">
        <v>44</v>
      </c>
      <c r="B11" s="19">
        <v>253685.12679293996</v>
      </c>
      <c r="C11" s="19">
        <v>256115.85437766</v>
      </c>
      <c r="D11" s="36">
        <f t="shared" si="0"/>
        <v>-2430.7275847200362</v>
      </c>
      <c r="E11" s="36">
        <f>B11-[1]Sheet1!A6</f>
        <v>-69.32019673002651</v>
      </c>
      <c r="F11" s="36">
        <f>B11-[1]Sheet1!B6</f>
        <v>163212.62761844994</v>
      </c>
    </row>
    <row r="12" spans="1:6" ht="15.75" x14ac:dyDescent="0.25">
      <c r="A12" s="15" t="s">
        <v>45</v>
      </c>
      <c r="B12" s="23">
        <v>-648200</v>
      </c>
      <c r="C12" s="23">
        <v>-346450</v>
      </c>
      <c r="D12" s="36">
        <f t="shared" si="0"/>
        <v>-301750</v>
      </c>
      <c r="E12" s="36">
        <f>B12-[1]Sheet1!A7</f>
        <v>0</v>
      </c>
      <c r="F12" s="36">
        <f>B12-[1]Sheet1!B7</f>
        <v>5850</v>
      </c>
    </row>
    <row r="13" spans="1:6" ht="31.5" x14ac:dyDescent="0.25">
      <c r="A13" s="38" t="s">
        <v>46</v>
      </c>
      <c r="B13" s="19">
        <v>0</v>
      </c>
      <c r="C13" s="19">
        <v>0</v>
      </c>
      <c r="D13" s="36">
        <f t="shared" si="0"/>
        <v>0</v>
      </c>
      <c r="E13" s="36">
        <f>B13-[1]Sheet1!A8</f>
        <v>0</v>
      </c>
      <c r="F13" s="36">
        <f>B13-[1]Sheet1!B8</f>
        <v>0</v>
      </c>
    </row>
    <row r="14" spans="1:6" ht="15.75" x14ac:dyDescent="0.25">
      <c r="A14" s="15" t="s">
        <v>47</v>
      </c>
      <c r="B14" s="19">
        <v>0</v>
      </c>
      <c r="C14" s="19">
        <v>0</v>
      </c>
      <c r="D14" s="36">
        <f t="shared" si="0"/>
        <v>0</v>
      </c>
      <c r="E14" s="36">
        <f>B14-[1]Sheet1!A9</f>
        <v>0</v>
      </c>
      <c r="F14" s="36">
        <f>B14-[1]Sheet1!B9</f>
        <v>0</v>
      </c>
    </row>
    <row r="15" spans="1:6" ht="63" x14ac:dyDescent="0.25">
      <c r="A15" s="38" t="s">
        <v>48</v>
      </c>
      <c r="B15" s="19">
        <v>0</v>
      </c>
      <c r="C15" s="19">
        <v>0</v>
      </c>
      <c r="D15" s="36">
        <f t="shared" si="0"/>
        <v>0</v>
      </c>
      <c r="E15" s="36">
        <f>B15-[1]Sheet1!A10</f>
        <v>0</v>
      </c>
      <c r="F15" s="36">
        <f>B15-[1]Sheet1!B10</f>
        <v>0</v>
      </c>
    </row>
    <row r="16" spans="1:6" ht="15.75" x14ac:dyDescent="0.25">
      <c r="A16" s="15" t="s">
        <v>49</v>
      </c>
      <c r="B16" s="19">
        <v>0</v>
      </c>
      <c r="C16" s="19">
        <v>0</v>
      </c>
      <c r="D16" s="36">
        <f t="shared" si="0"/>
        <v>0</v>
      </c>
      <c r="E16" s="36">
        <f>B16-[1]Sheet1!A11</f>
        <v>0</v>
      </c>
      <c r="F16" s="36">
        <f>B16-[1]Sheet1!B11</f>
        <v>0</v>
      </c>
    </row>
    <row r="17" spans="1:6" ht="15.75" x14ac:dyDescent="0.25">
      <c r="A17" s="38" t="s">
        <v>50</v>
      </c>
      <c r="B17" s="19">
        <v>-266750</v>
      </c>
      <c r="C17" s="19">
        <v>-346450</v>
      </c>
      <c r="D17" s="36">
        <f t="shared" si="0"/>
        <v>79700</v>
      </c>
      <c r="E17" s="36">
        <f>B17-[1]Sheet1!A12</f>
        <v>0</v>
      </c>
      <c r="F17" s="36">
        <f>B17-[1]Sheet1!B12</f>
        <v>110700</v>
      </c>
    </row>
    <row r="18" spans="1:6" ht="15.75" x14ac:dyDescent="0.25">
      <c r="A18" s="15" t="s">
        <v>51</v>
      </c>
      <c r="B18" s="19">
        <v>-381450</v>
      </c>
      <c r="C18" s="19">
        <v>0</v>
      </c>
      <c r="D18" s="36">
        <f t="shared" si="0"/>
        <v>-381450</v>
      </c>
      <c r="E18" s="36">
        <f>B18-[1]Sheet1!A13</f>
        <v>0</v>
      </c>
      <c r="F18" s="36">
        <f>B18-[1]Sheet1!B13</f>
        <v>-104850</v>
      </c>
    </row>
    <row r="19" spans="1:6" ht="63.75" thickBot="1" x14ac:dyDescent="0.3">
      <c r="A19" s="38" t="s">
        <v>52</v>
      </c>
      <c r="B19" s="19">
        <v>0</v>
      </c>
      <c r="C19" s="19">
        <v>0</v>
      </c>
      <c r="D19" s="36">
        <f t="shared" si="0"/>
        <v>0</v>
      </c>
      <c r="E19" s="36">
        <f>B19-[1]Sheet1!A14</f>
        <v>0</v>
      </c>
      <c r="F19" s="36">
        <f>B19-[1]Sheet1!B14</f>
        <v>0</v>
      </c>
    </row>
    <row r="20" spans="1:6" ht="16.5" thickBot="1" x14ac:dyDescent="0.3">
      <c r="A20" s="15" t="s">
        <v>30</v>
      </c>
      <c r="B20" s="41">
        <v>1809655.8786176001</v>
      </c>
      <c r="C20" s="41">
        <v>2117318.0990351699</v>
      </c>
      <c r="D20" s="36">
        <f t="shared" si="0"/>
        <v>-307662.22041756986</v>
      </c>
      <c r="E20" s="36">
        <f>B20-[1]Sheet1!A15</f>
        <v>-4007.736540670041</v>
      </c>
      <c r="F20" s="36">
        <f>B20-[1]Sheet1!B15</f>
        <v>12553.786573980004</v>
      </c>
    </row>
    <row r="21" spans="1:6" ht="31.5" x14ac:dyDescent="0.25">
      <c r="A21" s="38" t="s">
        <v>53</v>
      </c>
      <c r="B21" s="16">
        <v>309285.05727065</v>
      </c>
      <c r="C21" s="16">
        <v>614331.91930109996</v>
      </c>
      <c r="D21" s="36">
        <f t="shared" si="0"/>
        <v>-305046.86203044996</v>
      </c>
      <c r="E21" s="36">
        <f>B21-[1]Sheet1!A16</f>
        <v>-11790.560682390002</v>
      </c>
      <c r="F21" s="36">
        <f>B21-[1]Sheet1!B16</f>
        <v>-56914.758770779998</v>
      </c>
    </row>
    <row r="22" spans="1:6" ht="15.75" x14ac:dyDescent="0.25">
      <c r="A22" s="15" t="s">
        <v>31</v>
      </c>
      <c r="B22" s="16">
        <v>741692.49416695</v>
      </c>
      <c r="C22" s="16">
        <v>739364.50077295001</v>
      </c>
      <c r="D22" s="36">
        <f t="shared" si="0"/>
        <v>2327.9933939999901</v>
      </c>
      <c r="E22" s="36">
        <f>B22-[1]Sheet1!A17</f>
        <v>-2722.62416700006</v>
      </c>
      <c r="F22" s="36">
        <f>B22-[1]Sheet1!B17</f>
        <v>-8419.9279875500361</v>
      </c>
    </row>
    <row r="23" spans="1:6" ht="31.5" x14ac:dyDescent="0.25">
      <c r="A23" s="38" t="s">
        <v>54</v>
      </c>
      <c r="B23" s="16">
        <v>21388.07540211</v>
      </c>
      <c r="C23" s="16">
        <v>22579.347773709997</v>
      </c>
      <c r="D23" s="36">
        <f t="shared" si="0"/>
        <v>-1191.2723715999964</v>
      </c>
      <c r="E23" s="36">
        <f>B23-[1]Sheet1!A18</f>
        <v>-351.49901664999925</v>
      </c>
      <c r="F23" s="36">
        <f>B23-[1]Sheet1!B18</f>
        <v>-4335.9521412899994</v>
      </c>
    </row>
    <row r="24" spans="1:6" ht="45" x14ac:dyDescent="0.25">
      <c r="A24" s="42" t="s">
        <v>55</v>
      </c>
      <c r="B24" s="16">
        <v>737290.25177789002</v>
      </c>
      <c r="C24" s="16">
        <v>741042.33118741005</v>
      </c>
      <c r="D24" s="36">
        <f t="shared" si="0"/>
        <v>-3752.0794095200254</v>
      </c>
      <c r="E24" s="36">
        <f>B24-[1]Sheet1!A19</f>
        <v>10856.947325370042</v>
      </c>
      <c r="F24" s="36">
        <f>B24-[1]Sheet1!B19</f>
        <v>82224.42547360016</v>
      </c>
    </row>
    <row r="25" spans="1:6" ht="16.5" hidden="1" thickBot="1" x14ac:dyDescent="0.3">
      <c r="B25" s="41">
        <v>1072365.6268397099</v>
      </c>
      <c r="C25" s="41">
        <v>1376275.7678477599</v>
      </c>
      <c r="D25" s="36">
        <f t="shared" si="0"/>
        <v>-303910.14100804995</v>
      </c>
      <c r="E25" s="36">
        <f>B25-[1]Sheet1!A20</f>
        <v>-14864.683866040083</v>
      </c>
      <c r="F25" s="36">
        <f>B25-[1]Sheet1!B20</f>
        <v>-69670.638899620157</v>
      </c>
    </row>
    <row r="26" spans="1:6" ht="16.5" hidden="1" thickBot="1" x14ac:dyDescent="0.3">
      <c r="B26" s="43">
        <v>254114</v>
      </c>
      <c r="C26" s="43">
        <v>254114</v>
      </c>
      <c r="D26" s="36">
        <f t="shared" si="0"/>
        <v>0</v>
      </c>
      <c r="E26" s="36">
        <f>B26-[1]Sheet1!A21</f>
        <v>0</v>
      </c>
      <c r="F26" s="36">
        <f>B26-[1]Sheet1!B21</f>
        <v>4004.1672704684606</v>
      </c>
    </row>
    <row r="27" spans="1:6" ht="16.5" hidden="1" thickBot="1" x14ac:dyDescent="0.3">
      <c r="B27" s="43">
        <v>55171.057270649995</v>
      </c>
      <c r="C27" s="43">
        <v>360217.91930109996</v>
      </c>
      <c r="D27" s="36">
        <f t="shared" si="0"/>
        <v>-305046.86203044996</v>
      </c>
      <c r="E27" s="36">
        <f>B27-[1]Sheet1!A22</f>
        <v>-11790.560682390002</v>
      </c>
      <c r="F27" s="36">
        <f>B27-[1]Sheet1!B22</f>
        <v>-60918.926041248458</v>
      </c>
    </row>
    <row r="28" spans="1:6" ht="16.5" hidden="1" thickBot="1" x14ac:dyDescent="0.3">
      <c r="B28" s="43">
        <v>464154.62076962995</v>
      </c>
      <c r="C28" s="43">
        <v>468028.17954602995</v>
      </c>
      <c r="D28" s="39">
        <f>B28-C28</f>
        <v>-3873.5587763999938</v>
      </c>
      <c r="E28" s="39">
        <f>B28-[1]Sheet1!A23</f>
        <v>-690.40520381997339</v>
      </c>
      <c r="F28" s="36">
        <f>B28-[1]Sheet1!B23</f>
        <v>64830.82695692993</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2025-09-21T10:01:42Z</dcterms:created>
  <dcterms:modified xsi:type="dcterms:W3CDTF">2025-09-21T10:05:18Z</dcterms:modified>
</cp:coreProperties>
</file>