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<sst xmlns="http://schemas.openxmlformats.org/spreadsheetml/2006/main" count="59" uniqueCount="56">
  <si>
    <t>NEPAL RASTRA BANK</t>
  </si>
  <si>
    <t>Central Bank Survey and Liquidity Position</t>
  </si>
  <si>
    <t>(In Rs. Million)</t>
  </si>
  <si>
    <t>Date (BS/AD)</t>
  </si>
  <si>
    <t>Aswin 6, 2082</t>
  </si>
  <si>
    <t>Aswin 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</si>
  <si>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</si>
  <si>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</si>
  <si>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</si>
  <si>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</si>
  <si>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</si>
  <si>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</si>
  <si>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</si>
  <si>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</si>
  <si>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</si>
  <si>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</si>
  <si>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</si>
  <si>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</si>
  <si>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</si>
  <si>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</si>
  <si>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</si>
  <si>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</si>
  <si>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</si>
  <si>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</si>
  <si>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</si>
  <si>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</si>
  <si>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</si>
  <si>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</si>
  <si>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</si>
  <si>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</si>
  <si>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</si>
  <si>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</si>
  <si>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</si>
  <si>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</si>
  <si>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</si>
  <si>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</si>
  <si>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</si>
  <si>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Bhadra 29,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</si>
  <si>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</si>
  <si>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</si>
  <si>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</si>
  <si>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</si>
  <si>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</si>
  <si>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</si>
  <si>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</si>
  <si>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</si>
  <si>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</si>
  <si>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</si>
  <si>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</si>
  <si>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</si>
  <si>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</si>
  <si>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</si>
  <si>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</si>
  <si>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</si>
  <si>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</si>
  <si>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6, 2082(September 22,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</si>
</sst>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45922</v>
      </c>
      <c r="C6" s="10">
        <v>45920</v>
      </c>
      <c r="D6" s="11" t="s">
        <v>7</v>
      </c>
      <c r="E6" s="11" t="s">
        <v>8</v>
      </c>
      <c r="F6" s="11" t="s">
        <v>9</v>
      </c>
    </row>
    <row r="7" spans="1:6" ht="16.5" thickBot="1" x14ac:dyDescent="0.3">
      <c r="A7" s="12" t="s">
        <v>10</v>
      </c>
      <c r="B7" s="13">
        <v>1832399.7113758</v>
      </c>
      <c r="C7" s="13">
        <v>1819088.3562812801</v>
      </c>
      <c r="D7" s="14">
        <v>13311.355094519909</v>
      </c>
      <c r="E7" s="14">
        <v>18736.096217949409</v>
      </c>
      <c r="F7" s="14">
        <v>35297.619332809933</v>
      </c>
    </row>
    <row r="8" spans="1:6" ht="15.75" x14ac:dyDescent="0.25">
      <c r="A8" s="15" t="s">
        <v>11</v>
      </c>
      <c r="B8" s="16">
        <v>2729350.7576818699</v>
      </c>
      <c r="C8" s="16">
        <v>2727085.32777903</v>
      </c>
      <c r="D8" s="17">
        <v>2265.42990283994</v>
      </c>
      <c r="E8" s="17">
        <v>28460.480844589416</v>
      </c>
      <c r="F8" s="17">
        <v>915687.14252401935</v>
      </c>
    </row>
    <row r="9" spans="1:6" ht="15.75" x14ac:dyDescent="0.25">
      <c r="A9" s="18" t="s">
        <v>12</v>
      </c>
      <c r="B9" s="19">
        <v>42384.588653170002</v>
      </c>
      <c r="C9" s="19">
        <v>42211.988511490003</v>
      </c>
      <c r="D9" s="20">
        <v>172.60014167999907</v>
      </c>
      <c r="E9" s="20">
        <v>21.881889229996887</v>
      </c>
      <c r="F9" s="20">
        <v>1279.928572619996</v>
      </c>
    </row>
    <row r="10" spans="1:6" ht="15.75" x14ac:dyDescent="0.25">
      <c r="A10" s="15" t="s">
        <v>13</v>
      </c>
      <c r="B10" s="16">
        <v>-201751.04630607</v>
      </c>
      <c r="C10" s="16">
        <v>-213796.97149775003</v>
      </c>
      <c r="D10" s="17">
        <v>12045.925191680028</v>
      </c>
      <c r="E10" s="17">
        <v>37275.615373359993</v>
      </c>
      <c r="F10" s="17">
        <v>-126006.33244181998</v>
      </c>
    </row>
    <row r="11" spans="1:6" ht="15.75" x14ac:dyDescent="0.25">
      <c r="A11" s="18" t="s">
        <v>14</v>
      </c>
      <c r="B11" s="19">
        <v>216478.83161631002</v>
      </c>
      <c r="C11" s="19">
        <v>228524.75680799002</v>
      </c>
      <c r="D11" s="21">
        <v>-12045.925191679999</v>
      </c>
      <c r="E11" s="21">
        <v>-37275.615373359964</v>
      </c>
      <c r="F11" s="21">
        <v>126006.33244182001</v>
      </c>
    </row>
    <row r="12" spans="1:6" ht="15.75" x14ac:dyDescent="0.25">
      <c r="A12" s="22" t="s">
        <v>15</v>
      </c>
      <c r="B12" s="23">
        <v>-695200</v>
      </c>
      <c r="C12" s="23">
        <v>-694200</v>
      </c>
      <c r="D12" s="17">
        <v>-1000</v>
      </c>
      <c r="E12" s="17">
        <v>-47000</v>
      </c>
      <c r="F12" s="17">
        <v>-41150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-165950</v>
      </c>
      <c r="C17" s="19">
        <v>-206950</v>
      </c>
      <c r="D17" s="21">
        <v>41000</v>
      </c>
      <c r="E17" s="21">
        <v>100800</v>
      </c>
      <c r="F17" s="21">
        <v>211500</v>
      </c>
    </row>
    <row r="18" spans="1:6" ht="15.75" x14ac:dyDescent="0.25">
      <c r="A18" s="24" t="s">
        <v>21</v>
      </c>
      <c r="B18" s="19">
        <v>-529250</v>
      </c>
      <c r="C18" s="19">
        <v>-487250</v>
      </c>
      <c r="D18" s="21">
        <v>-42000</v>
      </c>
      <c r="E18" s="21">
        <v>-147800</v>
      </c>
      <c r="F18" s="21">
        <v>-252650</v>
      </c>
    </row>
    <row r="19" spans="1:6" ht="16.5" thickBot="1" x14ac:dyDescent="0.3">
      <c r="A19" s="24" t="s">
        <v>22</v>
      </c>
      <c r="B19" s="19">
        <v>0</v>
      </c>
      <c r="C19" s="19">
        <v>0</v>
      </c>
      <c r="D19" s="20">
        <v>0</v>
      </c>
      <c r="E19" s="20">
        <v>0</v>
      </c>
      <c r="F19" s="20">
        <v>0</v>
      </c>
    </row>
    <row r="20" spans="1:6" ht="16.5" thickBot="1" x14ac:dyDescent="0.3">
      <c r="A20" s="12" t="s">
        <v>23</v>
      </c>
      <c r="B20" s="25">
        <v>1832399.7113762901</v>
      </c>
      <c r="C20" s="25">
        <v>1819088.3562812801</v>
      </c>
      <c r="D20" s="14">
        <v>13311.355095010018</v>
      </c>
      <c r="E20" s="14">
        <v>18736.096218019957</v>
      </c>
      <c r="F20" s="14">
        <v>35297.619332670001</v>
      </c>
    </row>
    <row r="21" spans="1:6" ht="15.75" x14ac:dyDescent="0.25">
      <c r="A21" s="22" t="s">
        <v>24</v>
      </c>
      <c r="B21" s="16">
        <v>327897.09545407002</v>
      </c>
      <c r="C21" s="16">
        <v>326492.22514611005</v>
      </c>
      <c r="D21" s="26">
        <v>1404.8703079599654</v>
      </c>
      <c r="E21" s="26">
        <v>6821.4775010300218</v>
      </c>
      <c r="F21" s="26">
        <v>-38302.720587359974</v>
      </c>
    </row>
    <row r="22" spans="1:6" ht="15.75" x14ac:dyDescent="0.25">
      <c r="A22" s="22" t="s">
        <v>25</v>
      </c>
      <c r="B22" s="16">
        <v>761397.33726994996</v>
      </c>
      <c r="C22" s="16">
        <v>752530.94290395</v>
      </c>
      <c r="D22" s="26">
        <v>8866.3943659999641</v>
      </c>
      <c r="E22" s="26">
        <v>16982.218935999903</v>
      </c>
      <c r="F22" s="26">
        <v>11284.915115449927</v>
      </c>
    </row>
    <row r="23" spans="1:6" ht="15.75" x14ac:dyDescent="0.25">
      <c r="A23" s="22" t="s">
        <v>26</v>
      </c>
      <c r="B23" s="16">
        <v>22577.436699469999</v>
      </c>
      <c r="C23" s="16">
        <v>21432.238454949998</v>
      </c>
      <c r="D23" s="26">
        <v>1145.198244520001</v>
      </c>
      <c r="E23" s="26">
        <v>837.86228071000005</v>
      </c>
      <c r="F23" s="26">
        <v>-3146.5908439300001</v>
      </c>
    </row>
    <row r="24" spans="1:6" ht="16.5" thickBot="1" x14ac:dyDescent="0.3">
      <c r="A24" s="22" t="s">
        <v>27</v>
      </c>
      <c r="B24" s="16">
        <v>720527.84195280005</v>
      </c>
      <c r="C24" s="16">
        <v>718632.94977626996</v>
      </c>
      <c r="D24" s="27">
        <v>1894.8921765300911</v>
      </c>
      <c r="E24" s="27">
        <v>-5905.462499719928</v>
      </c>
      <c r="F24" s="27">
        <v>65462.015648510191</v>
      </c>
    </row>
    <row r="25" spans="1:6" ht="16.5" thickBot="1" x14ac:dyDescent="0.3">
      <c r="A25" s="12" t="s">
        <v>28</v>
      </c>
      <c r="B25" s="25">
        <v>1111871.86942349</v>
      </c>
      <c r="C25" s="25">
        <v>1100455.4065050101</v>
      </c>
      <c r="D25" s="14">
        <v>11416.462918479927</v>
      </c>
      <c r="E25" s="14">
        <v>24641.558717740001</v>
      </c>
      <c r="F25" s="14">
        <v>-30164.396315840073</v>
      </c>
    </row>
    <row r="26" spans="1:6" ht="16.5" thickBot="1" x14ac:dyDescent="0.3">
      <c r="A26" s="28" t="s">
        <v>29</v>
      </c>
      <c r="B26" s="29">
        <v>255611</v>
      </c>
      <c r="C26" s="29">
        <v>254114</v>
      </c>
      <c r="D26" s="30">
        <v>1497</v>
      </c>
      <c r="E26" s="30">
        <v>1497</v>
      </c>
      <c r="F26" s="30">
        <v>5501.1672704684606</v>
      </c>
    </row>
    <row r="27" spans="1:6" ht="16.5" thickBot="1" x14ac:dyDescent="0.3">
      <c r="A27" s="28" t="s">
        <v>30</v>
      </c>
      <c r="B27" s="29">
        <v>73783.095454070019</v>
      </c>
      <c r="C27" s="29">
        <v>72378.225146110053</v>
      </c>
      <c r="D27" s="14">
        <v>1404.8703079599654</v>
      </c>
      <c r="E27" s="14">
        <v>6821.4775010300218</v>
      </c>
      <c r="F27" s="14">
        <v>-42306.887857828435</v>
      </c>
    </row>
    <row r="28" spans="1:6" ht="16.5" thickBot="1" x14ac:dyDescent="0.3">
      <c r="A28" s="31" t="s">
        <v>31</v>
      </c>
      <c r="B28" s="29">
        <v>459944.04015807988</v>
      </c>
      <c r="C28" s="29">
        <v>457507.47989913996</v>
      </c>
      <c r="D28" s="14">
        <v>2436.5602589399205</v>
      </c>
      <c r="E28" s="14">
        <v>-4900.9858153700479</v>
      </c>
      <c r="F28" s="14">
        <v>60620.246345379855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3" sqref="A3:F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6, 2082(September 22, 2025)</v>
      </c>
    </row>
    <row r="4" spans="1:6" ht="15.75" x14ac:dyDescent="0.25">
      <c r="A4" s="15" t="s">
        <v>35</v>
      </c>
    </row>
    <row r="5" spans="1:6" ht="49.5" customHeight="1" thickBot="1" x14ac:dyDescent="0.3">
      <c r="A5" s="38" t="s">
        <v>36</v>
      </c>
      <c r="B5" s="39" t="s">
        <v>37</v>
      </c>
      <c r="C5" s="39" t="s">
        <v>5</v>
      </c>
    </row>
    <row r="6" spans="1:6" ht="16.5" thickBot="1" x14ac:dyDescent="0.3">
      <c r="A6" s="15" t="s">
        <v>38</v>
      </c>
      <c r="B6" s="5">
        <v>45914</v>
      </c>
      <c r="C6" s="5">
        <v>45920</v>
      </c>
    </row>
    <row r="7" spans="1:6" ht="63.75" thickBot="1" x14ac:dyDescent="0.3">
      <c r="A7" s="38" t="s">
        <v>39</v>
      </c>
      <c r="B7" s="40">
        <v>1809655.87861714</v>
      </c>
      <c r="C7" s="40">
        <v>1819088.3562812801</v>
      </c>
      <c r="D7" s="39">
        <f>B7-C7</f>
        <v>-9432.4776641400531</v>
      </c>
      <c r="E7" s="39">
        <f>B7-[1]Sheet1!A2</f>
        <v>-4007.7365407105535</v>
      </c>
      <c r="F7" s="39">
        <f>B7-[1]Sheet1!B2</f>
        <v>12553.78657414997</v>
      </c>
    </row>
    <row r="8" spans="1:6" ht="15.75" x14ac:dyDescent="0.25">
      <c r="A8" s="15" t="s">
        <v>40</v>
      </c>
      <c r="B8" s="16">
        <v>2696813.2200998398</v>
      </c>
      <c r="C8" s="16">
        <v>2727085.32777903</v>
      </c>
      <c r="D8" s="39">
        <f>B8-C8</f>
        <v>-30272.107679190114</v>
      </c>
      <c r="E8" s="39">
        <f>B8-[1]Sheet1!A3</f>
        <v>-4077.0567374406382</v>
      </c>
      <c r="F8" s="39">
        <f>B8-[1]Sheet1!A2</f>
        <v>883149.6049419893</v>
      </c>
    </row>
    <row r="9" spans="1:6" ht="15.75" x14ac:dyDescent="0.25">
      <c r="A9" s="38" t="s">
        <v>41</v>
      </c>
      <c r="B9" s="19">
        <v>42288.423158659993</v>
      </c>
      <c r="C9" s="19">
        <v>42211.988511490003</v>
      </c>
      <c r="D9" s="36">
        <f t="shared" ref="D9:D27" si="0">B9-C9</f>
        <v>76.434647169990058</v>
      </c>
      <c r="E9" s="36">
        <f>B9-[1]Sheet1!A4</f>
        <v>-74.283605280012125</v>
      </c>
      <c r="F9" s="36">
        <f>B9-[1]Sheet1!B4</f>
        <v>1183.763078109987</v>
      </c>
    </row>
    <row r="10" spans="1:6" ht="15.75" x14ac:dyDescent="0.25">
      <c r="A10" s="15" t="s">
        <v>42</v>
      </c>
      <c r="B10" s="16">
        <v>-238957.34148269997</v>
      </c>
      <c r="C10" s="16">
        <v>-213796.97149775003</v>
      </c>
      <c r="D10" s="36">
        <f t="shared" si="0"/>
        <v>-25160.369984949939</v>
      </c>
      <c r="E10" s="36">
        <f>B10-[1]Sheet1!A5</f>
        <v>69.32019673002651</v>
      </c>
      <c r="F10" s="36">
        <f>B10-[1]Sheet1!B5</f>
        <v>-163212.62761844994</v>
      </c>
    </row>
    <row r="11" spans="1:6" ht="31.5" x14ac:dyDescent="0.25">
      <c r="A11" s="38" t="s">
        <v>43</v>
      </c>
      <c r="B11" s="19">
        <v>253685.12679293996</v>
      </c>
      <c r="C11" s="19">
        <v>228524.75680799002</v>
      </c>
      <c r="D11" s="36">
        <f t="shared" si="0"/>
        <v>25160.369984949939</v>
      </c>
      <c r="E11" s="36">
        <f>B11-[1]Sheet1!A6</f>
        <v>-69.32019673002651</v>
      </c>
      <c r="F11" s="36">
        <f>B11-[1]Sheet1!B6</f>
        <v>163212.62761844994</v>
      </c>
    </row>
    <row r="12" spans="1:6" ht="15.75" x14ac:dyDescent="0.25">
      <c r="A12" s="15" t="s">
        <v>44</v>
      </c>
      <c r="B12" s="23">
        <v>-648200</v>
      </c>
      <c r="C12" s="23">
        <v>-694200</v>
      </c>
      <c r="D12" s="36">
        <f t="shared" si="0"/>
        <v>46000</v>
      </c>
      <c r="E12" s="36">
        <f>B12-[1]Sheet1!A7</f>
        <v>0</v>
      </c>
      <c r="F12" s="36">
        <f>B12-[1]Sheet1!B7</f>
        <v>5850</v>
      </c>
    </row>
    <row r="13" spans="1:6" ht="31.5" x14ac:dyDescent="0.25">
      <c r="A13" s="38" t="s">
        <v>45</v>
      </c>
      <c r="B13" s="19">
        <v>0</v>
      </c>
      <c r="C13" s="19">
        <v>0</v>
      </c>
      <c r="D13" s="36">
        <f t="shared" si="0"/>
        <v>0</v>
      </c>
      <c r="E13" s="36">
        <f>B13-[1]Sheet1!A8</f>
        <v>0</v>
      </c>
      <c r="F13" s="36">
        <f>B13-[1]Sheet1!B8</f>
        <v>0</v>
      </c>
    </row>
    <row r="14" spans="1:6" ht="15.75" x14ac:dyDescent="0.25">
      <c r="A14" s="15" t="s">
        <v>46</v>
      </c>
      <c r="B14" s="19">
        <v>0</v>
      </c>
      <c r="C14" s="19">
        <v>0</v>
      </c>
      <c r="D14" s="36">
        <f t="shared" si="0"/>
        <v>0</v>
      </c>
      <c r="E14" s="36">
        <f>B14-[1]Sheet1!A9</f>
        <v>0</v>
      </c>
      <c r="F14" s="36">
        <f>B14-[1]Sheet1!B9</f>
        <v>0</v>
      </c>
    </row>
    <row r="15" spans="1:6" ht="63" x14ac:dyDescent="0.25">
      <c r="A15" s="38" t="s">
        <v>47</v>
      </c>
      <c r="B15" s="19">
        <v>0</v>
      </c>
      <c r="C15" s="19">
        <v>0</v>
      </c>
      <c r="D15" s="36">
        <f t="shared" si="0"/>
        <v>0</v>
      </c>
      <c r="E15" s="36">
        <f>B15-[1]Sheet1!A10</f>
        <v>0</v>
      </c>
      <c r="F15" s="36">
        <f>B15-[1]Sheet1!B10</f>
        <v>0</v>
      </c>
    </row>
    <row r="16" spans="1:6" ht="15.75" x14ac:dyDescent="0.25">
      <c r="A16" s="15" t="s">
        <v>48</v>
      </c>
      <c r="B16" s="19">
        <v>0</v>
      </c>
      <c r="C16" s="19">
        <v>0</v>
      </c>
      <c r="D16" s="36">
        <f t="shared" si="0"/>
        <v>0</v>
      </c>
      <c r="E16" s="36">
        <f>B16-[1]Sheet1!A11</f>
        <v>0</v>
      </c>
      <c r="F16" s="36">
        <f>B16-[1]Sheet1!B11</f>
        <v>0</v>
      </c>
    </row>
    <row r="17" spans="1:6" ht="15.75" x14ac:dyDescent="0.25">
      <c r="A17" s="38" t="s">
        <v>49</v>
      </c>
      <c r="B17" s="19">
        <v>-266750</v>
      </c>
      <c r="C17" s="19">
        <v>-206950</v>
      </c>
      <c r="D17" s="36">
        <f t="shared" si="0"/>
        <v>-59800</v>
      </c>
      <c r="E17" s="36">
        <f>B17-[1]Sheet1!A12</f>
        <v>0</v>
      </c>
      <c r="F17" s="36">
        <f>B17-[1]Sheet1!B12</f>
        <v>110700</v>
      </c>
    </row>
    <row r="18" spans="1:6" ht="15.75" x14ac:dyDescent="0.25">
      <c r="A18" s="15" t="s">
        <v>50</v>
      </c>
      <c r="B18" s="19">
        <v>-381450</v>
      </c>
      <c r="C18" s="19">
        <v>-487250</v>
      </c>
      <c r="D18" s="36">
        <f t="shared" si="0"/>
        <v>105800</v>
      </c>
      <c r="E18" s="36">
        <f>B18-[1]Sheet1!A13</f>
        <v>0</v>
      </c>
      <c r="F18" s="36">
        <f>B18-[1]Sheet1!B13</f>
        <v>-104850</v>
      </c>
    </row>
    <row r="19" spans="1:6" ht="63.75" thickBot="1" x14ac:dyDescent="0.3">
      <c r="A19" s="38" t="s">
        <v>51</v>
      </c>
      <c r="B19" s="19">
        <v>0</v>
      </c>
      <c r="C19" s="19">
        <v>0</v>
      </c>
      <c r="D19" s="36">
        <f t="shared" si="0"/>
        <v>0</v>
      </c>
      <c r="E19" s="36">
        <f>B19-[1]Sheet1!A14</f>
        <v>0</v>
      </c>
      <c r="F19" s="36">
        <f>B19-[1]Sheet1!B14</f>
        <v>0</v>
      </c>
    </row>
    <row r="20" spans="1:6" ht="16.5" thickBot="1" x14ac:dyDescent="0.3">
      <c r="A20" s="15" t="s">
        <v>30</v>
      </c>
      <c r="B20" s="41">
        <v>1809655.8786176001</v>
      </c>
      <c r="C20" s="41">
        <v>1819088.3562812801</v>
      </c>
      <c r="D20" s="36">
        <f t="shared" si="0"/>
        <v>-9432.4776636799797</v>
      </c>
      <c r="E20" s="36">
        <f>B20-[1]Sheet1!A15</f>
        <v>-4007.736540670041</v>
      </c>
      <c r="F20" s="36">
        <f>B20-[1]Sheet1!B15</f>
        <v>12553.786573980004</v>
      </c>
    </row>
    <row r="21" spans="1:6" ht="31.5" x14ac:dyDescent="0.25">
      <c r="A21" s="38" t="s">
        <v>52</v>
      </c>
      <c r="B21" s="16">
        <v>309285.05727065</v>
      </c>
      <c r="C21" s="16">
        <v>326492.22514611005</v>
      </c>
      <c r="D21" s="36">
        <f t="shared" si="0"/>
        <v>-17207.167875460058</v>
      </c>
      <c r="E21" s="36">
        <f>B21-[1]Sheet1!A16</f>
        <v>-11790.560682390002</v>
      </c>
      <c r="F21" s="36">
        <f>B21-[1]Sheet1!B16</f>
        <v>-56914.758770779998</v>
      </c>
    </row>
    <row r="22" spans="1:6" ht="15.75" x14ac:dyDescent="0.25">
      <c r="A22" s="15" t="s">
        <v>31</v>
      </c>
      <c r="B22" s="16">
        <v>741692.49416695</v>
      </c>
      <c r="C22" s="16">
        <v>752530.94290395</v>
      </c>
      <c r="D22" s="36">
        <f t="shared" si="0"/>
        <v>-10838.448736999999</v>
      </c>
      <c r="E22" s="36">
        <f>B22-[1]Sheet1!A17</f>
        <v>-2722.62416700006</v>
      </c>
      <c r="F22" s="36">
        <f>B22-[1]Sheet1!B17</f>
        <v>-8419.9279875500361</v>
      </c>
    </row>
    <row r="23" spans="1:6" ht="31.5" x14ac:dyDescent="0.25">
      <c r="A23" s="38" t="s">
        <v>53</v>
      </c>
      <c r="B23" s="16">
        <v>21388.07540211</v>
      </c>
      <c r="C23" s="16">
        <v>21432.238454949998</v>
      </c>
      <c r="D23" s="36">
        <f t="shared" si="0"/>
        <v>-44.163052839998272</v>
      </c>
      <c r="E23" s="36">
        <f>B23-[1]Sheet1!A18</f>
        <v>-351.49901664999925</v>
      </c>
      <c r="F23" s="36">
        <f>B23-[1]Sheet1!B18</f>
        <v>-4335.9521412899994</v>
      </c>
    </row>
    <row r="24" spans="1:6" ht="45" x14ac:dyDescent="0.25">
      <c r="A24" s="42" t="s">
        <v>54</v>
      </c>
      <c r="B24" s="16">
        <v>737290.25177789002</v>
      </c>
      <c r="C24" s="16">
        <v>718632.94977626996</v>
      </c>
      <c r="D24" s="36">
        <f t="shared" si="0"/>
        <v>18657.302001620061</v>
      </c>
      <c r="E24" s="36">
        <f>B24-[1]Sheet1!A19</f>
        <v>10856.947325370042</v>
      </c>
      <c r="F24" s="36">
        <f>B24-[1]Sheet1!B19</f>
        <v>82224.42547360016</v>
      </c>
    </row>
    <row r="25" spans="1:6" ht="16.5" hidden="1" thickBot="1" x14ac:dyDescent="0.3">
      <c r="B25" s="41">
        <v>1072365.6268397099</v>
      </c>
      <c r="C25" s="41">
        <v>1100455.4065050101</v>
      </c>
      <c r="D25" s="36">
        <f t="shared" si="0"/>
        <v>-28089.779665300157</v>
      </c>
      <c r="E25" s="36">
        <f>B25-[1]Sheet1!A20</f>
        <v>-14864.683866040083</v>
      </c>
      <c r="F25" s="36">
        <f>B25-[1]Sheet1!B20</f>
        <v>-69670.638899620157</v>
      </c>
    </row>
    <row r="26" spans="1:6" ht="16.5" hidden="1" thickBot="1" x14ac:dyDescent="0.3">
      <c r="B26" s="43">
        <v>254114</v>
      </c>
      <c r="C26" s="43">
        <v>254114</v>
      </c>
      <c r="D26" s="36">
        <f t="shared" si="0"/>
        <v>0</v>
      </c>
      <c r="E26" s="36">
        <f>B26-[1]Sheet1!A21</f>
        <v>0</v>
      </c>
      <c r="F26" s="36">
        <f>B26-[1]Sheet1!B21</f>
        <v>4004.1672704684606</v>
      </c>
    </row>
    <row r="27" spans="1:6" ht="16.5" hidden="1" thickBot="1" x14ac:dyDescent="0.3">
      <c r="B27" s="43">
        <v>55171.057270649995</v>
      </c>
      <c r="C27" s="43">
        <v>72378.225146110053</v>
      </c>
      <c r="D27" s="36">
        <f t="shared" si="0"/>
        <v>-17207.167875460058</v>
      </c>
      <c r="E27" s="36">
        <f>B27-[1]Sheet1!A22</f>
        <v>-11790.560682390002</v>
      </c>
      <c r="F27" s="36">
        <f>B27-[1]Sheet1!B22</f>
        <v>-60918.926041248458</v>
      </c>
    </row>
    <row r="28" spans="1:6" ht="16.5" hidden="1" thickBot="1" x14ac:dyDescent="0.3">
      <c r="B28" s="43">
        <v>464154.62076962995</v>
      </c>
      <c r="C28" s="43">
        <v>457507.47989913996</v>
      </c>
      <c r="D28" s="39">
        <f>B28-C28</f>
        <v>6647.140870489995</v>
      </c>
      <c r="E28" s="39">
        <f>B28-[1]Sheet1!A23</f>
        <v>-690.40520381997339</v>
      </c>
      <c r="F28" s="36">
        <f>B28-[1]Sheet1!B23</f>
        <v>64830.82695692993</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2025-09-24T04:52:09Z</dcterms:created>
  <dcterms:modified xsi:type="dcterms:W3CDTF">2025-09-24T04:53:32Z</dcterms:modified>
</cp:coreProperties>
</file>