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9" i="2"/>
  <c r="E19" i="2"/>
  <c r="D19" i="2"/>
  <c r="F18" i="2"/>
  <c r="E18" i="2"/>
  <c r="D18" i="2"/>
  <c r="F17" i="2"/>
  <c r="E17" i="2"/>
  <c r="D17" i="2"/>
  <c r="F16" i="2"/>
  <c r="E16" i="2"/>
  <c r="D16" i="2"/>
  <c r="F15" i="2"/>
  <c r="E15" i="2"/>
  <c r="D15" i="2"/>
  <c r="F14" i="2"/>
  <c r="E14" i="2"/>
  <c r="D14" i="2"/>
  <c r="F13" i="2"/>
  <c r="E13" i="2"/>
  <c r="D13"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<sst xmlns="http://schemas.openxmlformats.org/spreadsheetml/2006/main" count="59" uniqueCount="56">
  <si>
    <t>NEPAL RASTRA BANK</t>
  </si>
  <si>
    <t>Central Bank Survey and Liquidity Position</t>
  </si>
  <si>
    <t>(In Rs. Million)</t>
  </si>
  <si>
    <t>Date (BS/AD)</t>
  </si>
  <si>
    <t>Aswin 7, 2082</t>
  </si>
  <si>
    <t>Aswin 6,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</si>
  <si>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</si>
  <si>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</si>
  <si>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</si>
  <si>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</si>
  <si>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</si>
  <si>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</si>
  <si>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</si>
  <si>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</si>
  <si>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</si>
  <si>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</si>
  <si>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</si>
  <si>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</si>
  <si>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</si>
  <si>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</si>
  <si>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</si>
  <si>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</si>
  <si>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</si>
  <si>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</si>
  <si>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</si>
  <si>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</si>
  <si>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</si>
  <si>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</si>
  <si>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</si>
  <si>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</si>
  <si>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</si>
  <si>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</si>
  <si>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</si>
  <si>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</si>
  <si>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</si>
  <si>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</si>
  <si>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</si>
  <si>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Bhadra 29,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</si>
  <si>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</si>
  <si>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</si>
  <si>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</si>
  <si>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</si>
  <si>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</si>
  <si>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</si>
  <si>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</si>
  <si>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</si>
  <si>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</si>
  <si>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</si>
  <si>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</si>
  <si>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</si>
  <si>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</si>
  <si>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</si>
  <si>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</si>
  <si>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</si>
  <si>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</si>
  <si>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Aswin 7, 2082(September 23,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</si>
</sst>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4">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43" fontId="6" fillId="2" borderId="7" xfId="4" applyNumberFormat="1" applyFont="1" applyFill="1" applyBorder="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1813663.6151578506</v>
          </cell>
          <cell r="B2">
            <v>1797102.09204299</v>
          </cell>
        </row>
        <row r="3">
          <cell r="A3">
            <v>2700890.2768372805</v>
          </cell>
        </row>
        <row r="4">
          <cell r="A4">
            <v>42362.706763940005</v>
          </cell>
          <cell r="B4">
            <v>41104.660080550006</v>
          </cell>
        </row>
        <row r="5">
          <cell r="A5">
            <v>-239026.66167942999</v>
          </cell>
          <cell r="B5">
            <v>-75744.713864250021</v>
          </cell>
        </row>
        <row r="6">
          <cell r="A6">
            <v>253754.44698966999</v>
          </cell>
          <cell r="B6">
            <v>90472.499174490018</v>
          </cell>
        </row>
        <row r="7">
          <cell r="A7">
            <v>-648200</v>
          </cell>
          <cell r="B7">
            <v>-654050</v>
          </cell>
        </row>
        <row r="8">
          <cell r="A8">
            <v>0</v>
          </cell>
          <cell r="B8">
            <v>0</v>
          </cell>
        </row>
        <row r="9">
          <cell r="A9">
            <v>0</v>
          </cell>
          <cell r="B9">
            <v>0</v>
          </cell>
        </row>
        <row r="10">
          <cell r="A10">
            <v>0</v>
          </cell>
          <cell r="B10">
            <v>0</v>
          </cell>
        </row>
        <row r="11">
          <cell r="A11">
            <v>0</v>
          </cell>
          <cell r="B11">
            <v>0</v>
          </cell>
        </row>
        <row r="12">
          <cell r="A12">
            <v>-266750</v>
          </cell>
          <cell r="B12">
            <v>-377450</v>
          </cell>
        </row>
        <row r="13">
          <cell r="A13">
            <v>-381450</v>
          </cell>
          <cell r="B13">
            <v>-276600</v>
          </cell>
        </row>
        <row r="14">
          <cell r="A14">
            <v>0</v>
          </cell>
          <cell r="B14">
            <v>0</v>
          </cell>
        </row>
        <row r="15">
          <cell r="A15">
            <v>1813663.6151582701</v>
          </cell>
          <cell r="B15">
            <v>1797102.0920436201</v>
          </cell>
        </row>
        <row r="16">
          <cell r="A16">
            <v>321075.61795304</v>
          </cell>
          <cell r="B16">
            <v>366199.81604142999</v>
          </cell>
        </row>
        <row r="17">
          <cell r="A17">
            <v>744415.11833395006</v>
          </cell>
          <cell r="B17">
            <v>750112.42215450003</v>
          </cell>
        </row>
        <row r="18">
          <cell r="A18">
            <v>21739.574418759999</v>
          </cell>
          <cell r="B18">
            <v>25724.0275434</v>
          </cell>
        </row>
        <row r="19">
          <cell r="A19">
            <v>726433.30445251998</v>
          </cell>
          <cell r="B19">
            <v>655065.82630428986</v>
          </cell>
        </row>
        <row r="20">
          <cell r="A20">
            <v>1087230.31070575</v>
          </cell>
          <cell r="B20">
            <v>1142036.2657393301</v>
          </cell>
        </row>
        <row r="21">
          <cell r="A21">
            <v>254114</v>
          </cell>
          <cell r="B21">
            <v>250109.83272953154</v>
          </cell>
        </row>
        <row r="22">
          <cell r="A22">
            <v>66961.617953039997</v>
          </cell>
          <cell r="B22">
            <v>116089.98331189845</v>
          </cell>
        </row>
        <row r="23">
          <cell r="A23">
            <v>464845.02597344993</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abSelected="1" workbookViewId="0">
      <selection activeCell="B14" sqref="B14"/>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55</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45923</v>
      </c>
      <c r="C6" s="10">
        <v>45922</v>
      </c>
      <c r="D6" s="11" t="s">
        <v>7</v>
      </c>
      <c r="E6" s="11" t="s">
        <v>8</v>
      </c>
      <c r="F6" s="11" t="s">
        <v>9</v>
      </c>
    </row>
    <row r="7" spans="1:6" ht="16.5" thickBot="1" x14ac:dyDescent="0.3">
      <c r="A7" s="12" t="s">
        <v>10</v>
      </c>
      <c r="B7" s="13">
        <v>1865191.6712107197</v>
      </c>
      <c r="C7" s="13">
        <v>1832399.7113758</v>
      </c>
      <c r="D7" s="14">
        <v>32791.959834919777</v>
      </c>
      <c r="E7" s="14">
        <v>51528.056052869186</v>
      </c>
      <c r="F7" s="14">
        <v>68089.579167729709</v>
      </c>
    </row>
    <row r="8" spans="1:6" ht="15.75" x14ac:dyDescent="0.25">
      <c r="A8" s="15" t="s">
        <v>11</v>
      </c>
      <c r="B8" s="16">
        <v>2724879.5242196699</v>
      </c>
      <c r="C8" s="16">
        <v>2729350.7576818699</v>
      </c>
      <c r="D8" s="17">
        <v>-4471.2334622000344</v>
      </c>
      <c r="E8" s="17">
        <v>23989.247382389382</v>
      </c>
      <c r="F8" s="17">
        <v>911215.90906181931</v>
      </c>
    </row>
    <row r="9" spans="1:6" ht="15.75" x14ac:dyDescent="0.25">
      <c r="A9" s="18" t="s">
        <v>12</v>
      </c>
      <c r="B9" s="19">
        <v>42343.077226690002</v>
      </c>
      <c r="C9" s="19">
        <v>42384.588653170002</v>
      </c>
      <c r="D9" s="20">
        <v>-41.5114264799995</v>
      </c>
      <c r="E9" s="20">
        <v>-19.629537250002613</v>
      </c>
      <c r="F9" s="20">
        <v>1238.4171461399965</v>
      </c>
    </row>
    <row r="10" spans="1:6" ht="15.75" x14ac:dyDescent="0.25">
      <c r="A10" s="15" t="s">
        <v>13</v>
      </c>
      <c r="B10" s="16">
        <v>-187887.85300895001</v>
      </c>
      <c r="C10" s="16">
        <v>-201751.04630607</v>
      </c>
      <c r="D10" s="17">
        <v>13863.193297119986</v>
      </c>
      <c r="E10" s="17">
        <v>51138.808670479979</v>
      </c>
      <c r="F10" s="17">
        <v>-112143.13914469999</v>
      </c>
    </row>
    <row r="11" spans="1:6" ht="15.75" x14ac:dyDescent="0.25">
      <c r="A11" s="18" t="s">
        <v>14</v>
      </c>
      <c r="B11" s="19">
        <v>202615.63831919001</v>
      </c>
      <c r="C11" s="19">
        <v>216478.83161631002</v>
      </c>
      <c r="D11" s="21">
        <v>-13863.193297120015</v>
      </c>
      <c r="E11" s="21">
        <v>-51138.808670479979</v>
      </c>
      <c r="F11" s="21">
        <v>112143.13914469999</v>
      </c>
    </row>
    <row r="12" spans="1:6" ht="15.75" x14ac:dyDescent="0.25">
      <c r="A12" s="22" t="s">
        <v>15</v>
      </c>
      <c r="B12" s="23">
        <v>-671800</v>
      </c>
      <c r="C12" s="23">
        <v>-695200</v>
      </c>
      <c r="D12" s="17">
        <v>23400</v>
      </c>
      <c r="E12" s="17">
        <v>-23600</v>
      </c>
      <c r="F12" s="17">
        <v>-17750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-165950</v>
      </c>
      <c r="C17" s="19">
        <v>-165950</v>
      </c>
      <c r="D17" s="21">
        <v>0</v>
      </c>
      <c r="E17" s="21">
        <v>100800</v>
      </c>
      <c r="F17" s="21">
        <v>211500</v>
      </c>
    </row>
    <row r="18" spans="1:6" ht="15.75" x14ac:dyDescent="0.25">
      <c r="A18" s="24" t="s">
        <v>21</v>
      </c>
      <c r="B18" s="19">
        <v>-505850</v>
      </c>
      <c r="C18" s="19">
        <v>-529250</v>
      </c>
      <c r="D18" s="21">
        <v>23400</v>
      </c>
      <c r="E18" s="21">
        <v>-124400</v>
      </c>
      <c r="F18" s="21">
        <v>-229250</v>
      </c>
    </row>
    <row r="19" spans="1:6" ht="16.5" thickBot="1" x14ac:dyDescent="0.3">
      <c r="A19" s="24" t="s">
        <v>22</v>
      </c>
      <c r="B19" s="19">
        <v>0</v>
      </c>
      <c r="C19" s="19">
        <v>0</v>
      </c>
      <c r="D19" s="20">
        <v>0</v>
      </c>
      <c r="E19" s="20">
        <v>0</v>
      </c>
      <c r="F19" s="20">
        <v>0</v>
      </c>
    </row>
    <row r="20" spans="1:6" ht="16.5" thickBot="1" x14ac:dyDescent="0.3">
      <c r="A20" s="12" t="s">
        <v>23</v>
      </c>
      <c r="B20" s="25">
        <v>1865191.6712111798</v>
      </c>
      <c r="C20" s="25">
        <v>1832399.7113762901</v>
      </c>
      <c r="D20" s="14">
        <v>32791.959834889742</v>
      </c>
      <c r="E20" s="14">
        <v>51528.056052909698</v>
      </c>
      <c r="F20" s="14">
        <v>68089.579167559743</v>
      </c>
    </row>
    <row r="21" spans="1:6" ht="15.75" x14ac:dyDescent="0.25">
      <c r="A21" s="22" t="s">
        <v>24</v>
      </c>
      <c r="B21" s="16">
        <v>338667.91309883998</v>
      </c>
      <c r="C21" s="16">
        <v>327897.09545407002</v>
      </c>
      <c r="D21" s="26">
        <v>10770.817644769966</v>
      </c>
      <c r="E21" s="26">
        <v>17592.295145799988</v>
      </c>
      <c r="F21" s="26">
        <v>-27531.902942590008</v>
      </c>
    </row>
    <row r="22" spans="1:6" ht="15.75" x14ac:dyDescent="0.25">
      <c r="A22" s="22" t="s">
        <v>25</v>
      </c>
      <c r="B22" s="16">
        <v>772660.37695295003</v>
      </c>
      <c r="C22" s="16">
        <v>761397.33726994996</v>
      </c>
      <c r="D22" s="26">
        <v>11263.039683000068</v>
      </c>
      <c r="E22" s="26">
        <v>28245.258618999971</v>
      </c>
      <c r="F22" s="26">
        <v>22547.954798449995</v>
      </c>
    </row>
    <row r="23" spans="1:6" ht="15.75" x14ac:dyDescent="0.25">
      <c r="A23" s="22" t="s">
        <v>26</v>
      </c>
      <c r="B23" s="16">
        <v>25490.980469130001</v>
      </c>
      <c r="C23" s="16">
        <v>22577.436699469999</v>
      </c>
      <c r="D23" s="26">
        <v>2913.543769660002</v>
      </c>
      <c r="E23" s="26">
        <v>3751.406050370002</v>
      </c>
      <c r="F23" s="26">
        <v>-233.04707426999812</v>
      </c>
    </row>
    <row r="24" spans="1:6" ht="16.5" thickBot="1" x14ac:dyDescent="0.3">
      <c r="A24" s="22" t="s">
        <v>27</v>
      </c>
      <c r="B24" s="16">
        <v>728372.40069025988</v>
      </c>
      <c r="C24" s="16">
        <v>720527.84195280005</v>
      </c>
      <c r="D24" s="27">
        <v>7844.5587374598254</v>
      </c>
      <c r="E24" s="27">
        <v>1939.0962377398973</v>
      </c>
      <c r="F24" s="27">
        <v>73306.574385970016</v>
      </c>
    </row>
    <row r="25" spans="1:6" ht="16.5" thickBot="1" x14ac:dyDescent="0.3">
      <c r="A25" s="12" t="s">
        <v>28</v>
      </c>
      <c r="B25" s="25">
        <v>1136819.2705209199</v>
      </c>
      <c r="C25" s="25">
        <v>1111871.86942349</v>
      </c>
      <c r="D25" s="14">
        <v>24947.401097429916</v>
      </c>
      <c r="E25" s="14">
        <v>49588.959815169917</v>
      </c>
      <c r="F25" s="14">
        <v>-5216.9952184101567</v>
      </c>
    </row>
    <row r="26" spans="1:6" ht="16.5" thickBot="1" x14ac:dyDescent="0.3">
      <c r="A26" s="28" t="s">
        <v>29</v>
      </c>
      <c r="B26" s="29">
        <v>255611</v>
      </c>
      <c r="C26" s="29">
        <v>255611</v>
      </c>
      <c r="D26" s="30">
        <v>0</v>
      </c>
      <c r="E26" s="30">
        <v>1497</v>
      </c>
      <c r="F26" s="30">
        <v>5501.1672704684606</v>
      </c>
    </row>
    <row r="27" spans="1:6" ht="16.5" thickBot="1" x14ac:dyDescent="0.3">
      <c r="A27" s="28" t="s">
        <v>30</v>
      </c>
      <c r="B27" s="29">
        <v>83056.913098839985</v>
      </c>
      <c r="C27" s="29">
        <v>73783.095454070019</v>
      </c>
      <c r="D27" s="14">
        <v>9273.8176447699661</v>
      </c>
      <c r="E27" s="14">
        <v>16095.295145799988</v>
      </c>
      <c r="F27" s="14">
        <v>-33033.070213058469</v>
      </c>
    </row>
    <row r="28" spans="1:6" ht="16.5" thickBot="1" x14ac:dyDescent="0.3">
      <c r="A28" s="31" t="s">
        <v>31</v>
      </c>
      <c r="B28" s="29">
        <v>465775.09954881994</v>
      </c>
      <c r="C28" s="29">
        <v>459944.04015807988</v>
      </c>
      <c r="D28" s="14">
        <v>5831.0593907400616</v>
      </c>
      <c r="E28" s="14">
        <v>930.07357537001371</v>
      </c>
      <c r="F28" s="14">
        <v>66451.305736119917</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workbookViewId="0">
      <selection activeCell="A3" sqref="A3:F3"/>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Aswin 7, 2082(September 23, 2025)</v>
      </c>
    </row>
    <row r="4" spans="1:6" ht="15.75" x14ac:dyDescent="0.25">
      <c r="A4" s="15" t="s">
        <v>35</v>
      </c>
    </row>
    <row r="5" spans="1:6" ht="49.5" customHeight="1" thickBot="1" x14ac:dyDescent="0.3">
      <c r="A5" s="38" t="s">
        <v>36</v>
      </c>
      <c r="B5" s="39" t="s">
        <v>4</v>
      </c>
      <c r="C5" s="39" t="s">
        <v>37</v>
      </c>
    </row>
    <row r="6" spans="1:6" ht="16.5" thickBot="1" x14ac:dyDescent="0.3">
      <c r="A6" s="15" t="s">
        <v>38</v>
      </c>
      <c r="B6" s="5">
        <v>45923</v>
      </c>
      <c r="C6" s="5">
        <v>45914</v>
      </c>
    </row>
    <row r="7" spans="1:6" ht="63.75" thickBot="1" x14ac:dyDescent="0.3">
      <c r="A7" s="38" t="s">
        <v>39</v>
      </c>
      <c r="B7" s="40">
        <v>1865191.6712107197</v>
      </c>
      <c r="C7" s="40">
        <v>1809655.87861714</v>
      </c>
      <c r="D7" s="39">
        <f>B7-C7</f>
        <v>55535.792593579739</v>
      </c>
      <c r="E7" s="39">
        <f>B7-[1]Sheet1!A2</f>
        <v>51528.056052869186</v>
      </c>
      <c r="F7" s="39">
        <f>B7-[1]Sheet1!B2</f>
        <v>68089.579167729709</v>
      </c>
    </row>
    <row r="8" spans="1:6" ht="15.75" x14ac:dyDescent="0.25">
      <c r="A8" s="15" t="s">
        <v>40</v>
      </c>
      <c r="B8" s="16">
        <v>2724879.5242196699</v>
      </c>
      <c r="C8" s="16">
        <v>2696813.2200998398</v>
      </c>
      <c r="D8" s="39">
        <f>B8-C8</f>
        <v>28066.30411983002</v>
      </c>
      <c r="E8" s="39">
        <f>B8-[1]Sheet1!A3</f>
        <v>23989.247382389382</v>
      </c>
      <c r="F8" s="39">
        <f>B8-[1]Sheet1!A2</f>
        <v>911215.90906181931</v>
      </c>
    </row>
    <row r="9" spans="1:6" ht="15.75" x14ac:dyDescent="0.25">
      <c r="A9" s="38" t="s">
        <v>41</v>
      </c>
      <c r="B9" s="19">
        <v>42343.077226690002</v>
      </c>
      <c r="C9" s="19">
        <v>42288.423158659993</v>
      </c>
      <c r="D9" s="36">
        <f t="shared" ref="D9:D27" si="0">B9-C9</f>
        <v>54.654068030009512</v>
      </c>
      <c r="E9" s="36">
        <f>B9-[1]Sheet1!A4</f>
        <v>-19.629537250002613</v>
      </c>
      <c r="F9" s="36">
        <f>B9-[1]Sheet1!B4</f>
        <v>1238.4171461399965</v>
      </c>
    </row>
    <row r="10" spans="1:6" ht="15.75" x14ac:dyDescent="0.25">
      <c r="A10" s="15" t="s">
        <v>42</v>
      </c>
      <c r="B10" s="16">
        <v>-187887.85300895001</v>
      </c>
      <c r="C10" s="16">
        <v>-238957.34148269997</v>
      </c>
      <c r="D10" s="36">
        <f t="shared" si="0"/>
        <v>51069.488473749952</v>
      </c>
      <c r="E10" s="36">
        <f>B10-[1]Sheet1!A5</f>
        <v>51138.808670479979</v>
      </c>
      <c r="F10" s="36">
        <f>B10-[1]Sheet1!B5</f>
        <v>-112143.13914469999</v>
      </c>
    </row>
    <row r="11" spans="1:6" ht="31.5" x14ac:dyDescent="0.25">
      <c r="A11" s="38" t="s">
        <v>43</v>
      </c>
      <c r="B11" s="19">
        <v>202615.63831919001</v>
      </c>
      <c r="C11" s="19">
        <v>253685.12679293996</v>
      </c>
      <c r="D11" s="36">
        <f t="shared" si="0"/>
        <v>-51069.488473749952</v>
      </c>
      <c r="E11" s="36">
        <f>B11-[1]Sheet1!A6</f>
        <v>-51138.808670479979</v>
      </c>
      <c r="F11" s="36">
        <f>B11-[1]Sheet1!B6</f>
        <v>112143.13914469999</v>
      </c>
    </row>
    <row r="12" spans="1:6" ht="15.75" x14ac:dyDescent="0.25">
      <c r="A12" s="15" t="s">
        <v>44</v>
      </c>
      <c r="B12" s="23">
        <v>-671800</v>
      </c>
      <c r="C12" s="23">
        <v>-648200</v>
      </c>
      <c r="D12" s="36">
        <f t="shared" si="0"/>
        <v>-23600</v>
      </c>
      <c r="E12" s="36">
        <f>B12-[1]Sheet1!A7</f>
        <v>-23600</v>
      </c>
      <c r="F12" s="36">
        <f>B12-[1]Sheet1!B7</f>
        <v>-17750</v>
      </c>
    </row>
    <row r="13" spans="1:6" ht="31.5" x14ac:dyDescent="0.25">
      <c r="A13" s="38" t="s">
        <v>45</v>
      </c>
      <c r="B13" s="19">
        <v>0</v>
      </c>
      <c r="C13" s="19">
        <v>0</v>
      </c>
      <c r="D13" s="36">
        <f t="shared" si="0"/>
        <v>0</v>
      </c>
      <c r="E13" s="36">
        <f>B13-[1]Sheet1!A8</f>
        <v>0</v>
      </c>
      <c r="F13" s="36">
        <f>B13-[1]Sheet1!B8</f>
        <v>0</v>
      </c>
    </row>
    <row r="14" spans="1:6" ht="15.75" x14ac:dyDescent="0.25">
      <c r="A14" s="15" t="s">
        <v>46</v>
      </c>
      <c r="B14" s="19">
        <v>0</v>
      </c>
      <c r="C14" s="19">
        <v>0</v>
      </c>
      <c r="D14" s="36">
        <f t="shared" si="0"/>
        <v>0</v>
      </c>
      <c r="E14" s="36">
        <f>B14-[1]Sheet1!A9</f>
        <v>0</v>
      </c>
      <c r="F14" s="36">
        <f>B14-[1]Sheet1!B9</f>
        <v>0</v>
      </c>
    </row>
    <row r="15" spans="1:6" ht="63" x14ac:dyDescent="0.25">
      <c r="A15" s="38" t="s">
        <v>47</v>
      </c>
      <c r="B15" s="19">
        <v>0</v>
      </c>
      <c r="C15" s="19">
        <v>0</v>
      </c>
      <c r="D15" s="36">
        <f t="shared" si="0"/>
        <v>0</v>
      </c>
      <c r="E15" s="36">
        <f>B15-[1]Sheet1!A10</f>
        <v>0</v>
      </c>
      <c r="F15" s="36">
        <f>B15-[1]Sheet1!B10</f>
        <v>0</v>
      </c>
    </row>
    <row r="16" spans="1:6" ht="15.75" x14ac:dyDescent="0.25">
      <c r="A16" s="15" t="s">
        <v>48</v>
      </c>
      <c r="B16" s="19">
        <v>0</v>
      </c>
      <c r="C16" s="19">
        <v>0</v>
      </c>
      <c r="D16" s="36">
        <f t="shared" si="0"/>
        <v>0</v>
      </c>
      <c r="E16" s="36">
        <f>B16-[1]Sheet1!A11</f>
        <v>0</v>
      </c>
      <c r="F16" s="36">
        <f>B16-[1]Sheet1!B11</f>
        <v>0</v>
      </c>
    </row>
    <row r="17" spans="1:6" ht="15.75" x14ac:dyDescent="0.25">
      <c r="A17" s="38" t="s">
        <v>49</v>
      </c>
      <c r="B17" s="19">
        <v>-165950</v>
      </c>
      <c r="C17" s="19">
        <v>-266750</v>
      </c>
      <c r="D17" s="36">
        <f t="shared" si="0"/>
        <v>100800</v>
      </c>
      <c r="E17" s="36">
        <f>B17-[1]Sheet1!A12</f>
        <v>100800</v>
      </c>
      <c r="F17" s="36">
        <f>B17-[1]Sheet1!B12</f>
        <v>211500</v>
      </c>
    </row>
    <row r="18" spans="1:6" ht="15.75" x14ac:dyDescent="0.25">
      <c r="A18" s="15" t="s">
        <v>50</v>
      </c>
      <c r="B18" s="19">
        <v>-505850</v>
      </c>
      <c r="C18" s="19">
        <v>-381450</v>
      </c>
      <c r="D18" s="36">
        <f t="shared" si="0"/>
        <v>-124400</v>
      </c>
      <c r="E18" s="36">
        <f>B18-[1]Sheet1!A13</f>
        <v>-124400</v>
      </c>
      <c r="F18" s="36">
        <f>B18-[1]Sheet1!B13</f>
        <v>-229250</v>
      </c>
    </row>
    <row r="19" spans="1:6" ht="63.75" thickBot="1" x14ac:dyDescent="0.3">
      <c r="A19" s="38" t="s">
        <v>51</v>
      </c>
      <c r="B19" s="19">
        <v>0</v>
      </c>
      <c r="C19" s="19">
        <v>0</v>
      </c>
      <c r="D19" s="36">
        <f t="shared" si="0"/>
        <v>0</v>
      </c>
      <c r="E19" s="36">
        <f>B19-[1]Sheet1!A14</f>
        <v>0</v>
      </c>
      <c r="F19" s="36">
        <f>B19-[1]Sheet1!B14</f>
        <v>0</v>
      </c>
    </row>
    <row r="20" spans="1:6" ht="16.5" thickBot="1" x14ac:dyDescent="0.3">
      <c r="A20" s="15" t="s">
        <v>30</v>
      </c>
      <c r="B20" s="41">
        <v>1865191.6712111798</v>
      </c>
      <c r="C20" s="41">
        <v>1809655.8786176001</v>
      </c>
      <c r="D20" s="36">
        <f t="shared" si="0"/>
        <v>55535.792593579739</v>
      </c>
      <c r="E20" s="36">
        <f>B20-[1]Sheet1!A15</f>
        <v>51528.056052909698</v>
      </c>
      <c r="F20" s="36">
        <f>B20-[1]Sheet1!B15</f>
        <v>68089.579167559743</v>
      </c>
    </row>
    <row r="21" spans="1:6" ht="31.5" x14ac:dyDescent="0.25">
      <c r="A21" s="38" t="s">
        <v>52</v>
      </c>
      <c r="B21" s="16">
        <v>338667.91309883998</v>
      </c>
      <c r="C21" s="16">
        <v>309285.05727065</v>
      </c>
      <c r="D21" s="36">
        <f t="shared" si="0"/>
        <v>29382.85582818999</v>
      </c>
      <c r="E21" s="36">
        <f>B21-[1]Sheet1!A16</f>
        <v>17592.295145799988</v>
      </c>
      <c r="F21" s="36">
        <f>B21-[1]Sheet1!B16</f>
        <v>-27531.902942590008</v>
      </c>
    </row>
    <row r="22" spans="1:6" ht="15.75" x14ac:dyDescent="0.25">
      <c r="A22" s="15" t="s">
        <v>31</v>
      </c>
      <c r="B22" s="16">
        <v>772660.37695295003</v>
      </c>
      <c r="C22" s="16">
        <v>741692.49416695</v>
      </c>
      <c r="D22" s="36">
        <f t="shared" si="0"/>
        <v>30967.882786000031</v>
      </c>
      <c r="E22" s="36">
        <f>B22-[1]Sheet1!A17</f>
        <v>28245.258618999971</v>
      </c>
      <c r="F22" s="36">
        <f>B22-[1]Sheet1!B17</f>
        <v>22547.954798449995</v>
      </c>
    </row>
    <row r="23" spans="1:6" ht="31.5" x14ac:dyDescent="0.25">
      <c r="A23" s="38" t="s">
        <v>53</v>
      </c>
      <c r="B23" s="16">
        <v>25490.980469130001</v>
      </c>
      <c r="C23" s="16">
        <v>21388.07540211</v>
      </c>
      <c r="D23" s="36">
        <f t="shared" si="0"/>
        <v>4102.9050670200013</v>
      </c>
      <c r="E23" s="36">
        <f>B23-[1]Sheet1!A18</f>
        <v>3751.406050370002</v>
      </c>
      <c r="F23" s="36">
        <f>B23-[1]Sheet1!B18</f>
        <v>-233.04707426999812</v>
      </c>
    </row>
    <row r="24" spans="1:6" ht="45" x14ac:dyDescent="0.25">
      <c r="A24" s="42" t="s">
        <v>54</v>
      </c>
      <c r="B24" s="16">
        <v>728372.40069025988</v>
      </c>
      <c r="C24" s="16">
        <v>737290.25177789002</v>
      </c>
      <c r="D24" s="36">
        <f t="shared" si="0"/>
        <v>-8917.8510876301443</v>
      </c>
      <c r="E24" s="36">
        <f>B24-[1]Sheet1!A19</f>
        <v>1939.0962377398973</v>
      </c>
      <c r="F24" s="36">
        <f>B24-[1]Sheet1!B19</f>
        <v>73306.574385970016</v>
      </c>
    </row>
    <row r="25" spans="1:6" ht="16.5" hidden="1" thickBot="1" x14ac:dyDescent="0.3">
      <c r="B25" s="41">
        <v>1136819.2705209199</v>
      </c>
      <c r="C25" s="41">
        <v>1072365.6268397099</v>
      </c>
      <c r="D25" s="36">
        <f t="shared" si="0"/>
        <v>64453.64368121</v>
      </c>
      <c r="E25" s="36">
        <f>B25-[1]Sheet1!A20</f>
        <v>49588.959815169917</v>
      </c>
      <c r="F25" s="36">
        <f>B25-[1]Sheet1!B20</f>
        <v>-5216.9952184101567</v>
      </c>
    </row>
    <row r="26" spans="1:6" ht="16.5" hidden="1" thickBot="1" x14ac:dyDescent="0.3">
      <c r="B26" s="43">
        <v>255611</v>
      </c>
      <c r="C26" s="43">
        <v>254114</v>
      </c>
      <c r="D26" s="36">
        <f t="shared" si="0"/>
        <v>1497</v>
      </c>
      <c r="E26" s="36">
        <f>B26-[1]Sheet1!A21</f>
        <v>1497</v>
      </c>
      <c r="F26" s="36">
        <f>B26-[1]Sheet1!B21</f>
        <v>5501.1672704684606</v>
      </c>
    </row>
    <row r="27" spans="1:6" ht="16.5" hidden="1" thickBot="1" x14ac:dyDescent="0.3">
      <c r="B27" s="43">
        <v>83056.913098839985</v>
      </c>
      <c r="C27" s="43">
        <v>55171.057270649995</v>
      </c>
      <c r="D27" s="36">
        <f t="shared" si="0"/>
        <v>27885.85582818999</v>
      </c>
      <c r="E27" s="36">
        <f>B27-[1]Sheet1!A22</f>
        <v>16095.295145799988</v>
      </c>
      <c r="F27" s="36">
        <f>B27-[1]Sheet1!B22</f>
        <v>-33033.070213058469</v>
      </c>
    </row>
    <row r="28" spans="1:6" ht="16.5" hidden="1" thickBot="1" x14ac:dyDescent="0.3">
      <c r="B28" s="43">
        <v>465775.09954881994</v>
      </c>
      <c r="C28" s="43">
        <v>464154.62076962995</v>
      </c>
      <c r="D28" s="39">
        <f>B28-C28</f>
        <v>1620.4787791899871</v>
      </c>
      <c r="E28" s="39">
        <f>B28-[1]Sheet1!A23</f>
        <v>930.07357537001371</v>
      </c>
      <c r="F28" s="36">
        <f>B28-[1]Sheet1!B23</f>
        <v>66451.305736119917</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2025-09-24T04:41:50Z</dcterms:created>
  <dcterms:modified xsi:type="dcterms:W3CDTF">2025-09-24T04:43:18Z</dcterms:modified>
</cp:coreProperties>
</file>