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3E60AA71-F9EF-4565-95C1-5448A614BB7A}" xr6:coauthVersionLast="36" xr6:coauthVersionMax="36" xr10:uidLastSave="{00000000-0000-0000-0000-000000000000}"/>
  <bookViews>
    <workbookView xWindow="0" yWindow="0" windowWidth="24000" windowHeight="9525" xr2:uid="{84B109FF-CD1C-4B45-A68C-0F6ED0F82EAB}"/>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9" i="2"/>
  <c r="E19" i="2"/>
  <c r="D19" i="2"/>
  <c r="F18" i="2"/>
  <c r="E18" i="2"/>
  <c r="D18" i="2"/>
  <c r="F17" i="2"/>
  <c r="E17" i="2"/>
  <c r="D17" i="2"/>
  <c r="F16" i="2"/>
  <c r="E16" i="2"/>
  <c r="D16" i="2"/>
  <c r="F15" i="2"/>
  <c r="E15" i="2"/>
  <c r="D15" i="2"/>
  <c r="F14" i="2"/>
  <c r="E14" i="2"/>
  <c r="D14" i="2"/>
  <c r="F13" i="2"/>
  <c r="E13" i="2"/>
  <c r="D13"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<sst xmlns="http://schemas.openxmlformats.org/spreadsheetml/2006/main" count="59" uniqueCount="55">
  <si>
    <t>NEPAL RASTRA BANK</t>
  </si>
  <si>
    <t>Central Bank Survey and Liquidity Position</t>
  </si>
  <si>
    <t>(In Rs. Million)</t>
  </si>
  <si>
    <t>Date (BS/AD)</t>
  </si>
  <si>
    <t>Aswin 19, 2082</t>
  </si>
  <si>
    <t>Aswin 11,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</si>
  <si>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</si>
  <si>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</si>
  <si>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</si>
  <si>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</si>
  <si>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</si>
  <si>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</si>
  <si>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</si>
  <si>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</si>
  <si>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</si>
  <si>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</si>
  <si>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</si>
  <si>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</si>
  <si>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</si>
  <si>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</si>
  <si>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</si>
  <si>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</si>
  <si>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</si>
  <si>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</si>
  <si>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</si>
  <si>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</si>
  <si>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</si>
  <si>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</si>
  <si>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</si>
  <si>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</si>
  <si>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</si>
  <si>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</si>
  <si>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</si>
  <si>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</si>
  <si>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</si>
  <si>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</si>
  <si>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</si>
  <si>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</si>
  <si>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</si>
  <si>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</si>
  <si>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</si>
  <si>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</si>
  <si>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</si>
  <si>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</si>
  <si>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</si>
  <si>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</si>
  <si>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</si>
  <si>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</si>
  <si>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</si>
  <si>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</si>
  <si>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</si>
  <si>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</si>
  <si>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</si>
  <si>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</si>
  <si>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Aswin 19, 2082(October 05,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</si>
</sst>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4">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43" fontId="6" fillId="2" borderId="7" xfId="4" applyNumberFormat="1" applyFont="1" applyFill="1" applyBorder="1"/>
    <xf numFmtId="43" fontId="6" fillId="2" borderId="7" xfId="5" applyNumberFormat="1" applyFont="1" applyFill="1" applyBorder="1" applyAlignment="1">
      <alignment horizontal="center"/>
    </xf>
    <xf numFmtId="0" fontId="12" fillId="0" borderId="0" xfId="0" applyFont="1" applyAlignment="1">
      <alignment wrapText="1"/>
    </xf>
    <xf numFmtId="43" fontId="6" fillId="2" borderId="7" xfId="5" applyNumberFormat="1" applyFont="1" applyFill="1" applyBorder="1"/>
  </cellXfs>
  <cellStyles count="6">
    <cellStyle name="Comma" xfId="1" builtinId="3"/>
    <cellStyle name="Comma 2 2" xfId="5" xr:uid="{32712A48-C540-4DC3-A109-90F0EACAFE24}"/>
    <cellStyle name="Currency 2" xfId="4" xr:uid="{471246B8-2A18-4389-A0FD-06BD219E1F94}"/>
    <cellStyle name="Normal" xfId="0" builtinId="0"/>
    <cellStyle name="Normal 2" xfId="2" xr:uid="{6599925A-5EE9-4ADB-A3B7-D2B57711C6E3}"/>
    <cellStyle name="Normal 29 3 2" xfId="3" xr:uid="{5DF72B60-E3D9-4C0E-8308-D1E10C55DE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89155920-8C8D-4D7A-9DDB-4BC0DFAB3BD6}"/>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1813663.6151578506</v>
          </cell>
          <cell r="B2">
            <v>1797102.09204299</v>
          </cell>
        </row>
        <row r="3">
          <cell r="A3">
            <v>2700890.2768372805</v>
          </cell>
        </row>
        <row r="4">
          <cell r="A4">
            <v>42362.706763940005</v>
          </cell>
          <cell r="B4">
            <v>41104.660080550006</v>
          </cell>
        </row>
        <row r="5">
          <cell r="A5">
            <v>-239026.66167942999</v>
          </cell>
          <cell r="B5">
            <v>-75744.713864250021</v>
          </cell>
        </row>
        <row r="6">
          <cell r="A6">
            <v>253754.44698966999</v>
          </cell>
          <cell r="B6">
            <v>90472.499174490018</v>
          </cell>
        </row>
        <row r="7">
          <cell r="A7">
            <v>-648200</v>
          </cell>
          <cell r="B7">
            <v>-654050</v>
          </cell>
        </row>
        <row r="8">
          <cell r="A8">
            <v>0</v>
          </cell>
          <cell r="B8">
            <v>0</v>
          </cell>
        </row>
        <row r="9">
          <cell r="A9">
            <v>0</v>
          </cell>
          <cell r="B9">
            <v>0</v>
          </cell>
        </row>
        <row r="10">
          <cell r="A10">
            <v>0</v>
          </cell>
          <cell r="B10">
            <v>0</v>
          </cell>
        </row>
        <row r="11">
          <cell r="A11">
            <v>0</v>
          </cell>
          <cell r="B11">
            <v>0</v>
          </cell>
        </row>
        <row r="12">
          <cell r="A12">
            <v>-266750</v>
          </cell>
          <cell r="B12">
            <v>-377450</v>
          </cell>
        </row>
        <row r="13">
          <cell r="A13">
            <v>-381450</v>
          </cell>
          <cell r="B13">
            <v>-276600</v>
          </cell>
        </row>
        <row r="14">
          <cell r="A14">
            <v>0</v>
          </cell>
          <cell r="B14">
            <v>0</v>
          </cell>
        </row>
        <row r="15">
          <cell r="A15">
            <v>1813663.6151582701</v>
          </cell>
          <cell r="B15">
            <v>1797102.0920436201</v>
          </cell>
        </row>
        <row r="16">
          <cell r="A16">
            <v>321075.61795304</v>
          </cell>
          <cell r="B16">
            <v>366199.81604142999</v>
          </cell>
        </row>
        <row r="17">
          <cell r="A17">
            <v>744415.11833395006</v>
          </cell>
          <cell r="B17">
            <v>750112.42215450003</v>
          </cell>
        </row>
        <row r="18">
          <cell r="A18">
            <v>21739.574418759999</v>
          </cell>
          <cell r="B18">
            <v>25724.0275434</v>
          </cell>
        </row>
        <row r="19">
          <cell r="A19">
            <v>726433.30445251998</v>
          </cell>
          <cell r="B19">
            <v>655065.82630428986</v>
          </cell>
        </row>
        <row r="20">
          <cell r="A20">
            <v>1087230.31070575</v>
          </cell>
          <cell r="B20">
            <v>1142036.2657393301</v>
          </cell>
        </row>
        <row r="21">
          <cell r="A21">
            <v>254114</v>
          </cell>
          <cell r="B21">
            <v>250109.83272953154</v>
          </cell>
        </row>
        <row r="22">
          <cell r="A22">
            <v>66961.617953039997</v>
          </cell>
          <cell r="B22">
            <v>116089.98331189845</v>
          </cell>
        </row>
        <row r="23">
          <cell r="A23">
            <v>464845.02597344993</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AC1FC-787C-47A3-A369-0445C49496C4}">
  <dimension ref="A1:F39"/>
  <sheetViews>
    <sheetView tabSelected="1" topLeftCell="A4" workbookViewId="0">
      <selection activeCell="C5" sqref="C5:C28"/>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4</v>
      </c>
      <c r="D5" s="6" t="s">
        <v>6</v>
      </c>
      <c r="E5" s="7"/>
      <c r="F5" s="8"/>
    </row>
    <row r="6" spans="1:6" ht="16.5" thickBot="1" x14ac:dyDescent="0.3">
      <c r="A6" s="9"/>
      <c r="B6" s="10">
        <v>45935</v>
      </c>
      <c r="C6" s="10">
        <v>45935</v>
      </c>
      <c r="D6" s="11" t="s">
        <v>7</v>
      </c>
      <c r="E6" s="11" t="s">
        <v>8</v>
      </c>
      <c r="F6" s="11" t="s">
        <v>9</v>
      </c>
    </row>
    <row r="7" spans="1:6" ht="16.5" thickBot="1" x14ac:dyDescent="0.3">
      <c r="A7" s="12" t="s">
        <v>10</v>
      </c>
      <c r="B7" s="13">
        <v>2652497.7199931401</v>
      </c>
      <c r="C7" s="13">
        <v>2652497.7199931401</v>
      </c>
      <c r="D7" s="14">
        <v>701139.99315799959</v>
      </c>
      <c r="E7" s="14">
        <v>838834.10483528953</v>
      </c>
      <c r="F7" s="14">
        <v>855395.62795015005</v>
      </c>
    </row>
    <row r="8" spans="1:6" ht="15.75" x14ac:dyDescent="0.25">
      <c r="A8" s="15" t="s">
        <v>11</v>
      </c>
      <c r="B8" s="16">
        <v>2768810.4214625</v>
      </c>
      <c r="C8" s="16">
        <v>2768810.4214625</v>
      </c>
      <c r="D8" s="17">
        <v>1467.7591489893384</v>
      </c>
      <c r="E8" s="17">
        <v>67920.144625219516</v>
      </c>
      <c r="F8" s="17">
        <v>955146.80630464945</v>
      </c>
    </row>
    <row r="9" spans="1:6" ht="15.75" x14ac:dyDescent="0.25">
      <c r="A9" s="18" t="s">
        <v>12</v>
      </c>
      <c r="B9" s="19">
        <v>42543.924472190003</v>
      </c>
      <c r="C9" s="19">
        <v>42543.924472190003</v>
      </c>
      <c r="D9" s="20">
        <v>8.7392476800014265</v>
      </c>
      <c r="E9" s="20">
        <v>181.2177082499984</v>
      </c>
      <c r="F9" s="20">
        <v>1439.2643916399975</v>
      </c>
    </row>
    <row r="10" spans="1:6" ht="15.75" x14ac:dyDescent="0.25">
      <c r="A10" s="15" t="s">
        <v>13</v>
      </c>
      <c r="B10" s="16">
        <v>-116312.70146935998</v>
      </c>
      <c r="C10" s="16">
        <v>-116312.70146935998</v>
      </c>
      <c r="D10" s="17">
        <v>22822.23400900999</v>
      </c>
      <c r="E10" s="17">
        <v>122713.96021007001</v>
      </c>
      <c r="F10" s="17">
        <v>-40567.987605109956</v>
      </c>
    </row>
    <row r="11" spans="1:6" ht="15.75" x14ac:dyDescent="0.25">
      <c r="A11" s="18" t="s">
        <v>14</v>
      </c>
      <c r="B11" s="19">
        <v>131373.31087697999</v>
      </c>
      <c r="C11" s="19">
        <v>131373.31087697999</v>
      </c>
      <c r="D11" s="21">
        <v>-23072.23400900999</v>
      </c>
      <c r="E11" s="21">
        <v>-122381.13611269</v>
      </c>
      <c r="F11" s="21">
        <v>40900.811702489969</v>
      </c>
    </row>
    <row r="12" spans="1:6" ht="15.75" x14ac:dyDescent="0.25">
      <c r="A12" s="22" t="s">
        <v>15</v>
      </c>
      <c r="B12" s="23">
        <v>0</v>
      </c>
      <c r="C12" s="23">
        <v>0</v>
      </c>
      <c r="D12" s="17">
        <v>676850</v>
      </c>
      <c r="E12" s="17">
        <v>648200</v>
      </c>
      <c r="F12" s="17">
        <v>654050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0</v>
      </c>
      <c r="C17" s="19">
        <v>0</v>
      </c>
      <c r="D17" s="21">
        <v>181850</v>
      </c>
      <c r="E17" s="21">
        <v>266750</v>
      </c>
      <c r="F17" s="21">
        <v>377450</v>
      </c>
    </row>
    <row r="18" spans="1:6" ht="15.75" x14ac:dyDescent="0.25">
      <c r="A18" s="24" t="s">
        <v>21</v>
      </c>
      <c r="B18" s="19">
        <v>0</v>
      </c>
      <c r="C18" s="19">
        <v>0</v>
      </c>
      <c r="D18" s="21">
        <v>495000</v>
      </c>
      <c r="E18" s="21">
        <v>381450</v>
      </c>
      <c r="F18" s="21">
        <v>276600</v>
      </c>
    </row>
    <row r="19" spans="1:6" ht="16.5" thickBot="1" x14ac:dyDescent="0.3">
      <c r="A19" s="24" t="s">
        <v>22</v>
      </c>
      <c r="B19" s="19">
        <v>0</v>
      </c>
      <c r="C19" s="19">
        <v>0</v>
      </c>
      <c r="D19" s="20">
        <v>0</v>
      </c>
      <c r="E19" s="20">
        <v>0</v>
      </c>
      <c r="F19" s="20">
        <v>0</v>
      </c>
    </row>
    <row r="20" spans="1:6" ht="16.5" thickBot="1" x14ac:dyDescent="0.3">
      <c r="A20" s="12" t="s">
        <v>23</v>
      </c>
      <c r="B20" s="25">
        <v>2652497.7199936402</v>
      </c>
      <c r="C20" s="25">
        <v>2652497.7199936402</v>
      </c>
      <c r="D20" s="14">
        <v>701139.99315807014</v>
      </c>
      <c r="E20" s="14">
        <v>838834.10483537009</v>
      </c>
      <c r="F20" s="14">
        <v>855395.62795002013</v>
      </c>
    </row>
    <row r="21" spans="1:6" ht="15.75" x14ac:dyDescent="0.25">
      <c r="A21" s="22" t="s">
        <v>24</v>
      </c>
      <c r="B21" s="16">
        <v>1075426.11650736</v>
      </c>
      <c r="C21" s="16">
        <v>1075426.11650736</v>
      </c>
      <c r="D21" s="26">
        <v>692186.41693275003</v>
      </c>
      <c r="E21" s="26">
        <v>754350.49855432007</v>
      </c>
      <c r="F21" s="26">
        <v>709226.30046593002</v>
      </c>
    </row>
    <row r="22" spans="1:6" ht="15.75" x14ac:dyDescent="0.25">
      <c r="A22" s="22" t="s">
        <v>25</v>
      </c>
      <c r="B22" s="16">
        <v>801141.89847094996</v>
      </c>
      <c r="C22" s="16">
        <v>801141.89847094996</v>
      </c>
      <c r="D22" s="26">
        <v>7353.2362889999058</v>
      </c>
      <c r="E22" s="26">
        <v>56726.780136999907</v>
      </c>
      <c r="F22" s="26">
        <v>51029.476316449931</v>
      </c>
    </row>
    <row r="23" spans="1:6" ht="15.75" x14ac:dyDescent="0.25">
      <c r="A23" s="22" t="s">
        <v>26</v>
      </c>
      <c r="B23" s="16">
        <v>32826.3323963</v>
      </c>
      <c r="C23" s="16">
        <v>32826.3323963</v>
      </c>
      <c r="D23" s="26">
        <v>1611.158485750002</v>
      </c>
      <c r="E23" s="26">
        <v>11086.757977540001</v>
      </c>
      <c r="F23" s="26">
        <v>7102.3048529000007</v>
      </c>
    </row>
    <row r="24" spans="1:6" ht="16.5" thickBot="1" x14ac:dyDescent="0.3">
      <c r="A24" s="22" t="s">
        <v>27</v>
      </c>
      <c r="B24" s="16">
        <v>743103.37261902995</v>
      </c>
      <c r="C24" s="16">
        <v>743103.37261902995</v>
      </c>
      <c r="D24" s="27">
        <v>-10.818549430114217</v>
      </c>
      <c r="E24" s="27">
        <v>16670.068166509969</v>
      </c>
      <c r="F24" s="27">
        <v>88037.546314740088</v>
      </c>
    </row>
    <row r="25" spans="1:6" ht="16.5" thickBot="1" x14ac:dyDescent="0.3">
      <c r="A25" s="12" t="s">
        <v>28</v>
      </c>
      <c r="B25" s="25">
        <v>1909394.3473746101</v>
      </c>
      <c r="C25" s="25">
        <v>1909394.3473746101</v>
      </c>
      <c r="D25" s="14">
        <v>701150.81170750014</v>
      </c>
      <c r="E25" s="14">
        <v>822164.03666886012</v>
      </c>
      <c r="F25" s="14">
        <v>767358.08163528005</v>
      </c>
    </row>
    <row r="26" spans="1:6" ht="16.5" thickBot="1" x14ac:dyDescent="0.3">
      <c r="A26" s="28" t="s">
        <v>29</v>
      </c>
      <c r="B26" s="29">
        <v>259701.31672560441</v>
      </c>
      <c r="C26" s="29">
        <v>259701.31672560441</v>
      </c>
      <c r="D26" s="30">
        <v>4090.3167256044107</v>
      </c>
      <c r="E26" s="30">
        <v>5587.3167256044107</v>
      </c>
      <c r="F26" s="30">
        <v>9591.4839960728714</v>
      </c>
    </row>
    <row r="27" spans="1:6" ht="16.5" thickBot="1" x14ac:dyDescent="0.3">
      <c r="A27" s="28" t="s">
        <v>30</v>
      </c>
      <c r="B27" s="29">
        <v>815724.79978175554</v>
      </c>
      <c r="C27" s="29">
        <v>815724.79978175554</v>
      </c>
      <c r="D27" s="14">
        <v>688096.10020714556</v>
      </c>
      <c r="E27" s="14">
        <v>748763.18182871561</v>
      </c>
      <c r="F27" s="14">
        <v>699634.81646985712</v>
      </c>
    </row>
    <row r="28" spans="1:6" ht="16.5" thickBot="1" x14ac:dyDescent="0.3">
      <c r="A28" s="31" t="s">
        <v>31</v>
      </c>
      <c r="B28" s="29">
        <v>475152.98102541</v>
      </c>
      <c r="C28" s="29">
        <v>475152.98102541</v>
      </c>
      <c r="D28" s="14">
        <v>-1286.6348202700028</v>
      </c>
      <c r="E28" s="14">
        <v>10307.955051960074</v>
      </c>
      <c r="F28" s="14">
        <v>75829.187212709978</v>
      </c>
    </row>
    <row r="29" spans="1:6" ht="40.5" customHeight="1" x14ac:dyDescent="0.25">
      <c r="A29" s="32" t="s">
        <v>32</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0BF93-3419-4F27-A147-5175EAD74A04}">
  <dimension ref="A1:F33"/>
  <sheetViews>
    <sheetView workbookViewId="0">
      <selection activeCell="D28" sqref="D28"/>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33</v>
      </c>
    </row>
    <row r="2" spans="1:6" ht="15.75" x14ac:dyDescent="0.25">
      <c r="A2" s="15" t="s">
        <v>34</v>
      </c>
    </row>
    <row r="3" spans="1:6" ht="39.75" customHeight="1" x14ac:dyDescent="0.25">
      <c r="A3" s="37" t="str">
        <f>CBP_LP!A3</f>
        <v>Aswin 19, 2082(October 05, 2025)</v>
      </c>
    </row>
    <row r="4" spans="1:6" ht="15.75" x14ac:dyDescent="0.25">
      <c r="A4" s="15" t="s">
        <v>35</v>
      </c>
    </row>
    <row r="5" spans="1:6" ht="49.5" customHeight="1" thickBot="1" x14ac:dyDescent="0.3">
      <c r="A5" s="38" t="s">
        <v>36</v>
      </c>
      <c r="B5" s="39" t="s">
        <v>4</v>
      </c>
      <c r="C5" s="39" t="s">
        <v>5</v>
      </c>
    </row>
    <row r="6" spans="1:6" ht="16.5" thickBot="1" x14ac:dyDescent="0.3">
      <c r="A6" s="15" t="s">
        <v>37</v>
      </c>
      <c r="B6" s="5">
        <v>45935</v>
      </c>
      <c r="C6" s="5">
        <v>45927</v>
      </c>
    </row>
    <row r="7" spans="1:6" ht="63.75" thickBot="1" x14ac:dyDescent="0.3">
      <c r="A7" s="38" t="s">
        <v>38</v>
      </c>
      <c r="B7" s="40">
        <v>2652497.7199931401</v>
      </c>
      <c r="C7" s="40">
        <v>1951357.7268351405</v>
      </c>
      <c r="D7" s="39">
        <f>B7-C7</f>
        <v>701139.99315799959</v>
      </c>
      <c r="E7" s="39">
        <f>B7-[1]Sheet1!A2</f>
        <v>838834.10483528953</v>
      </c>
      <c r="F7" s="39">
        <f>B7-[1]Sheet1!B2</f>
        <v>855395.62795015005</v>
      </c>
    </row>
    <row r="8" spans="1:6" ht="15.75" x14ac:dyDescent="0.25">
      <c r="A8" s="15" t="s">
        <v>39</v>
      </c>
      <c r="B8" s="16">
        <v>2768810.4214625</v>
      </c>
      <c r="C8" s="16">
        <v>2767342.6623135107</v>
      </c>
      <c r="D8" s="39">
        <f>B8-C8</f>
        <v>1467.7591489893384</v>
      </c>
      <c r="E8" s="39">
        <f>B8-[1]Sheet1!A3</f>
        <v>67920.144625219516</v>
      </c>
      <c r="F8" s="39">
        <f>B8-[1]Sheet1!A2</f>
        <v>955146.80630464945</v>
      </c>
    </row>
    <row r="9" spans="1:6" ht="15.75" x14ac:dyDescent="0.25">
      <c r="A9" s="38" t="s">
        <v>40</v>
      </c>
      <c r="B9" s="19">
        <v>42543.924472190003</v>
      </c>
      <c r="C9" s="19">
        <v>42535.185224510002</v>
      </c>
      <c r="D9" s="36">
        <f t="shared" ref="D9:D27" si="0">B9-C9</f>
        <v>8.7392476800014265</v>
      </c>
      <c r="E9" s="36">
        <f>B9-[1]Sheet1!A4</f>
        <v>181.2177082499984</v>
      </c>
      <c r="F9" s="36">
        <f>B9-[1]Sheet1!B4</f>
        <v>1439.2643916399975</v>
      </c>
    </row>
    <row r="10" spans="1:6" ht="15.75" x14ac:dyDescent="0.25">
      <c r="A10" s="15" t="s">
        <v>41</v>
      </c>
      <c r="B10" s="16">
        <v>-116312.70146935998</v>
      </c>
      <c r="C10" s="16">
        <v>-139134.93547836997</v>
      </c>
      <c r="D10" s="36">
        <f t="shared" si="0"/>
        <v>22822.23400900999</v>
      </c>
      <c r="E10" s="36">
        <f>B10-[1]Sheet1!A5</f>
        <v>122713.96021007001</v>
      </c>
      <c r="F10" s="36">
        <f>B10-[1]Sheet1!B5</f>
        <v>-40567.987605109956</v>
      </c>
    </row>
    <row r="11" spans="1:6" ht="31.5" x14ac:dyDescent="0.25">
      <c r="A11" s="38" t="s">
        <v>42</v>
      </c>
      <c r="B11" s="19">
        <v>131373.31087697999</v>
      </c>
      <c r="C11" s="19">
        <v>154445.54488598998</v>
      </c>
      <c r="D11" s="36">
        <f t="shared" si="0"/>
        <v>-23072.23400900999</v>
      </c>
      <c r="E11" s="36">
        <f>B11-[1]Sheet1!A6</f>
        <v>-122381.13611269</v>
      </c>
      <c r="F11" s="36">
        <f>B11-[1]Sheet1!B6</f>
        <v>40900.811702489969</v>
      </c>
    </row>
    <row r="12" spans="1:6" ht="15.75" x14ac:dyDescent="0.25">
      <c r="A12" s="15" t="s">
        <v>43</v>
      </c>
      <c r="B12" s="23">
        <v>0</v>
      </c>
      <c r="C12" s="23">
        <v>-676850</v>
      </c>
      <c r="D12" s="36">
        <f t="shared" si="0"/>
        <v>676850</v>
      </c>
      <c r="E12" s="36">
        <f>B12-[1]Sheet1!A7</f>
        <v>648200</v>
      </c>
      <c r="F12" s="36">
        <f>B12-[1]Sheet1!B7</f>
        <v>654050</v>
      </c>
    </row>
    <row r="13" spans="1:6" ht="31.5" x14ac:dyDescent="0.25">
      <c r="A13" s="38" t="s">
        <v>44</v>
      </c>
      <c r="B13" s="19">
        <v>0</v>
      </c>
      <c r="C13" s="19">
        <v>0</v>
      </c>
      <c r="D13" s="36">
        <f t="shared" si="0"/>
        <v>0</v>
      </c>
      <c r="E13" s="36">
        <f>B13-[1]Sheet1!A8</f>
        <v>0</v>
      </c>
      <c r="F13" s="36">
        <f>B13-[1]Sheet1!B8</f>
        <v>0</v>
      </c>
    </row>
    <row r="14" spans="1:6" ht="15.75" x14ac:dyDescent="0.25">
      <c r="A14" s="15" t="s">
        <v>45</v>
      </c>
      <c r="B14" s="19">
        <v>0</v>
      </c>
      <c r="C14" s="19">
        <v>0</v>
      </c>
      <c r="D14" s="36">
        <f t="shared" si="0"/>
        <v>0</v>
      </c>
      <c r="E14" s="36">
        <f>B14-[1]Sheet1!A9</f>
        <v>0</v>
      </c>
      <c r="F14" s="36">
        <f>B14-[1]Sheet1!B9</f>
        <v>0</v>
      </c>
    </row>
    <row r="15" spans="1:6" ht="63" x14ac:dyDescent="0.25">
      <c r="A15" s="38" t="s">
        <v>46</v>
      </c>
      <c r="B15" s="19">
        <v>0</v>
      </c>
      <c r="C15" s="19">
        <v>0</v>
      </c>
      <c r="D15" s="36">
        <f t="shared" si="0"/>
        <v>0</v>
      </c>
      <c r="E15" s="36">
        <f>B15-[1]Sheet1!A10</f>
        <v>0</v>
      </c>
      <c r="F15" s="36">
        <f>B15-[1]Sheet1!B10</f>
        <v>0</v>
      </c>
    </row>
    <row r="16" spans="1:6" ht="15.75" x14ac:dyDescent="0.25">
      <c r="A16" s="15" t="s">
        <v>47</v>
      </c>
      <c r="B16" s="19">
        <v>0</v>
      </c>
      <c r="C16" s="19">
        <v>0</v>
      </c>
      <c r="D16" s="36">
        <f t="shared" si="0"/>
        <v>0</v>
      </c>
      <c r="E16" s="36">
        <f>B16-[1]Sheet1!A11</f>
        <v>0</v>
      </c>
      <c r="F16" s="36">
        <f>B16-[1]Sheet1!B11</f>
        <v>0</v>
      </c>
    </row>
    <row r="17" spans="1:6" ht="15.75" x14ac:dyDescent="0.25">
      <c r="A17" s="38" t="s">
        <v>48</v>
      </c>
      <c r="B17" s="19">
        <v>0</v>
      </c>
      <c r="C17" s="19">
        <v>-181850</v>
      </c>
      <c r="D17" s="36">
        <f t="shared" si="0"/>
        <v>181850</v>
      </c>
      <c r="E17" s="36">
        <f>B17-[1]Sheet1!A12</f>
        <v>266750</v>
      </c>
      <c r="F17" s="36">
        <f>B17-[1]Sheet1!B12</f>
        <v>377450</v>
      </c>
    </row>
    <row r="18" spans="1:6" ht="15.75" x14ac:dyDescent="0.25">
      <c r="A18" s="15" t="s">
        <v>49</v>
      </c>
      <c r="B18" s="19">
        <v>0</v>
      </c>
      <c r="C18" s="19">
        <v>-495000</v>
      </c>
      <c r="D18" s="36">
        <f t="shared" si="0"/>
        <v>495000</v>
      </c>
      <c r="E18" s="36">
        <f>B18-[1]Sheet1!A13</f>
        <v>381450</v>
      </c>
      <c r="F18" s="36">
        <f>B18-[1]Sheet1!B13</f>
        <v>276600</v>
      </c>
    </row>
    <row r="19" spans="1:6" ht="63.75" thickBot="1" x14ac:dyDescent="0.3">
      <c r="A19" s="38" t="s">
        <v>50</v>
      </c>
      <c r="B19" s="19">
        <v>0</v>
      </c>
      <c r="C19" s="19">
        <v>0</v>
      </c>
      <c r="D19" s="36">
        <f t="shared" si="0"/>
        <v>0</v>
      </c>
      <c r="E19" s="36">
        <f>B19-[1]Sheet1!A14</f>
        <v>0</v>
      </c>
      <c r="F19" s="36">
        <f>B19-[1]Sheet1!B14</f>
        <v>0</v>
      </c>
    </row>
    <row r="20" spans="1:6" ht="16.5" thickBot="1" x14ac:dyDescent="0.3">
      <c r="A20" s="15" t="s">
        <v>30</v>
      </c>
      <c r="B20" s="41">
        <v>2652497.7199936402</v>
      </c>
      <c r="C20" s="41">
        <v>1951357.7268355701</v>
      </c>
      <c r="D20" s="36">
        <f t="shared" si="0"/>
        <v>701139.99315807014</v>
      </c>
      <c r="E20" s="36">
        <f>B20-[1]Sheet1!A15</f>
        <v>838834.10483537009</v>
      </c>
      <c r="F20" s="36">
        <f>B20-[1]Sheet1!B15</f>
        <v>855395.62795002013</v>
      </c>
    </row>
    <row r="21" spans="1:6" ht="31.5" x14ac:dyDescent="0.25">
      <c r="A21" s="38" t="s">
        <v>51</v>
      </c>
      <c r="B21" s="16">
        <v>1075426.11650736</v>
      </c>
      <c r="C21" s="16">
        <v>383239.69957460993</v>
      </c>
      <c r="D21" s="36">
        <f t="shared" si="0"/>
        <v>692186.41693275003</v>
      </c>
      <c r="E21" s="36">
        <f>B21-[1]Sheet1!A16</f>
        <v>754350.49855432007</v>
      </c>
      <c r="F21" s="36">
        <f>B21-[1]Sheet1!B16</f>
        <v>709226.30046593002</v>
      </c>
    </row>
    <row r="22" spans="1:6" ht="15.75" x14ac:dyDescent="0.25">
      <c r="A22" s="15" t="s">
        <v>31</v>
      </c>
      <c r="B22" s="16">
        <v>801141.89847094996</v>
      </c>
      <c r="C22" s="16">
        <v>793788.66218195006</v>
      </c>
      <c r="D22" s="36">
        <f t="shared" si="0"/>
        <v>7353.2362889999058</v>
      </c>
      <c r="E22" s="36">
        <f>B22-[1]Sheet1!A17</f>
        <v>56726.780136999907</v>
      </c>
      <c r="F22" s="36">
        <f>B22-[1]Sheet1!B17</f>
        <v>51029.476316449931</v>
      </c>
    </row>
    <row r="23" spans="1:6" ht="31.5" x14ac:dyDescent="0.25">
      <c r="A23" s="38" t="s">
        <v>52</v>
      </c>
      <c r="B23" s="16">
        <v>32826.3323963</v>
      </c>
      <c r="C23" s="16">
        <v>31215.173910549998</v>
      </c>
      <c r="D23" s="36">
        <f t="shared" si="0"/>
        <v>1611.158485750002</v>
      </c>
      <c r="E23" s="36">
        <f>B23-[1]Sheet1!A18</f>
        <v>11086.757977540001</v>
      </c>
      <c r="F23" s="36">
        <f>B23-[1]Sheet1!B18</f>
        <v>7102.3048529000007</v>
      </c>
    </row>
    <row r="24" spans="1:6" ht="45" x14ac:dyDescent="0.25">
      <c r="A24" s="42" t="s">
        <v>53</v>
      </c>
      <c r="B24" s="16">
        <v>743103.37261902995</v>
      </c>
      <c r="C24" s="16">
        <v>743114.19116846006</v>
      </c>
      <c r="D24" s="36">
        <f t="shared" si="0"/>
        <v>-10.818549430114217</v>
      </c>
      <c r="E24" s="36">
        <f>B24-[1]Sheet1!A19</f>
        <v>16670.068166509969</v>
      </c>
      <c r="F24" s="36">
        <f>B24-[1]Sheet1!B19</f>
        <v>88037.546314740088</v>
      </c>
    </row>
    <row r="25" spans="1:6" ht="16.5" hidden="1" thickBot="1" x14ac:dyDescent="0.3">
      <c r="B25" s="41">
        <v>1909394.3473746101</v>
      </c>
      <c r="C25" s="41">
        <v>1208243.53566711</v>
      </c>
      <c r="D25" s="36">
        <f t="shared" si="0"/>
        <v>701150.81170750014</v>
      </c>
      <c r="E25" s="36">
        <f>B25-[1]Sheet1!A20</f>
        <v>822164.03666886012</v>
      </c>
      <c r="F25" s="36">
        <f>B25-[1]Sheet1!B20</f>
        <v>767358.08163528005</v>
      </c>
    </row>
    <row r="26" spans="1:6" ht="16.5" hidden="1" thickBot="1" x14ac:dyDescent="0.3">
      <c r="B26" s="43">
        <v>259701.31672560441</v>
      </c>
      <c r="C26" s="43">
        <v>255611</v>
      </c>
      <c r="D26" s="36">
        <f t="shared" si="0"/>
        <v>4090.3167256044107</v>
      </c>
      <c r="E26" s="36">
        <f>B26-[1]Sheet1!A21</f>
        <v>5587.3167256044107</v>
      </c>
      <c r="F26" s="36">
        <f>B26-[1]Sheet1!B21</f>
        <v>9591.4839960728714</v>
      </c>
    </row>
    <row r="27" spans="1:6" ht="16.5" hidden="1" thickBot="1" x14ac:dyDescent="0.3">
      <c r="B27" s="43">
        <v>815724.79978175554</v>
      </c>
      <c r="C27" s="43">
        <v>127628.69957460993</v>
      </c>
      <c r="D27" s="39">
        <f>B27-C27</f>
        <v>688096.10020714556</v>
      </c>
      <c r="E27" s="36">
        <f>B27-[1]Sheet1!A22</f>
        <v>748763.18182871561</v>
      </c>
      <c r="F27" s="39">
        <f>B27-[1]Sheet1!B22</f>
        <v>699634.81646985712</v>
      </c>
    </row>
    <row r="28" spans="1:6" ht="16.5" hidden="1" thickBot="1" x14ac:dyDescent="0.3">
      <c r="B28" s="43">
        <v>475152.98102541</v>
      </c>
      <c r="C28" s="43">
        <v>476439.61584568</v>
      </c>
      <c r="D28" s="39">
        <f>B28-C28</f>
        <v>-1286.6348202700028</v>
      </c>
      <c r="E28" s="39">
        <f>B28-[1]Sheet1!A23</f>
        <v>10307.955051960074</v>
      </c>
      <c r="F28" s="36">
        <f>B28-[1]Sheet1!B23</f>
        <v>75829.187212709978</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2025-10-07T04:31:07Z</dcterms:created>
  <dcterms:modified xsi:type="dcterms:W3CDTF">2025-10-07T04:35:17Z</dcterms:modified>
</cp:coreProperties>
</file>