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7F2D5F8-44A4-4E8B-B689-5349268D0034}" xr6:coauthVersionLast="36" xr6:coauthVersionMax="36" xr10:uidLastSave="{00000000-0000-0000-0000-000000000000}"/>
  <bookViews>
    <workbookView xWindow="0" yWindow="0" windowWidth="24000" windowHeight="9525" xr2:uid="{981F1223-72D6-41FE-81B6-9C3481DF4BD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F28" i="1"/>
  <c r="E28" i="1"/>
  <c r="D28" i="1"/>
  <c r="F27" i="1"/>
  <c r="E27" i="1"/>
  <c r="D27" i="1"/>
  <c r="F26" i="1"/>
  <c r="E26" i="1"/>
  <c r="D26" i="1"/>
  <c r="F25" i="1"/>
  <c r="E25" i="1"/>
  <c r="D25" i="1"/>
  <c r="F24" i="1"/>
  <c r="E24" i="1"/>
  <c r="D24" i="1"/>
  <c r="F23" i="1"/>
  <c r="E23" i="1"/>
  <c r="D23" i="1"/>
  <c r="F22" i="1"/>
  <c r="E22" i="1"/>
  <c r="D22" i="1"/>
  <c r="F21" i="1"/>
  <c r="E21" i="1"/>
  <c r="D21" i="1"/>
  <c r="F20" i="1"/>
  <c r="E20" i="1"/>
  <c r="D20" i="1"/>
  <c r="F19" i="1"/>
  <c r="E19" i="1"/>
  <c r="D19" i="1"/>
  <c r="F18" i="1"/>
  <c r="E18" i="1"/>
  <c r="D18" i="1"/>
  <c r="F17" i="1"/>
  <c r="E17" i="1"/>
  <c r="D17" i="1"/>
  <c r="F16" i="1"/>
  <c r="E16" i="1"/>
  <c r="D16" i="1"/>
  <c r="F15" i="1"/>
  <c r="E15" i="1"/>
  <c r="D15" i="1"/>
  <c r="F14" i="1"/>
  <c r="E14" i="1"/>
  <c r="D14" i="1"/>
  <c r="F13" i="1"/>
  <c r="E13" i="1"/>
  <c r="D13" i="1"/>
  <c r="F12" i="1"/>
  <c r="E12" i="1"/>
  <c r="D12" i="1"/>
  <c r="F11" i="1"/>
  <c r="E11" i="1"/>
  <c r="D11" i="1"/>
  <c r="F10" i="1"/>
  <c r="E10" i="1"/>
  <c r="D10" i="1"/>
  <c r="F9" i="1"/>
  <c r="E9" i="1"/>
  <c r="D9" i="1"/>
  <c r="F8" i="1"/>
  <c r="E8" i="1"/>
  <c r="D8" i="1"/>
  <c r="F7" i="1"/>
  <c r="E7" i="1"/>
  <c r="D7" i="1"/>
  <c r="A3" i="1"/>
  <c r="A3" i="2" s="1"/>
</calcChain>
</file>

<file path=xl/sharedStrings.xml><?xml version="1.0" encoding="utf-8"?>
<sst xmlns="http://schemas.openxmlformats.org/spreadsheetml/2006/main" count="58" uniqueCount="54">
  <si>
    <t>NEPAL RASTRA BANK</t>
  </si>
  <si>
    <t>Central Bank Survey and Liquidity Position</t>
  </si>
  <si>
    <t>(In Rs. Million)</t>
  </si>
  <si>
    <t>Date (BS/AD)</t>
  </si>
  <si>
    <t>Aswin 25, 2082</t>
  </si>
  <si>
    <t>Aswin 23,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</si>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</sst>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ACA09088-BA7B-4385-87F6-FAAE0C7B4634}"/>
    <cellStyle name="Currency 2" xfId="4" xr:uid="{2C965230-376E-47E1-8551-9BD400C7D4CD}"/>
    <cellStyle name="Normal" xfId="0" builtinId="0"/>
    <cellStyle name="Normal 2" xfId="2" xr:uid="{396AFD72-92D3-429B-B275-4637325E7091}"/>
    <cellStyle name="Normal 29 3 2" xfId="3" xr:uid="{D8674061-222F-4203-8CA0-D29526CD05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7664DA5-70B1-43EF-94A6-27C9CDD13C7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552EE-B162-4EC7-AD6C-62854CE52E4A}">
  <dimension ref="A1:F39"/>
  <sheetViews>
    <sheetView tabSelected="1" workbookViewId="0">
      <selection activeCell="B15" sqref="B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B5&amp; "("&amp; TEXT(B6,"mmmm dd, yyyy")&amp;")"</f>
        <v>Aswin 25, 2082(October 11, 2025)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45941</v>
      </c>
      <c r="C6" s="10">
        <v>45939</v>
      </c>
      <c r="D6" s="11" t="s">
        <v>7</v>
      </c>
      <c r="E6" s="11" t="s">
        <v>8</v>
      </c>
      <c r="F6" s="11" t="s">
        <v>9</v>
      </c>
    </row>
    <row r="7" spans="1:6" ht="16.5" thickBot="1" x14ac:dyDescent="0.3">
      <c r="A7" s="12" t="s">
        <v>10</v>
      </c>
      <c r="B7" s="13">
        <v>1911167.7304432103</v>
      </c>
      <c r="C7" s="13">
        <v>1902369.8587028198</v>
      </c>
      <c r="D7" s="14">
        <f>B7-C7</f>
        <v>8797.8717403905466</v>
      </c>
      <c r="E7" s="14">
        <f>B7-[1]Sheet1!A2</f>
        <v>97504.115285359789</v>
      </c>
      <c r="F7" s="14">
        <f>B7-[1]Sheet1!B2</f>
        <v>114065.63840022031</v>
      </c>
    </row>
    <row r="8" spans="1:6" ht="15.75" x14ac:dyDescent="0.25">
      <c r="A8" s="15" t="s">
        <v>11</v>
      </c>
      <c r="B8" s="16">
        <v>2802352.4928224003</v>
      </c>
      <c r="C8" s="16">
        <v>2788104.51277063</v>
      </c>
      <c r="D8" s="17">
        <f>B8-C8</f>
        <v>14247.980051770341</v>
      </c>
      <c r="E8" s="17">
        <f>B8-[1]Sheet1!A3</f>
        <v>101462.21598511981</v>
      </c>
      <c r="F8" s="17">
        <f>B8-[1]Sheet1!A2</f>
        <v>988688.87766454974</v>
      </c>
    </row>
    <row r="9" spans="1:6" ht="15.75" x14ac:dyDescent="0.25">
      <c r="A9" s="18" t="s">
        <v>12</v>
      </c>
      <c r="B9" s="19">
        <v>42349.476211310001</v>
      </c>
      <c r="C9" s="19">
        <v>42443.423123870001</v>
      </c>
      <c r="D9" s="20">
        <f>B9-C9</f>
        <v>-93.946912560000783</v>
      </c>
      <c r="E9" s="20">
        <f>B9-[1]Sheet1!A4</f>
        <v>-13.23055263000424</v>
      </c>
      <c r="F9" s="20">
        <f>B9-[1]Sheet1!B4</f>
        <v>1244.8161307599948</v>
      </c>
    </row>
    <row r="10" spans="1:6" ht="15.75" x14ac:dyDescent="0.25">
      <c r="A10" s="15" t="s">
        <v>13</v>
      </c>
      <c r="B10" s="16">
        <v>-125984.76237918998</v>
      </c>
      <c r="C10" s="16">
        <v>-120534.65406780998</v>
      </c>
      <c r="D10" s="17">
        <f t="shared" ref="D10:D26" si="0">B10-C10</f>
        <v>-5450.1083113799978</v>
      </c>
      <c r="E10" s="17">
        <f>B10-[1]Sheet1!A5</f>
        <v>113041.89930024001</v>
      </c>
      <c r="F10" s="17">
        <f>B10-[1]Sheet1!B5</f>
        <v>-50240.048514939961</v>
      </c>
    </row>
    <row r="11" spans="1:6" ht="15.75" x14ac:dyDescent="0.25">
      <c r="A11" s="18" t="s">
        <v>14</v>
      </c>
      <c r="B11" s="19">
        <v>141045.37178680999</v>
      </c>
      <c r="C11" s="19">
        <v>135595.26347542999</v>
      </c>
      <c r="D11" s="21">
        <f t="shared" si="0"/>
        <v>5450.1083113799978</v>
      </c>
      <c r="E11" s="21">
        <f>B11-[1]Sheet1!A6</f>
        <v>-112709.07520286</v>
      </c>
      <c r="F11" s="21">
        <f>B11-[1]Sheet1!B6</f>
        <v>50572.872612319974</v>
      </c>
    </row>
    <row r="12" spans="1:6" ht="15.75" x14ac:dyDescent="0.25">
      <c r="A12" s="22" t="s">
        <v>15</v>
      </c>
      <c r="B12" s="23">
        <v>-765200</v>
      </c>
      <c r="C12" s="23">
        <v>-765200</v>
      </c>
      <c r="D12" s="17">
        <f>B12-C12</f>
        <v>0</v>
      </c>
      <c r="E12" s="17">
        <f>B12-[1]Sheet1!A7</f>
        <v>-117000</v>
      </c>
      <c r="F12" s="17">
        <f>B12-[1]Sheet1!B7</f>
        <v>-111150</v>
      </c>
    </row>
    <row r="13" spans="1:6" ht="15.75" x14ac:dyDescent="0.25">
      <c r="A13" s="24" t="s">
        <v>16</v>
      </c>
      <c r="B13" s="19">
        <v>0</v>
      </c>
      <c r="C13" s="19">
        <v>0</v>
      </c>
      <c r="D13" s="21">
        <f t="shared" si="0"/>
        <v>0</v>
      </c>
      <c r="E13" s="21">
        <f>B13-[1]Sheet1!A8</f>
        <v>0</v>
      </c>
      <c r="F13" s="21">
        <f>B13-[1]Sheet1!B8</f>
        <v>0</v>
      </c>
    </row>
    <row r="14" spans="1:6" ht="15.75" x14ac:dyDescent="0.25">
      <c r="A14" s="24" t="s">
        <v>17</v>
      </c>
      <c r="B14" s="19">
        <v>0</v>
      </c>
      <c r="C14" s="19">
        <v>0</v>
      </c>
      <c r="D14" s="21">
        <f t="shared" si="0"/>
        <v>0</v>
      </c>
      <c r="E14" s="21">
        <f>B14-[1]Sheet1!A9</f>
        <v>0</v>
      </c>
      <c r="F14" s="21">
        <f>B14-[1]Sheet1!B9</f>
        <v>0</v>
      </c>
    </row>
    <row r="15" spans="1:6" ht="15.75" x14ac:dyDescent="0.25">
      <c r="A15" s="24" t="s">
        <v>18</v>
      </c>
      <c r="B15" s="19">
        <v>0</v>
      </c>
      <c r="C15" s="19">
        <v>0</v>
      </c>
      <c r="D15" s="21">
        <f t="shared" si="0"/>
        <v>0</v>
      </c>
      <c r="E15" s="21">
        <f>B15-[1]Sheet1!A10</f>
        <v>0</v>
      </c>
      <c r="F15" s="21">
        <f>B15-[1]Sheet1!B10</f>
        <v>0</v>
      </c>
    </row>
    <row r="16" spans="1:6" ht="15.75" x14ac:dyDescent="0.25">
      <c r="A16" s="24" t="s">
        <v>19</v>
      </c>
      <c r="B16" s="19">
        <v>0</v>
      </c>
      <c r="C16" s="19">
        <v>0</v>
      </c>
      <c r="D16" s="21">
        <f t="shared" si="0"/>
        <v>0</v>
      </c>
      <c r="E16" s="21">
        <f>B16-[1]Sheet1!A11</f>
        <v>0</v>
      </c>
      <c r="F16" s="21">
        <f>B16-[1]Sheet1!B11</f>
        <v>0</v>
      </c>
    </row>
    <row r="17" spans="1:6" ht="15.75" x14ac:dyDescent="0.25">
      <c r="A17" s="24" t="s">
        <v>20</v>
      </c>
      <c r="B17" s="19">
        <v>-87050</v>
      </c>
      <c r="C17" s="19">
        <v>-87050</v>
      </c>
      <c r="D17" s="21">
        <f>B17-C17</f>
        <v>0</v>
      </c>
      <c r="E17" s="21">
        <f>B17-[1]Sheet1!A12</f>
        <v>179700</v>
      </c>
      <c r="F17" s="21">
        <f>B17-[1]Sheet1!B12</f>
        <v>290400</v>
      </c>
    </row>
    <row r="18" spans="1:6" ht="15.75" x14ac:dyDescent="0.25">
      <c r="A18" s="24" t="s">
        <v>21</v>
      </c>
      <c r="B18" s="19">
        <v>-678150</v>
      </c>
      <c r="C18" s="19">
        <v>-678150</v>
      </c>
      <c r="D18" s="21">
        <f t="shared" si="0"/>
        <v>0</v>
      </c>
      <c r="E18" s="21">
        <f>B18-[1]Sheet1!A13</f>
        <v>-296700</v>
      </c>
      <c r="F18" s="21">
        <f>B18-[1]Sheet1!B13</f>
        <v>-401550</v>
      </c>
    </row>
    <row r="19" spans="1:6" ht="16.5" thickBot="1" x14ac:dyDescent="0.3">
      <c r="A19" s="24" t="s">
        <v>22</v>
      </c>
      <c r="B19" s="19">
        <v>0</v>
      </c>
      <c r="C19" s="19">
        <v>0</v>
      </c>
      <c r="D19" s="20">
        <f t="shared" si="0"/>
        <v>0</v>
      </c>
      <c r="E19" s="20">
        <f>B19-[1]Sheet1!A14</f>
        <v>0</v>
      </c>
      <c r="F19" s="20">
        <f>B19-[1]Sheet1!B14</f>
        <v>0</v>
      </c>
    </row>
    <row r="20" spans="1:6" ht="16.5" thickBot="1" x14ac:dyDescent="0.3">
      <c r="A20" s="12" t="s">
        <v>23</v>
      </c>
      <c r="B20" s="25">
        <v>1911167.7300937299</v>
      </c>
      <c r="C20" s="25">
        <v>1902369.8583533301</v>
      </c>
      <c r="D20" s="14">
        <f>B20-C20</f>
        <v>8797.8717403998598</v>
      </c>
      <c r="E20" s="14">
        <f>B20-[1]Sheet1!A15</f>
        <v>97504.114935459802</v>
      </c>
      <c r="F20" s="14">
        <f>B20-[1]Sheet1!B15</f>
        <v>114065.63805010985</v>
      </c>
    </row>
    <row r="21" spans="1:6" ht="15.75" x14ac:dyDescent="0.25">
      <c r="A21" s="22" t="s">
        <v>24</v>
      </c>
      <c r="B21" s="16">
        <v>328110.39315864997</v>
      </c>
      <c r="C21" s="16">
        <v>316472.36931064003</v>
      </c>
      <c r="D21" s="26">
        <f t="shared" si="0"/>
        <v>11638.023848009936</v>
      </c>
      <c r="E21" s="26">
        <f>B21-[1]Sheet1!A16</f>
        <v>7034.7752056099707</v>
      </c>
      <c r="F21" s="26">
        <f>B21-[1]Sheet1!B16</f>
        <v>-38089.422882780025</v>
      </c>
    </row>
    <row r="22" spans="1:6" ht="15.75" x14ac:dyDescent="0.25">
      <c r="A22" s="22" t="s">
        <v>25</v>
      </c>
      <c r="B22" s="16">
        <v>794397.59865695005</v>
      </c>
      <c r="C22" s="16">
        <v>795295.1606929499</v>
      </c>
      <c r="D22" s="26">
        <f t="shared" si="0"/>
        <v>-897.56203599984292</v>
      </c>
      <c r="E22" s="26">
        <f>B22-[1]Sheet1!A17</f>
        <v>49982.480322999996</v>
      </c>
      <c r="F22" s="26">
        <f>B22-[1]Sheet1!B17</f>
        <v>44285.17650245002</v>
      </c>
    </row>
    <row r="23" spans="1:6" ht="15.75" x14ac:dyDescent="0.25">
      <c r="A23" s="22" t="s">
        <v>26</v>
      </c>
      <c r="B23" s="16">
        <v>30828.392251310001</v>
      </c>
      <c r="C23" s="16">
        <v>30754.720756729999</v>
      </c>
      <c r="D23" s="26">
        <f t="shared" si="0"/>
        <v>73.671494580001308</v>
      </c>
      <c r="E23" s="26">
        <f>B23-[1]Sheet1!A18</f>
        <v>9088.8178325500012</v>
      </c>
      <c r="F23" s="26">
        <f>B23-[1]Sheet1!B18</f>
        <v>5104.364707910001</v>
      </c>
    </row>
    <row r="24" spans="1:6" ht="16.5" thickBot="1" x14ac:dyDescent="0.3">
      <c r="A24" s="22" t="s">
        <v>27</v>
      </c>
      <c r="B24" s="16">
        <v>757831.3460268199</v>
      </c>
      <c r="C24" s="16">
        <v>759847.60759300995</v>
      </c>
      <c r="D24" s="27">
        <f t="shared" si="0"/>
        <v>-2016.2615661900491</v>
      </c>
      <c r="E24" s="27">
        <f>B24-[1]Sheet1!A19</f>
        <v>31398.041574299918</v>
      </c>
      <c r="F24" s="27">
        <f>B24-[1]Sheet1!B19</f>
        <v>102765.51972253004</v>
      </c>
    </row>
    <row r="25" spans="1:6" ht="16.5" thickBot="1" x14ac:dyDescent="0.3">
      <c r="A25" s="12" t="s">
        <v>28</v>
      </c>
      <c r="B25" s="25">
        <v>1153336.38406691</v>
      </c>
      <c r="C25" s="25">
        <v>1142522.2507603201</v>
      </c>
      <c r="D25" s="14">
        <f>B25-C25</f>
        <v>10814.133306589909</v>
      </c>
      <c r="E25" s="14">
        <f>B25-[1]Sheet1!A20</f>
        <v>66106.073361160001</v>
      </c>
      <c r="F25" s="14">
        <f>B25-[1]Sheet1!B20</f>
        <v>11300.118327579927</v>
      </c>
    </row>
    <row r="26" spans="1:6" ht="16.5" thickBot="1" x14ac:dyDescent="0.3">
      <c r="A26" s="28" t="s">
        <v>29</v>
      </c>
      <c r="B26" s="29">
        <v>259701.31672560441</v>
      </c>
      <c r="C26" s="29">
        <v>259701.31672560441</v>
      </c>
      <c r="D26" s="30">
        <f t="shared" si="0"/>
        <v>0</v>
      </c>
      <c r="E26" s="30">
        <f>B26-[1]Sheet1!A21</f>
        <v>5587.3167256044107</v>
      </c>
      <c r="F26" s="30">
        <f>B26-[1]Sheet1!B21</f>
        <v>9591.4839960728714</v>
      </c>
    </row>
    <row r="27" spans="1:6" ht="16.5" thickBot="1" x14ac:dyDescent="0.3">
      <c r="A27" s="28" t="s">
        <v>30</v>
      </c>
      <c r="B27" s="29">
        <v>68409.076433045557</v>
      </c>
      <c r="C27" s="29">
        <v>56771.052585035621</v>
      </c>
      <c r="D27" s="14">
        <f>B27-C27</f>
        <v>11638.023848009936</v>
      </c>
      <c r="E27" s="14">
        <f>B27-[1]Sheet1!A22</f>
        <v>1447.45848000556</v>
      </c>
      <c r="F27" s="14">
        <f>B27-[1]Sheet1!B22</f>
        <v>-47680.906878852897</v>
      </c>
    </row>
    <row r="28" spans="1:6" ht="16.5" thickBot="1" x14ac:dyDescent="0.3">
      <c r="A28" s="31" t="s">
        <v>31</v>
      </c>
      <c r="B28" s="29">
        <v>488588.54142880993</v>
      </c>
      <c r="C28" s="29">
        <v>486854.33734206995</v>
      </c>
      <c r="D28" s="14">
        <f>B28-C28</f>
        <v>1734.2040867399774</v>
      </c>
      <c r="E28" s="14">
        <f>B28-[1]Sheet1!A23</f>
        <v>23743.51545536</v>
      </c>
      <c r="F28" s="14">
        <f>B28-[1]Sheet1!B23</f>
        <v>89264.747616109904</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94764-17C1-42E6-9787-E93E081C49C7}">
  <dimension ref="A1:F33"/>
  <sheetViews>
    <sheetView workbookViewId="0">
      <selection activeCell="B15" sqref="B15"/>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25, 2082(October 11,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45941</v>
      </c>
      <c r="C6" s="5">
        <v>45939</v>
      </c>
    </row>
    <row r="7" spans="1:6" ht="63.75" thickBot="1" x14ac:dyDescent="0.3">
      <c r="A7" s="38" t="s">
        <v>38</v>
      </c>
      <c r="B7" s="40">
        <v>1911167.7304432103</v>
      </c>
      <c r="C7" s="40">
        <v>1902369.8587028198</v>
      </c>
      <c r="D7" s="39">
        <f>B7-C7</f>
        <v>8797.8717403905466</v>
      </c>
      <c r="E7" s="39">
        <f>B7-[1]Sheet1!A2</f>
        <v>97504.115285359789</v>
      </c>
      <c r="F7" s="39">
        <f>B7-[1]Sheet1!B2</f>
        <v>114065.63840022031</v>
      </c>
    </row>
    <row r="8" spans="1:6" ht="15.75" x14ac:dyDescent="0.25">
      <c r="A8" s="15" t="s">
        <v>39</v>
      </c>
      <c r="B8" s="16">
        <v>2802352.4928224003</v>
      </c>
      <c r="C8" s="16">
        <v>2788104.51277063</v>
      </c>
      <c r="D8" s="39">
        <f>B8-C8</f>
        <v>14247.980051770341</v>
      </c>
      <c r="E8" s="39">
        <f>B8-[1]Sheet1!A3</f>
        <v>101462.21598511981</v>
      </c>
      <c r="F8" s="39">
        <f>B8-[1]Sheet1!A2</f>
        <v>988688.87766454974</v>
      </c>
    </row>
    <row r="9" spans="1:6" ht="15.75" x14ac:dyDescent="0.25">
      <c r="A9" s="38" t="s">
        <v>40</v>
      </c>
      <c r="B9" s="19">
        <v>42349.476211310001</v>
      </c>
      <c r="C9" s="19">
        <v>42443.423123870001</v>
      </c>
      <c r="D9" s="36">
        <f t="shared" ref="D9:D26" si="0">B9-C9</f>
        <v>-93.946912560000783</v>
      </c>
      <c r="E9" s="36">
        <f>B9-[1]Sheet1!A4</f>
        <v>-13.23055263000424</v>
      </c>
      <c r="F9" s="36">
        <f>B9-[1]Sheet1!B4</f>
        <v>1244.8161307599948</v>
      </c>
    </row>
    <row r="10" spans="1:6" ht="15.75" x14ac:dyDescent="0.25">
      <c r="A10" s="15" t="s">
        <v>41</v>
      </c>
      <c r="B10" s="16">
        <v>-125984.76237918998</v>
      </c>
      <c r="C10" s="16">
        <v>-120534.65406780998</v>
      </c>
      <c r="D10" s="36">
        <f t="shared" si="0"/>
        <v>-5450.1083113799978</v>
      </c>
      <c r="E10" s="36">
        <f>B10-[1]Sheet1!A5</f>
        <v>113041.89930024001</v>
      </c>
      <c r="F10" s="36">
        <f>B10-[1]Sheet1!B5</f>
        <v>-50240.048514939961</v>
      </c>
    </row>
    <row r="11" spans="1:6" ht="31.5" x14ac:dyDescent="0.25">
      <c r="A11" s="38" t="s">
        <v>42</v>
      </c>
      <c r="B11" s="19">
        <v>141045.37178680999</v>
      </c>
      <c r="C11" s="19">
        <v>135595.26347542999</v>
      </c>
      <c r="D11" s="36">
        <f t="shared" si="0"/>
        <v>5450.1083113799978</v>
      </c>
      <c r="E11" s="36">
        <f>B11-[1]Sheet1!A6</f>
        <v>-112709.07520286</v>
      </c>
      <c r="F11" s="36">
        <f>B11-[1]Sheet1!B6</f>
        <v>50572.872612319974</v>
      </c>
    </row>
    <row r="12" spans="1:6" ht="15.75" x14ac:dyDescent="0.25">
      <c r="A12" s="15" t="s">
        <v>43</v>
      </c>
      <c r="B12" s="23">
        <v>-765200</v>
      </c>
      <c r="C12" s="23">
        <v>-765200</v>
      </c>
      <c r="D12" s="36">
        <f t="shared" si="0"/>
        <v>0</v>
      </c>
      <c r="E12" s="36">
        <f>B12-[1]Sheet1!A7</f>
        <v>-117000</v>
      </c>
      <c r="F12" s="36">
        <f>B12-[1]Sheet1!B7</f>
        <v>-111150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-87050</v>
      </c>
      <c r="C17" s="19">
        <v>-87050</v>
      </c>
      <c r="D17" s="36">
        <f t="shared" si="0"/>
        <v>0</v>
      </c>
      <c r="E17" s="36">
        <f>B17-[1]Sheet1!A12</f>
        <v>179700</v>
      </c>
      <c r="F17" s="36">
        <f>B17-[1]Sheet1!B12</f>
        <v>290400</v>
      </c>
    </row>
    <row r="18" spans="1:6" ht="15.75" x14ac:dyDescent="0.25">
      <c r="A18" s="15" t="s">
        <v>49</v>
      </c>
      <c r="B18" s="19">
        <v>-678150</v>
      </c>
      <c r="C18" s="19">
        <v>-678150</v>
      </c>
      <c r="D18" s="36">
        <f t="shared" si="0"/>
        <v>0</v>
      </c>
      <c r="E18" s="36">
        <f>B18-[1]Sheet1!A13</f>
        <v>-296700</v>
      </c>
      <c r="F18" s="36">
        <f>B18-[1]Sheet1!B13</f>
        <v>-401550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1911167.7300937299</v>
      </c>
      <c r="C20" s="41">
        <v>1902369.8583533301</v>
      </c>
      <c r="D20" s="39">
        <f>B20-C20</f>
        <v>8797.8717403998598</v>
      </c>
      <c r="E20" s="36">
        <f>B20-[1]Sheet1!A15</f>
        <v>97504.114935459802</v>
      </c>
      <c r="F20" s="36">
        <f>B20-[1]Sheet1!B15</f>
        <v>114065.63805010985</v>
      </c>
    </row>
    <row r="21" spans="1:6" ht="31.5" x14ac:dyDescent="0.25">
      <c r="A21" s="38" t="s">
        <v>51</v>
      </c>
      <c r="B21" s="16">
        <v>328110.39315864997</v>
      </c>
      <c r="C21" s="16">
        <v>316472.36931064003</v>
      </c>
      <c r="D21" s="36">
        <f t="shared" si="0"/>
        <v>11638.023848009936</v>
      </c>
      <c r="E21" s="36">
        <f>B21-[1]Sheet1!A16</f>
        <v>7034.7752056099707</v>
      </c>
      <c r="F21" s="36">
        <f>B21-[1]Sheet1!B16</f>
        <v>-38089.422882780025</v>
      </c>
    </row>
    <row r="22" spans="1:6" ht="15.75" x14ac:dyDescent="0.25">
      <c r="A22" s="15" t="s">
        <v>31</v>
      </c>
      <c r="B22" s="16">
        <v>794397.59865695005</v>
      </c>
      <c r="C22" s="16">
        <v>795295.1606929499</v>
      </c>
      <c r="D22" s="36">
        <f t="shared" si="0"/>
        <v>-897.56203599984292</v>
      </c>
      <c r="E22" s="36">
        <f>B22-[1]Sheet1!A17</f>
        <v>49982.480322999996</v>
      </c>
      <c r="F22" s="36">
        <f>B22-[1]Sheet1!B17</f>
        <v>44285.17650245002</v>
      </c>
    </row>
    <row r="23" spans="1:6" ht="31.5" x14ac:dyDescent="0.25">
      <c r="A23" s="38" t="s">
        <v>52</v>
      </c>
      <c r="B23" s="16">
        <v>30828.392251310001</v>
      </c>
      <c r="C23" s="16">
        <v>30754.720756729999</v>
      </c>
      <c r="D23" s="36">
        <f t="shared" si="0"/>
        <v>73.671494580001308</v>
      </c>
      <c r="E23" s="36">
        <f>B23-[1]Sheet1!A18</f>
        <v>9088.8178325500012</v>
      </c>
      <c r="F23" s="36">
        <f>B23-[1]Sheet1!B18</f>
        <v>5104.364707910001</v>
      </c>
    </row>
    <row r="24" spans="1:6" ht="45" x14ac:dyDescent="0.25">
      <c r="A24" s="42" t="s">
        <v>53</v>
      </c>
      <c r="B24" s="16">
        <v>757831.3460268199</v>
      </c>
      <c r="C24" s="16">
        <v>759847.60759300995</v>
      </c>
      <c r="D24" s="36">
        <f t="shared" si="0"/>
        <v>-2016.2615661900491</v>
      </c>
      <c r="E24" s="36">
        <f>B24-[1]Sheet1!A19</f>
        <v>31398.041574299918</v>
      </c>
      <c r="F24" s="36">
        <f>B24-[1]Sheet1!B19</f>
        <v>102765.51972253004</v>
      </c>
    </row>
    <row r="25" spans="1:6" ht="16.5" hidden="1" thickBot="1" x14ac:dyDescent="0.3">
      <c r="B25" s="41">
        <v>1153336.38406691</v>
      </c>
      <c r="C25" s="41">
        <v>1142522.2507603201</v>
      </c>
      <c r="D25" s="36">
        <f t="shared" si="0"/>
        <v>10814.133306589909</v>
      </c>
      <c r="E25" s="36">
        <f>B25-[1]Sheet1!A20</f>
        <v>66106.073361160001</v>
      </c>
      <c r="F25" s="36">
        <f>B25-[1]Sheet1!B20</f>
        <v>11300.118327579927</v>
      </c>
    </row>
    <row r="26" spans="1:6" ht="16.5" hidden="1" thickBot="1" x14ac:dyDescent="0.3">
      <c r="B26" s="43">
        <v>259701.31672560441</v>
      </c>
      <c r="C26" s="43">
        <v>259701.31672560441</v>
      </c>
      <c r="D26" s="36">
        <f t="shared" si="0"/>
        <v>0</v>
      </c>
      <c r="E26" s="36">
        <f>B26-[1]Sheet1!A21</f>
        <v>5587.3167256044107</v>
      </c>
      <c r="F26" s="36">
        <f>B26-[1]Sheet1!B21</f>
        <v>9591.4839960728714</v>
      </c>
    </row>
    <row r="27" spans="1:6" ht="16.5" hidden="1" thickBot="1" x14ac:dyDescent="0.3">
      <c r="B27" s="43">
        <v>68409.076433045557</v>
      </c>
      <c r="C27" s="43">
        <v>56771.052585035621</v>
      </c>
      <c r="D27" s="39">
        <f>B27-C27</f>
        <v>11638.023848009936</v>
      </c>
      <c r="E27" s="36">
        <f>B27-[1]Sheet1!A22</f>
        <v>1447.45848000556</v>
      </c>
      <c r="F27" s="39">
        <f>B27-[1]Sheet1!B22</f>
        <v>-47680.906878852897</v>
      </c>
    </row>
    <row r="28" spans="1:6" ht="16.5" hidden="1" thickBot="1" x14ac:dyDescent="0.3">
      <c r="B28" s="43">
        <v>488588.54142880993</v>
      </c>
      <c r="C28" s="43">
        <v>486854.33734206995</v>
      </c>
      <c r="D28" s="39">
        <f>B28-C28</f>
        <v>1734.2040867399774</v>
      </c>
      <c r="E28" s="39">
        <f>B28-[1]Sheet1!A23</f>
        <v>23743.51545536</v>
      </c>
      <c r="F28" s="36">
        <f>B28-[1]Sheet1!B23</f>
        <v>89264.747616109904</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2025-10-12T04:32:05Z</dcterms:created>
  <dcterms:modified xsi:type="dcterms:W3CDTF">2025-10-12T04:33:05Z</dcterms:modified>
</cp:coreProperties>
</file>