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3"/>
  <workbookPr defaultThemeVersion="166925"/>
  <mc:AlternateContent xmlns:mc="http://schemas.openxmlformats.org/markup-compatibility/2006">
    <mc:Choice Requires="x15">
      <x15ac:absPath xmlns:x15ac="http://schemas.microsoft.com/office/spreadsheetml/2010/11/ac" url="T:\Economic Research Department\07. Statistics Division\Published Balance Sheet\"/>
    </mc:Choice>
  </mc:AlternateContent>
  <xr:revisionPtr revIDLastSave="0" documentId="13_ncr:1_{18A689F8-468C-4190-8637-7A9D025AFC8E}" xr6:coauthVersionLast="36" xr6:coauthVersionMax="36" xr10:uidLastSave="{00000000-0000-0000-0000-000000000000}"/>
  <bookViews>
    <workbookView xWindow="0" yWindow="0" windowWidth="24000" windowHeight="9525" xr2:uid="{4B9D35A3-18CB-4480-B374-0D2B00FBAC41}"/>
  </bookViews>
  <sheets>
    <sheet name="CBP_LP" sheetId="1" r:id="rId1"/>
    <sheet name="Read Me" sheetId="2" r:id="rId2"/>
  </sheets>
  <externalReferences>
    <externalReference r:id="rId3"/>
    <externalReference r:id="rId4"/>
  </externalReferences>
  <definedNames>
    <definedName name="CurrencyList" localSheetId="0">'[2]Report Form'!$B$5:$B$7</definedName>
    <definedName name="CurrencyList" localSheetId="1">'[2]Report Form'!$B$5:$B$7</definedName>
    <definedName name="CurrencyList">'[2]Report Form'!$B$5:$B$7</definedName>
    <definedName name="FrequencyList" localSheetId="0">'[2]Report Form'!$F$4:$F$15</definedName>
    <definedName name="FrequencyList" localSheetId="1">'[2]Report Form'!$F$4:$F$15</definedName>
    <definedName name="FrequencyList">'[2]Report Form'!$F$4:$F$15</definedName>
    <definedName name="PeriodList" localSheetId="0">'[2]Report Form'!$E$4:$E$74</definedName>
    <definedName name="PeriodList" localSheetId="1">'[2]Report Form'!$E$4:$E$74</definedName>
    <definedName name="PeriodList">'[2]Report Form'!$E$4:$E$74</definedName>
    <definedName name="ScalesList" localSheetId="0">'[2]Report Form'!$A$5:$A$9</definedName>
    <definedName name="ScalesList" localSheetId="1">'[2]Report Form'!$A$5:$A$9</definedName>
    <definedName name="ScalesList">'[2]Report Form'!$A$5:$A$9</definedName>
    <definedName name="Z_9B17E127_C751_44AC_94E8_3124B7E7ECD3_.wvu.Cols" localSheetId="0" hidden="1">CBP_LP!$G:$XFD</definedName>
    <definedName name="Z_9B17E127_C751_44AC_94E8_3124B7E7ECD3_.wvu.Cols" localSheetId="1" hidden="1">'Read Me'!$B:$XFD</definedName>
    <definedName name="Z_9B17E127_C751_44AC_94E8_3124B7E7ECD3_.wvu.Rows" localSheetId="0" hidden="1">CBP_LP!$40:$1048576,CBP_LP!$30:$39</definedName>
    <definedName name="Z_9B17E127_C751_44AC_94E8_3124B7E7ECD3_.wvu.Rows" localSheetId="1" hidden="1">'Read Me'!$34:$1048576,'Read Me'!$25:$33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8" i="2" l="1"/>
  <c r="E28" i="2"/>
  <c r="D28" i="2"/>
  <c r="F27" i="2"/>
  <c r="E27" i="2"/>
  <c r="D27" i="2"/>
  <c r="F26" i="2"/>
  <c r="E26" i="2"/>
  <c r="D26" i="2"/>
  <c r="F25" i="2"/>
  <c r="E25" i="2"/>
  <c r="D25" i="2"/>
  <c r="F24" i="2"/>
  <c r="E24" i="2"/>
  <c r="D24" i="2"/>
  <c r="F23" i="2"/>
  <c r="E23" i="2"/>
  <c r="D23" i="2"/>
  <c r="F22" i="2"/>
  <c r="E22" i="2"/>
  <c r="D22" i="2"/>
  <c r="F21" i="2"/>
  <c r="E21" i="2"/>
  <c r="D21" i="2"/>
  <c r="F20" i="2"/>
  <c r="E20" i="2"/>
  <c r="D20" i="2"/>
  <c r="F19" i="2"/>
  <c r="E19" i="2"/>
  <c r="D19" i="2"/>
  <c r="F18" i="2"/>
  <c r="E18" i="2"/>
  <c r="D18" i="2"/>
  <c r="F17" i="2"/>
  <c r="E17" i="2"/>
  <c r="D17" i="2"/>
  <c r="F16" i="2"/>
  <c r="E16" i="2"/>
  <c r="D16" i="2"/>
  <c r="F15" i="2"/>
  <c r="E15" i="2"/>
  <c r="D15" i="2"/>
  <c r="F14" i="2"/>
  <c r="E14" i="2"/>
  <c r="D14" i="2"/>
  <c r="F13" i="2"/>
  <c r="E13" i="2"/>
  <c r="D13" i="2"/>
  <c r="F12" i="2"/>
  <c r="E12" i="2"/>
  <c r="D12" i="2"/>
  <c r="F11" i="2"/>
  <c r="E11" i="2"/>
  <c r="D11" i="2"/>
  <c r="F10" i="2"/>
  <c r="E10" i="2"/>
  <c r="D10" i="2"/>
  <c r="F9" i="2"/>
  <c r="E9" i="2"/>
  <c r="D9" i="2"/>
  <c r="F8" i="2"/>
  <c r="E8" i="2"/>
  <c r="D8" i="2"/>
  <c r="F7" i="2"/>
  <c r="E7" i="2"/>
  <c r="D7" i="2"/>
  <c r="A3" i="2"/>
</calcChain>
</file>

<file path=xl/sharedStrings.xml><?xml version="1.0" encoding="utf-8"?>
<sst xmlns="http://schemas.openxmlformats.org/spreadsheetml/2006/main" count="59" uniqueCount="56">
  <si>
    <t>NEPAL RASTRA BANK</t>
  </si>
  <si>
    <t>Central Bank Survey and Liquidity Position</t>
  </si>
  <si>
    <t>(In Rs. Million)</t>
  </si>
  <si>
    <t>Date (BS/AD)</t>
  </si>
  <si>
    <t>Aswin 28, 2082</t>
  </si>
  <si>
    <t>Aswin 27, 2082</t>
  </si>
  <si>
    <t>Change from</t>
  </si>
  <si>
    <t>Prev. W.Day</t>
  </si>
  <si>
    <t>Prev. Month</t>
  </si>
  <si>
    <t>Prev. FY</t>
  </si>
  <si>
    <t>A.Assets, Net</t>
  </si>
  <si>
    <t>a.Foreign Assets,Net</t>
  </si>
  <si>
    <t>:Foreign Liabilities</t>
  </si>
  <si>
    <t>b.Claims on General Government, Net</t>
  </si>
  <si>
    <t>:General Government Deposits</t>
  </si>
  <si>
    <t>c. Claims on Banks, Net</t>
  </si>
  <si>
    <t>: Repo</t>
  </si>
  <si>
    <t>: SLF</t>
  </si>
  <si>
    <t>: OLF</t>
  </si>
  <si>
    <t>: Refinance</t>
  </si>
  <si>
    <t>: Deposit Collection Auction</t>
  </si>
  <si>
    <t>: SDF</t>
  </si>
  <si>
    <t>: Reverse Repo</t>
  </si>
  <si>
    <t xml:space="preserve">B.Liabilities </t>
  </si>
  <si>
    <t>a. ODCs' Reserve Balance</t>
  </si>
  <si>
    <t>b.Currency Outside NRB</t>
  </si>
  <si>
    <t>c.Other Deposits</t>
  </si>
  <si>
    <t>d.Other Items, Net</t>
  </si>
  <si>
    <t>C. Reserve Money</t>
  </si>
  <si>
    <t>D.ODCs' Required Reserves#</t>
  </si>
  <si>
    <t>Liquidity Surplus/Shortage (B.a-D)</t>
  </si>
  <si>
    <t>Change in NFA, Adj.EVGL</t>
  </si>
  <si>
    <t># From Jestha 19, 2082,ODCs' Required Reserves has been changed to be calculated as 90 percent of Regulatory Cash Reserve Ratio (CRR),an increase from previous requirement of 70 percent of CRR.</t>
  </si>
  <si>
    <t>Explainations of Heading under Summarized Balance Sheet*</t>
  </si>
  <si>
    <t>Foreign Assets,Net = Foreign Asset - Foreign Liabilities</t>
  </si>
  <si>
    <t>Claims on General Government, Net = Claims on Nepal Government - General Government Deposits</t>
  </si>
  <si>
    <t>Claims on Government consists of Nepal Government's securites held by NRB.General Government Deposits consists of net cash balances of Nepal Government, and Province and Local Government. Negative (-) sign on general government deposits means balances overdrawn by government .</t>
  </si>
  <si>
    <t>Aswin 26, 2082</t>
  </si>
  <si>
    <t>Claims on ODCs', Net = Claims on ODCS - Liabilities (Excluding Reserve) to ODCs</t>
  </si>
  <si>
    <t>Claims on ODCs' (A, B, C Class institutions) consists of loans forwarded to ODCs, in the form of Repo, Standing Liquidity Facility, Overnight Liquidity Facility and Refinance. Liabilities (excluding reserve) consists of borrowing from ODCS in the form of Deposit Auction and Reverse Repo and other borrowing instruments.</t>
  </si>
  <si>
    <t>ODCs' Reserve Balance</t>
  </si>
  <si>
    <t>ODCs' Reserve Balance consists of Local Currency Deposits held by ODCs's in NRB.</t>
  </si>
  <si>
    <t>Currency Outside NRB</t>
  </si>
  <si>
    <t xml:space="preserve">Currency outside NRB consists of currency outside NRB that are held by ODCs' and other institutional sectors. </t>
  </si>
  <si>
    <t>Other Deposits</t>
  </si>
  <si>
    <t>Other Deposits consists of Foreign Currency Deposit of ODCs', and deposits of other financial corporations and public non-financial corporations.</t>
  </si>
  <si>
    <t>Other Items, Net = Capital and Reserves + Other Liabilities - Other Assets</t>
  </si>
  <si>
    <t>Capital and Reserves consists of capital and reserves including current year income/loss. Other Liabilities consist of all liabilities except reserve and liabilities incurred due monetary operation. Other Assets consists of all claims to sectors other than non-residents, government and ODCs' and non-financial assets.</t>
  </si>
  <si>
    <t>Reserve Money= ODCs' Reserve Balance+Currency Outside NRB + Other Deposits</t>
  </si>
  <si>
    <t>Reserve Money consists of items mentioned above.</t>
  </si>
  <si>
    <t>ODCs' Required Reserves</t>
  </si>
  <si>
    <t>ODCs' Required Reserves is calculated as 90 percent of Regulatory Cash Reserve Ratio. As per current CRR regulation, ODCs' are allowed to maintain 10 percent of CRR Requirement on average during 14 days reserve maintenance period and remaining 90 perecent of CRR Requirement on daily basis.</t>
  </si>
  <si>
    <t>Liquidity Surplus/Shortage is calculated as residual of reserve held by ODCs' and 90% of daily compulsory CRR requirement.</t>
  </si>
  <si>
    <t xml:space="preserve">Change in NFA, Adj.EVGL is calculated by adjusting revaluation gain and loss on foreign currency assets and liabilities.This change reflects net changes in NFA due to transaction. </t>
  </si>
  <si>
    <t xml:space="preserve">* The amount disclosed in summarized daily balance sheet is based on Generalized Ledger Accountsof Nepal Rastra Bank (NRB), which may differ from other published information that includes adjustments (such as Reserve Position in IMF, Cash in Transits, Government Deposits in Transits etc) as per standard manuals. </t>
  </si>
  <si>
    <t>Aswin 28, 2082(October 14,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</si>
</sst>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F800]dddd\,\ mmmm\ dd\,\ yyyy"/>
    <numFmt numFmtId="165" formatCode="[$-409]mmmm\ d\,\ yyyy;@"/>
    <numFmt numFmtId="166" formatCode="0.0_)"/>
    <numFmt numFmtId="167" formatCode="_(* #,##0.0_);_(* \(#,##0.0\);_(* &quot;-&quot;??_);_(@_)"/>
  </numFmts>
  <fonts count="13" x14ac:knownFonts="1">
    <font>
      <sz val="11"/>
      <color theme="1"/>
      <name val="Calibri"/>
      <family val="2"/>
      <scheme val="minor"/>
    </font>
    <font>
      <sz val="11"/>
      <color theme="1"/>
      <name val="Calibri"/>
      <family val="2"/>
      <scheme val="minor"/>
    </font>
    <font>
      <b/>
      <sz val="12"/>
      <color indexed="8"/>
      <name val="Times New Roman"/>
      <family val="1"/>
    </font>
    <font>
      <sz val="10"/>
      <name val="Arial"/>
      <family val="2"/>
    </font>
    <font>
      <sz val="10"/>
      <name val="Times New Roman"/>
      <family val="1"/>
    </font>
    <font>
      <b/>
      <i/>
      <sz val="12"/>
      <name val="Times New Roman"/>
      <family val="1"/>
    </font>
    <font>
      <b/>
      <sz val="12"/>
      <name val="Times New Roman"/>
      <family val="1"/>
    </font>
    <font>
      <sz val="12"/>
      <name val="Times New Roman"/>
      <family val="1"/>
    </font>
    <font>
      <i/>
      <sz val="12"/>
      <name val="Times New Roman"/>
      <family val="1"/>
    </font>
    <font>
      <i/>
      <sz val="10"/>
      <color theme="1"/>
      <name val="Calibri"/>
      <family val="2"/>
      <scheme val="minor"/>
    </font>
    <font>
      <sz val="10"/>
      <color theme="1"/>
      <name val="Calibri"/>
      <family val="2"/>
      <scheme val="minor"/>
    </font>
    <font>
      <b/>
      <u/>
      <sz val="11"/>
      <color theme="1"/>
      <name val="Times New Roman"/>
      <family val="1"/>
    </font>
    <font>
      <sz val="11"/>
      <color theme="1"/>
      <name val="Times New Roman"/>
      <family val="1"/>
    </font>
  </fonts>
  <fills count="4">
    <fill>
      <patternFill patternType="none"/>
    </fill>
    <fill>
      <patternFill patternType="gray125"/>
    </fill>
    <fill>
      <patternFill patternType="solid">
        <fgColor theme="0" tint="-0.14999847407452621"/>
        <bgColor indexed="64"/>
      </patternFill>
    </fill>
    <fill>
      <patternFill patternType="solid">
        <fgColor theme="0" tint="-0.14993743705557422"/>
        <bgColor indexed="64"/>
      </patternFill>
    </fill>
  </fills>
  <borders count="10">
    <border>
      <left/>
      <right/>
      <top/>
      <bottom/>
      <diagonal/>
    </border>
    <border>
      <left/>
      <right/>
      <top/>
      <bottom style="medium">
        <color indexed="64"/>
      </bottom>
      <diagonal/>
    </border>
    <border>
      <left style="medium">
        <color auto="1"/>
      </left>
      <right style="medium">
        <color auto="1"/>
      </right>
      <top style="medium">
        <color indexed="64"/>
      </top>
      <bottom/>
      <diagonal/>
    </border>
    <border>
      <left style="medium">
        <color auto="1"/>
      </left>
      <right/>
      <top style="medium">
        <color indexed="64"/>
      </top>
      <bottom style="medium">
        <color indexed="64"/>
      </bottom>
      <diagonal/>
    </border>
    <border>
      <left/>
      <right/>
      <top style="medium">
        <color indexed="64"/>
      </top>
      <bottom style="medium">
        <color indexed="64"/>
      </bottom>
      <diagonal/>
    </border>
    <border>
      <left/>
      <right style="medium">
        <color auto="1"/>
      </right>
      <top style="medium">
        <color indexed="64"/>
      </top>
      <bottom style="medium">
        <color indexed="64"/>
      </bottom>
      <diagonal/>
    </border>
    <border>
      <left style="medium">
        <color auto="1"/>
      </left>
      <right style="medium">
        <color auto="1"/>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top style="medium">
        <color indexed="64"/>
      </top>
      <bottom/>
      <diagonal/>
    </border>
  </borders>
  <cellStyleXfs count="6">
    <xf numFmtId="0" fontId="0" fillId="0" borderId="0"/>
    <xf numFmtId="43" fontId="1"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44" fontId="3" fillId="0" borderId="0" applyFont="0" applyFill="0" applyBorder="0" applyAlignment="0" applyProtection="0"/>
  </cellStyleXfs>
  <cellXfs count="44">
    <xf numFmtId="0" fontId="0" fillId="0" borderId="0" xfId="0"/>
    <xf numFmtId="0" fontId="2" fillId="0" borderId="0" xfId="0" applyFont="1" applyAlignment="1" applyProtection="1">
      <alignment horizontal="center" vertical="top" wrapText="1"/>
    </xf>
    <xf numFmtId="164" fontId="2" fillId="0" borderId="0" xfId="0" applyNumberFormat="1" applyFont="1" applyAlignment="1" applyProtection="1">
      <alignment horizontal="center" vertical="top" wrapText="1"/>
    </xf>
    <xf numFmtId="0" fontId="4" fillId="0" borderId="1" xfId="2" applyFont="1" applyBorder="1" applyAlignment="1">
      <alignment horizontal="right"/>
    </xf>
    <xf numFmtId="0" fontId="5" fillId="2" borderId="2" xfId="3" applyFont="1" applyFill="1" applyBorder="1" applyAlignment="1">
      <alignment horizontal="center"/>
    </xf>
    <xf numFmtId="165" fontId="6" fillId="2" borderId="2" xfId="4" applyNumberFormat="1" applyFont="1" applyFill="1" applyBorder="1" applyAlignment="1">
      <alignment horizontal="center"/>
    </xf>
    <xf numFmtId="166" fontId="6" fillId="2" borderId="3" xfId="3" applyNumberFormat="1" applyFont="1" applyFill="1" applyBorder="1" applyAlignment="1">
      <alignment horizontal="center"/>
    </xf>
    <xf numFmtId="166" fontId="6" fillId="2" borderId="4" xfId="3" applyNumberFormat="1" applyFont="1" applyFill="1" applyBorder="1" applyAlignment="1">
      <alignment horizontal="center"/>
    </xf>
    <xf numFmtId="166" fontId="6" fillId="2" borderId="5" xfId="3" applyNumberFormat="1" applyFont="1" applyFill="1" applyBorder="1" applyAlignment="1">
      <alignment horizontal="center"/>
    </xf>
    <xf numFmtId="0" fontId="5" fillId="2" borderId="6" xfId="3" applyFont="1" applyFill="1" applyBorder="1" applyAlignment="1">
      <alignment horizontal="center"/>
    </xf>
    <xf numFmtId="165" fontId="6" fillId="3" borderId="2" xfId="4" applyNumberFormat="1" applyFont="1" applyFill="1" applyBorder="1" applyAlignment="1">
      <alignment horizontal="center"/>
    </xf>
    <xf numFmtId="166" fontId="6" fillId="2" borderId="2" xfId="3" applyNumberFormat="1" applyFont="1" applyFill="1" applyBorder="1" applyAlignment="1">
      <alignment horizontal="center"/>
    </xf>
    <xf numFmtId="0" fontId="6" fillId="2" borderId="7" xfId="3" applyFont="1" applyFill="1" applyBorder="1" applyAlignment="1">
      <alignment horizontal="left"/>
    </xf>
    <xf numFmtId="43" fontId="6" fillId="3" borderId="7" xfId="4" applyNumberFormat="1" applyFont="1" applyFill="1" applyBorder="1"/>
    <xf numFmtId="167" fontId="6" fillId="2" borderId="7" xfId="1" applyNumberFormat="1" applyFont="1" applyFill="1" applyBorder="1" applyAlignment="1">
      <alignment horizontal="right"/>
    </xf>
    <xf numFmtId="166" fontId="6" fillId="0" borderId="8" xfId="3" applyNumberFormat="1" applyFont="1" applyBorder="1" applyAlignment="1">
      <alignment horizontal="left" indent="2"/>
    </xf>
    <xf numFmtId="43" fontId="7" fillId="0" borderId="8" xfId="5" applyNumberFormat="1" applyFont="1" applyBorder="1" applyAlignment="1">
      <alignment horizontal="center"/>
    </xf>
    <xf numFmtId="167" fontId="6" fillId="0" borderId="8" xfId="1" applyNumberFormat="1" applyFont="1" applyFill="1" applyBorder="1" applyAlignment="1">
      <alignment horizontal="right"/>
    </xf>
    <xf numFmtId="166" fontId="8" fillId="0" borderId="8" xfId="3" applyNumberFormat="1" applyFont="1" applyBorder="1" applyAlignment="1">
      <alignment horizontal="left" indent="4"/>
    </xf>
    <xf numFmtId="43" fontId="8" fillId="0" borderId="8" xfId="5" applyNumberFormat="1" applyFont="1" applyBorder="1" applyAlignment="1">
      <alignment horizontal="center"/>
    </xf>
    <xf numFmtId="167" fontId="8" fillId="0" borderId="8" xfId="1" applyNumberFormat="1" applyFont="1" applyBorder="1" applyAlignment="1">
      <alignment horizontal="right"/>
    </xf>
    <xf numFmtId="167" fontId="8" fillId="0" borderId="8" xfId="1" applyNumberFormat="1" applyFont="1" applyFill="1" applyBorder="1" applyAlignment="1">
      <alignment horizontal="right"/>
    </xf>
    <xf numFmtId="166" fontId="7" fillId="0" borderId="8" xfId="3" applyNumberFormat="1" applyFont="1" applyBorder="1" applyAlignment="1">
      <alignment horizontal="left" indent="2"/>
    </xf>
    <xf numFmtId="43" fontId="7" fillId="0" borderId="8" xfId="5" applyNumberFormat="1" applyFont="1" applyFill="1" applyBorder="1" applyAlignment="1">
      <alignment horizontal="center"/>
    </xf>
    <xf numFmtId="166" fontId="7" fillId="0" borderId="8" xfId="3" applyNumberFormat="1" applyFont="1" applyBorder="1" applyAlignment="1">
      <alignment horizontal="left" indent="4"/>
    </xf>
    <xf numFmtId="43" fontId="6" fillId="3" borderId="7" xfId="5" applyNumberFormat="1" applyFont="1" applyFill="1" applyBorder="1" applyAlignment="1">
      <alignment horizontal="center"/>
    </xf>
    <xf numFmtId="167" fontId="7" fillId="0" borderId="8" xfId="1" applyNumberFormat="1" applyFont="1" applyFill="1" applyBorder="1" applyAlignment="1">
      <alignment horizontal="right"/>
    </xf>
    <xf numFmtId="167" fontId="7" fillId="0" borderId="8" xfId="1" applyNumberFormat="1" applyFont="1" applyBorder="1" applyAlignment="1">
      <alignment horizontal="right"/>
    </xf>
    <xf numFmtId="166" fontId="6" fillId="2" borderId="7" xfId="3" applyNumberFormat="1" applyFont="1" applyFill="1" applyBorder="1"/>
    <xf numFmtId="43" fontId="6" fillId="3" borderId="7" xfId="5" applyNumberFormat="1" applyFont="1" applyFill="1" applyBorder="1"/>
    <xf numFmtId="167" fontId="7" fillId="2" borderId="7" xfId="1" applyNumberFormat="1" applyFont="1" applyFill="1" applyBorder="1" applyAlignment="1">
      <alignment horizontal="right"/>
    </xf>
    <xf numFmtId="166" fontId="6" fillId="2" borderId="3" xfId="3" applyNumberFormat="1" applyFont="1" applyFill="1" applyBorder="1"/>
    <xf numFmtId="0" fontId="9" fillId="0" borderId="9" xfId="0" applyFont="1" applyBorder="1" applyAlignment="1">
      <alignment horizontal="left" vertical="top" wrapText="1"/>
    </xf>
    <xf numFmtId="0" fontId="10" fillId="0" borderId="0" xfId="0" applyFont="1" applyBorder="1" applyAlignment="1">
      <alignment horizontal="left" vertical="top" wrapText="1"/>
    </xf>
    <xf numFmtId="0" fontId="10" fillId="0" borderId="9" xfId="0" applyFont="1" applyBorder="1" applyAlignment="1">
      <alignment horizontal="left" vertical="top" wrapText="1"/>
    </xf>
    <xf numFmtId="0" fontId="11" fillId="0" borderId="0" xfId="0" applyFont="1"/>
    <xf numFmtId="0" fontId="12" fillId="0" borderId="0" xfId="0" applyFont="1"/>
    <xf numFmtId="166" fontId="2" fillId="0" borderId="8" xfId="3" applyNumberFormat="1" applyFont="1" applyBorder="1" applyAlignment="1">
      <alignment horizontal="left" wrapText="1" indent="4"/>
    </xf>
    <xf numFmtId="166" fontId="8" fillId="0" borderId="8" xfId="3" applyNumberFormat="1" applyFont="1" applyBorder="1" applyAlignment="1">
      <alignment horizontal="left" wrapText="1" indent="4"/>
    </xf>
    <xf numFmtId="43" fontId="12" fillId="0" borderId="0" xfId="0" applyNumberFormat="1" applyFont="1"/>
    <xf numFmtId="43" fontId="6" fillId="2" borderId="7" xfId="4" applyNumberFormat="1" applyFont="1" applyFill="1" applyBorder="1"/>
    <xf numFmtId="43" fontId="6" fillId="2" borderId="7" xfId="5" applyNumberFormat="1" applyFont="1" applyFill="1" applyBorder="1" applyAlignment="1">
      <alignment horizontal="center"/>
    </xf>
    <xf numFmtId="0" fontId="12" fillId="0" borderId="0" xfId="0" applyFont="1" applyAlignment="1">
      <alignment wrapText="1"/>
    </xf>
    <xf numFmtId="43" fontId="6" fillId="2" borderId="7" xfId="5" applyNumberFormat="1" applyFont="1" applyFill="1" applyBorder="1"/>
  </cellXfs>
  <cellStyles count="6">
    <cellStyle name="Comma" xfId="1" builtinId="3"/>
    <cellStyle name="Comma 2 2" xfId="5" xr:uid="{5988DF7C-B8A2-4059-A5B8-B363E367A279}"/>
    <cellStyle name="Currency 2" xfId="4" xr:uid="{E2F8353E-4946-4C54-9816-0BD180F9EAA3}"/>
    <cellStyle name="Normal" xfId="0" builtinId="0"/>
    <cellStyle name="Normal 2" xfId="2" xr:uid="{8B85F4EB-1166-497D-8B3C-03C6530E21D4}"/>
    <cellStyle name="Normal 29 3 2" xfId="3" xr:uid="{B00C7EA9-9996-4D49-82D9-FD9DE72D5CF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409576</xdr:colOff>
      <xdr:row>0</xdr:row>
      <xdr:rowOff>9525</xdr:rowOff>
    </xdr:from>
    <xdr:ext cx="664369" cy="662828"/>
    <xdr:pic>
      <xdr:nvPicPr>
        <xdr:cNvPr id="2" name="Picture 1" descr="C:\Users\R00538\AppData\Local\Microsoft\Windows\Temporary Internet Files\Content.MSO\AE546F9E.tmp">
          <a:extLst>
            <a:ext uri="{FF2B5EF4-FFF2-40B4-BE49-F238E27FC236}">
              <a16:creationId xmlns:a16="http://schemas.microsoft.com/office/drawing/2014/main" id="{49A43720-D87F-46EB-8A1E-D583F907A525}"/>
            </a:ext>
          </a:extLst>
        </xdr:cNvPr>
        <xdr:cNvPicPr/>
      </xdr:nvPicPr>
      <xdr:blipFill>
        <a:blip xmlns:r="http://schemas.openxmlformats.org/officeDocument/2006/relationships" r:embed="rId1">
          <a:biLevel thresh="50000"/>
        </a:blip>
        <a:srcRect/>
        <a:stretch>
          <a:fillRect/>
        </a:stretch>
      </xdr:blipFill>
      <xdr:spPr bwMode="auto">
        <a:xfrm>
          <a:off x="409576" y="9525"/>
          <a:ext cx="664369" cy="662828"/>
        </a:xfrm>
        <a:prstGeom prst="rect">
          <a:avLst/>
        </a:prstGeom>
        <a:noFill/>
        <a:ln w="9525">
          <a:noFill/>
          <a:miter lim="800000"/>
          <a:headEnd/>
          <a:tailEnd/>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Working%20File%20NRB%20Summarized%20Balance%20Shee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onetary/2018/558MFSCB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BP_LP"/>
      <sheetName val="Sheet1"/>
      <sheetName val="Read Me"/>
    </sheetNames>
    <sheetDataSet>
      <sheetData sheetId="0"/>
      <sheetData sheetId="1">
        <row r="2">
          <cell r="A2">
            <v>1813663.6151578506</v>
          </cell>
          <cell r="B2">
            <v>1797102.09204299</v>
          </cell>
        </row>
        <row r="3">
          <cell r="A3">
            <v>2700890.2768372805</v>
          </cell>
        </row>
        <row r="4">
          <cell r="A4">
            <v>42362.706763940005</v>
          </cell>
          <cell r="B4">
            <v>41104.660080550006</v>
          </cell>
        </row>
        <row r="5">
          <cell r="A5">
            <v>-239026.66167942999</v>
          </cell>
          <cell r="B5">
            <v>-75744.713864250021</v>
          </cell>
        </row>
        <row r="6">
          <cell r="A6">
            <v>253754.44698966999</v>
          </cell>
          <cell r="B6">
            <v>90472.499174490018</v>
          </cell>
        </row>
        <row r="7">
          <cell r="A7">
            <v>-648200</v>
          </cell>
          <cell r="B7">
            <v>-654050</v>
          </cell>
        </row>
        <row r="8">
          <cell r="A8">
            <v>0</v>
          </cell>
          <cell r="B8">
            <v>0</v>
          </cell>
        </row>
        <row r="9">
          <cell r="A9">
            <v>0</v>
          </cell>
          <cell r="B9">
            <v>0</v>
          </cell>
        </row>
        <row r="10">
          <cell r="A10">
            <v>0</v>
          </cell>
          <cell r="B10">
            <v>0</v>
          </cell>
        </row>
        <row r="11">
          <cell r="A11">
            <v>0</v>
          </cell>
          <cell r="B11">
            <v>0</v>
          </cell>
        </row>
        <row r="12">
          <cell r="A12">
            <v>-266750</v>
          </cell>
          <cell r="B12">
            <v>-377450</v>
          </cell>
        </row>
        <row r="13">
          <cell r="A13">
            <v>-381450</v>
          </cell>
          <cell r="B13">
            <v>-276600</v>
          </cell>
        </row>
        <row r="14">
          <cell r="A14">
            <v>0</v>
          </cell>
          <cell r="B14">
            <v>0</v>
          </cell>
        </row>
        <row r="15">
          <cell r="A15">
            <v>1813663.6151582701</v>
          </cell>
          <cell r="B15">
            <v>1797102.0920436201</v>
          </cell>
        </row>
        <row r="16">
          <cell r="A16">
            <v>321075.61795304</v>
          </cell>
          <cell r="B16">
            <v>366199.81604142999</v>
          </cell>
        </row>
        <row r="17">
          <cell r="A17">
            <v>744415.11833395006</v>
          </cell>
          <cell r="B17">
            <v>750112.42215450003</v>
          </cell>
        </row>
        <row r="18">
          <cell r="A18">
            <v>21739.574418759999</v>
          </cell>
          <cell r="B18">
            <v>25724.0275434</v>
          </cell>
        </row>
        <row r="19">
          <cell r="A19">
            <v>726433.30445251998</v>
          </cell>
          <cell r="B19">
            <v>655065.82630428986</v>
          </cell>
        </row>
        <row r="20">
          <cell r="A20">
            <v>1087230.31070575</v>
          </cell>
          <cell r="B20">
            <v>1142036.2657393301</v>
          </cell>
        </row>
        <row r="21">
          <cell r="A21">
            <v>254114</v>
          </cell>
          <cell r="B21">
            <v>250109.83272953154</v>
          </cell>
        </row>
        <row r="22">
          <cell r="A22">
            <v>66961.617953039997</v>
          </cell>
          <cell r="B22">
            <v>116089.98331189845</v>
          </cell>
        </row>
        <row r="23">
          <cell r="A23">
            <v>464845.02597344993</v>
          </cell>
          <cell r="B23">
            <v>399323.79381270002</v>
          </cell>
        </row>
      </sheetData>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structions"/>
      <sheetName val="Standard Data"/>
      <sheetName val="Non-Standard Data"/>
      <sheetName val="Report Form"/>
    </sheetNames>
    <sheetDataSet>
      <sheetData sheetId="0" refreshError="1"/>
      <sheetData sheetId="1" refreshError="1"/>
      <sheetData sheetId="2" refreshError="1"/>
      <sheetData sheetId="3">
        <row r="4">
          <cell r="E4">
            <v>2020</v>
          </cell>
          <cell r="F4" t="str">
            <v>M1</v>
          </cell>
        </row>
        <row r="5">
          <cell r="A5" t="str">
            <v>Unit</v>
          </cell>
          <cell r="B5" t="str">
            <v>Domestic Currency</v>
          </cell>
          <cell r="E5">
            <v>2019</v>
          </cell>
          <cell r="F5" t="str">
            <v>M2</v>
          </cell>
        </row>
        <row r="6">
          <cell r="A6" t="str">
            <v>Thousand</v>
          </cell>
          <cell r="B6" t="str">
            <v>Euros</v>
          </cell>
          <cell r="E6">
            <v>2018</v>
          </cell>
          <cell r="F6" t="str">
            <v>M3</v>
          </cell>
        </row>
        <row r="7">
          <cell r="A7" t="str">
            <v>Million</v>
          </cell>
          <cell r="B7" t="str">
            <v>US Dollars</v>
          </cell>
          <cell r="E7">
            <v>2017</v>
          </cell>
          <cell r="F7" t="str">
            <v>M4</v>
          </cell>
        </row>
        <row r="8">
          <cell r="A8" t="str">
            <v>Billion</v>
          </cell>
          <cell r="E8">
            <v>2016</v>
          </cell>
          <cell r="F8" t="str">
            <v>M5</v>
          </cell>
        </row>
        <row r="9">
          <cell r="A9" t="str">
            <v>Trillion</v>
          </cell>
          <cell r="E9">
            <v>2015</v>
          </cell>
          <cell r="F9" t="str">
            <v>M6</v>
          </cell>
        </row>
        <row r="10">
          <cell r="E10">
            <v>2014</v>
          </cell>
          <cell r="F10" t="str">
            <v>M7</v>
          </cell>
        </row>
        <row r="11">
          <cell r="E11">
            <v>2013</v>
          </cell>
          <cell r="F11" t="str">
            <v>M8</v>
          </cell>
        </row>
        <row r="12">
          <cell r="E12">
            <v>2012</v>
          </cell>
          <cell r="F12" t="str">
            <v>M9</v>
          </cell>
        </row>
        <row r="13">
          <cell r="E13">
            <v>2011</v>
          </cell>
          <cell r="F13" t="str">
            <v>M10</v>
          </cell>
        </row>
        <row r="14">
          <cell r="E14">
            <v>2010</v>
          </cell>
          <cell r="F14" t="str">
            <v>M11</v>
          </cell>
        </row>
        <row r="15">
          <cell r="E15">
            <v>2009</v>
          </cell>
          <cell r="F15" t="str">
            <v>M12</v>
          </cell>
        </row>
        <row r="16">
          <cell r="E16">
            <v>2008</v>
          </cell>
        </row>
        <row r="17">
          <cell r="E17">
            <v>2007</v>
          </cell>
        </row>
        <row r="18">
          <cell r="E18">
            <v>2006</v>
          </cell>
        </row>
        <row r="19">
          <cell r="E19">
            <v>2005</v>
          </cell>
        </row>
        <row r="20">
          <cell r="E20">
            <v>2004</v>
          </cell>
        </row>
        <row r="21">
          <cell r="E21">
            <v>2003</v>
          </cell>
        </row>
        <row r="22">
          <cell r="E22">
            <v>2002</v>
          </cell>
        </row>
        <row r="23">
          <cell r="E23">
            <v>2001</v>
          </cell>
        </row>
        <row r="24">
          <cell r="E24">
            <v>2000</v>
          </cell>
        </row>
        <row r="25">
          <cell r="E25">
            <v>1999</v>
          </cell>
        </row>
        <row r="26">
          <cell r="E26">
            <v>1998</v>
          </cell>
        </row>
        <row r="27">
          <cell r="E27">
            <v>1997</v>
          </cell>
        </row>
        <row r="28">
          <cell r="E28">
            <v>1996</v>
          </cell>
        </row>
        <row r="29">
          <cell r="E29">
            <v>1995</v>
          </cell>
        </row>
        <row r="30">
          <cell r="E30">
            <v>1994</v>
          </cell>
        </row>
        <row r="31">
          <cell r="E31">
            <v>1993</v>
          </cell>
        </row>
        <row r="32">
          <cell r="E32">
            <v>1992</v>
          </cell>
        </row>
        <row r="33">
          <cell r="E33">
            <v>1991</v>
          </cell>
        </row>
        <row r="34">
          <cell r="E34">
            <v>1990</v>
          </cell>
        </row>
        <row r="35">
          <cell r="E35">
            <v>1989</v>
          </cell>
        </row>
        <row r="36">
          <cell r="E36">
            <v>1988</v>
          </cell>
        </row>
        <row r="37">
          <cell r="E37">
            <v>1987</v>
          </cell>
        </row>
        <row r="38">
          <cell r="E38">
            <v>1986</v>
          </cell>
        </row>
        <row r="39">
          <cell r="E39">
            <v>1985</v>
          </cell>
        </row>
        <row r="40">
          <cell r="E40">
            <v>1984</v>
          </cell>
        </row>
        <row r="41">
          <cell r="E41">
            <v>1983</v>
          </cell>
        </row>
        <row r="42">
          <cell r="E42">
            <v>1982</v>
          </cell>
        </row>
        <row r="43">
          <cell r="E43">
            <v>1981</v>
          </cell>
        </row>
        <row r="44">
          <cell r="E44">
            <v>1980</v>
          </cell>
        </row>
        <row r="45">
          <cell r="E45">
            <v>1979</v>
          </cell>
        </row>
        <row r="46">
          <cell r="E46">
            <v>1978</v>
          </cell>
        </row>
        <row r="47">
          <cell r="E47">
            <v>1977</v>
          </cell>
        </row>
        <row r="48">
          <cell r="E48">
            <v>1976</v>
          </cell>
        </row>
        <row r="49">
          <cell r="E49">
            <v>1975</v>
          </cell>
        </row>
        <row r="50">
          <cell r="E50">
            <v>1974</v>
          </cell>
        </row>
        <row r="51">
          <cell r="E51">
            <v>1973</v>
          </cell>
        </row>
        <row r="52">
          <cell r="E52">
            <v>1972</v>
          </cell>
        </row>
        <row r="53">
          <cell r="E53">
            <v>1971</v>
          </cell>
        </row>
        <row r="54">
          <cell r="E54">
            <v>1970</v>
          </cell>
        </row>
        <row r="55">
          <cell r="E55">
            <v>1969</v>
          </cell>
        </row>
        <row r="56">
          <cell r="E56">
            <v>1968</v>
          </cell>
        </row>
        <row r="57">
          <cell r="E57">
            <v>1967</v>
          </cell>
        </row>
        <row r="58">
          <cell r="E58">
            <v>1966</v>
          </cell>
        </row>
        <row r="59">
          <cell r="E59">
            <v>1965</v>
          </cell>
        </row>
        <row r="60">
          <cell r="E60">
            <v>1964</v>
          </cell>
        </row>
        <row r="61">
          <cell r="E61">
            <v>1963</v>
          </cell>
        </row>
        <row r="62">
          <cell r="E62">
            <v>1962</v>
          </cell>
        </row>
        <row r="63">
          <cell r="E63">
            <v>1961</v>
          </cell>
        </row>
        <row r="64">
          <cell r="E64">
            <v>1960</v>
          </cell>
        </row>
        <row r="65">
          <cell r="E65">
            <v>1959</v>
          </cell>
        </row>
        <row r="66">
          <cell r="E66">
            <v>1958</v>
          </cell>
        </row>
        <row r="67">
          <cell r="E67">
            <v>1957</v>
          </cell>
        </row>
        <row r="68">
          <cell r="E68">
            <v>1956</v>
          </cell>
        </row>
        <row r="69">
          <cell r="E69">
            <v>1955</v>
          </cell>
        </row>
        <row r="70">
          <cell r="E70">
            <v>1954</v>
          </cell>
        </row>
        <row r="71">
          <cell r="E71">
            <v>1953</v>
          </cell>
        </row>
        <row r="72">
          <cell r="E72">
            <v>1952</v>
          </cell>
        </row>
        <row r="73">
          <cell r="E73">
            <v>1951</v>
          </cell>
        </row>
        <row r="74">
          <cell r="E74">
            <v>1950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9EC1D3-CB48-4D41-AD19-82E5010685C4}">
  <dimension ref="A1:F39"/>
  <sheetViews>
    <sheetView tabSelected="1" workbookViewId="0">
      <selection sqref="A1:XFD1048576"/>
    </sheetView>
  </sheetViews>
  <sheetFormatPr defaultColWidth="0" defaultRowHeight="0" customHeight="1" zeroHeight="1" x14ac:dyDescent="0.25"/>
  <cols>
    <col min="1" max="1" width="52.42578125" bestFit="1" customWidth="1"/>
    <col min="2" max="2" width="23.5703125" bestFit="1" customWidth="1"/>
    <col min="3" max="3" width="22.28515625" bestFit="1" customWidth="1"/>
    <col min="4" max="4" width="14.5703125" bestFit="1" customWidth="1"/>
    <col min="5" max="5" width="17.42578125" bestFit="1" customWidth="1"/>
    <col min="6" max="6" width="15.42578125" bestFit="1" customWidth="1"/>
    <col min="7" max="16384" width="9.140625" hidden="1"/>
  </cols>
  <sheetData>
    <row r="1" spans="1:6" ht="15.75" x14ac:dyDescent="0.25">
      <c r="A1" s="1" t="s">
        <v>0</v>
      </c>
      <c r="B1" s="1"/>
      <c r="C1" s="1"/>
      <c r="D1" s="1"/>
      <c r="E1" s="1"/>
      <c r="F1" s="1"/>
    </row>
    <row r="2" spans="1:6" ht="15.75" x14ac:dyDescent="0.25">
      <c r="A2" s="1" t="s">
        <v>1</v>
      </c>
      <c r="B2" s="1"/>
      <c r="C2" s="1"/>
      <c r="D2" s="1"/>
      <c r="E2" s="1"/>
      <c r="F2" s="1"/>
    </row>
    <row r="3" spans="1:6" ht="15.75" x14ac:dyDescent="0.25">
      <c r="A3" s="2" t="s">
        <v>55</v>
      </c>
      <c r="B3" s="2"/>
      <c r="C3" s="2"/>
      <c r="D3" s="2"/>
      <c r="E3" s="2"/>
      <c r="F3" s="2"/>
    </row>
    <row r="4" spans="1:6" ht="15.75" thickBot="1" x14ac:dyDescent="0.3">
      <c r="A4" s="3" t="s">
        <v>2</v>
      </c>
      <c r="B4" s="3"/>
      <c r="C4" s="3"/>
      <c r="D4" s="3"/>
      <c r="E4" s="3"/>
      <c r="F4" s="3"/>
    </row>
    <row r="5" spans="1:6" ht="16.5" thickBot="1" x14ac:dyDescent="0.3">
      <c r="A5" s="4" t="s">
        <v>3</v>
      </c>
      <c r="B5" s="5" t="s">
        <v>4</v>
      </c>
      <c r="C5" s="5" t="s">
        <v>5</v>
      </c>
      <c r="D5" s="6" t="s">
        <v>6</v>
      </c>
      <c r="E5" s="7"/>
      <c r="F5" s="8"/>
    </row>
    <row r="6" spans="1:6" ht="16.5" thickBot="1" x14ac:dyDescent="0.3">
      <c r="A6" s="9"/>
      <c r="B6" s="10">
        <v>45944</v>
      </c>
      <c r="C6" s="10">
        <v>45943</v>
      </c>
      <c r="D6" s="11" t="s">
        <v>7</v>
      </c>
      <c r="E6" s="11" t="s">
        <v>8</v>
      </c>
      <c r="F6" s="11" t="s">
        <v>9</v>
      </c>
    </row>
    <row r="7" spans="1:6" ht="16.5" thickBot="1" x14ac:dyDescent="0.3">
      <c r="A7" s="12" t="s">
        <v>10</v>
      </c>
      <c r="B7" s="13">
        <v>1899555.7531521199</v>
      </c>
      <c r="C7" s="13">
        <v>1900261.0535751199</v>
      </c>
      <c r="D7" s="14">
        <v>-705.30042300000787</v>
      </c>
      <c r="E7" s="14">
        <v>85892.137994269375</v>
      </c>
      <c r="F7" s="14">
        <v>102453.6611091299</v>
      </c>
    </row>
    <row r="8" spans="1:6" ht="15.75" x14ac:dyDescent="0.25">
      <c r="A8" s="15" t="s">
        <v>11</v>
      </c>
      <c r="B8" s="16">
        <v>2788818.4023818797</v>
      </c>
      <c r="C8" s="16">
        <v>2797392.9591326602</v>
      </c>
      <c r="D8" s="17">
        <v>-8574.5567507804371</v>
      </c>
      <c r="E8" s="17">
        <v>87928.125544599257</v>
      </c>
      <c r="F8" s="17">
        <v>975154.78722402919</v>
      </c>
    </row>
    <row r="9" spans="1:6" ht="15.75" x14ac:dyDescent="0.25">
      <c r="A9" s="18" t="s">
        <v>12</v>
      </c>
      <c r="B9" s="19">
        <v>42203.431671669998</v>
      </c>
      <c r="C9" s="19">
        <v>42209.986107429999</v>
      </c>
      <c r="D9" s="20">
        <v>-6.5544357600010699</v>
      </c>
      <c r="E9" s="20">
        <v>-159.27509227000701</v>
      </c>
      <c r="F9" s="20">
        <v>1098.7715911199921</v>
      </c>
    </row>
    <row r="10" spans="1:6" ht="15.75" x14ac:dyDescent="0.25">
      <c r="A10" s="15" t="s">
        <v>13</v>
      </c>
      <c r="B10" s="16">
        <v>-132162.64922976005</v>
      </c>
      <c r="C10" s="16">
        <v>-131981.90555754001</v>
      </c>
      <c r="D10" s="17">
        <v>-180.74367222003639</v>
      </c>
      <c r="E10" s="17">
        <v>106864.01244966994</v>
      </c>
      <c r="F10" s="17">
        <v>-56417.935365510028</v>
      </c>
    </row>
    <row r="11" spans="1:6" ht="15.75" x14ac:dyDescent="0.25">
      <c r="A11" s="18" t="s">
        <v>14</v>
      </c>
      <c r="B11" s="19">
        <v>147227.86063738004</v>
      </c>
      <c r="C11" s="19">
        <v>147047.11696516001</v>
      </c>
      <c r="D11" s="21">
        <v>180.74367222003639</v>
      </c>
      <c r="E11" s="21">
        <v>-106526.58635228995</v>
      </c>
      <c r="F11" s="21">
        <v>56755.361462890025</v>
      </c>
    </row>
    <row r="12" spans="1:6" ht="15.75" x14ac:dyDescent="0.25">
      <c r="A12" s="22" t="s">
        <v>15</v>
      </c>
      <c r="B12" s="23">
        <v>-757100</v>
      </c>
      <c r="C12" s="23">
        <v>-765150</v>
      </c>
      <c r="D12" s="17">
        <v>8050</v>
      </c>
      <c r="E12" s="17">
        <v>-108900</v>
      </c>
      <c r="F12" s="17">
        <v>-103050</v>
      </c>
    </row>
    <row r="13" spans="1:6" ht="15.75" x14ac:dyDescent="0.25">
      <c r="A13" s="24" t="s">
        <v>16</v>
      </c>
      <c r="B13" s="19">
        <v>0</v>
      </c>
      <c r="C13" s="19">
        <v>0</v>
      </c>
      <c r="D13" s="21">
        <v>0</v>
      </c>
      <c r="E13" s="21">
        <v>0</v>
      </c>
      <c r="F13" s="21">
        <v>0</v>
      </c>
    </row>
    <row r="14" spans="1:6" ht="15.75" x14ac:dyDescent="0.25">
      <c r="A14" s="24" t="s">
        <v>17</v>
      </c>
      <c r="B14" s="19">
        <v>0</v>
      </c>
      <c r="C14" s="19">
        <v>0</v>
      </c>
      <c r="D14" s="21">
        <v>0</v>
      </c>
      <c r="E14" s="21">
        <v>0</v>
      </c>
      <c r="F14" s="21">
        <v>0</v>
      </c>
    </row>
    <row r="15" spans="1:6" ht="15.75" x14ac:dyDescent="0.25">
      <c r="A15" s="24" t="s">
        <v>18</v>
      </c>
      <c r="B15" s="19">
        <v>0</v>
      </c>
      <c r="C15" s="19">
        <v>0</v>
      </c>
      <c r="D15" s="21">
        <v>0</v>
      </c>
      <c r="E15" s="21">
        <v>0</v>
      </c>
      <c r="F15" s="21">
        <v>0</v>
      </c>
    </row>
    <row r="16" spans="1:6" ht="15.75" x14ac:dyDescent="0.25">
      <c r="A16" s="24" t="s">
        <v>19</v>
      </c>
      <c r="B16" s="19">
        <v>0</v>
      </c>
      <c r="C16" s="19">
        <v>0</v>
      </c>
      <c r="D16" s="21">
        <v>0</v>
      </c>
      <c r="E16" s="21">
        <v>0</v>
      </c>
      <c r="F16" s="21">
        <v>0</v>
      </c>
    </row>
    <row r="17" spans="1:6" ht="15.75" x14ac:dyDescent="0.25">
      <c r="A17" s="24" t="s">
        <v>20</v>
      </c>
      <c r="B17" s="19">
        <v>-111300</v>
      </c>
      <c r="C17" s="19">
        <v>-111300</v>
      </c>
      <c r="D17" s="21">
        <v>0</v>
      </c>
      <c r="E17" s="21">
        <v>155450</v>
      </c>
      <c r="F17" s="21">
        <v>266150</v>
      </c>
    </row>
    <row r="18" spans="1:6" ht="15.75" x14ac:dyDescent="0.25">
      <c r="A18" s="24" t="s">
        <v>21</v>
      </c>
      <c r="B18" s="19">
        <v>-645800</v>
      </c>
      <c r="C18" s="19">
        <v>-653850</v>
      </c>
      <c r="D18" s="21">
        <v>8050</v>
      </c>
      <c r="E18" s="21">
        <v>-264350</v>
      </c>
      <c r="F18" s="21">
        <v>-369200</v>
      </c>
    </row>
    <row r="19" spans="1:6" ht="16.5" thickBot="1" x14ac:dyDescent="0.3">
      <c r="A19" s="24" t="s">
        <v>22</v>
      </c>
      <c r="B19" s="19">
        <v>0</v>
      </c>
      <c r="C19" s="19">
        <v>0</v>
      </c>
      <c r="D19" s="20">
        <v>0</v>
      </c>
      <c r="E19" s="20">
        <v>0</v>
      </c>
      <c r="F19" s="20">
        <v>0</v>
      </c>
    </row>
    <row r="20" spans="1:6" ht="16.5" thickBot="1" x14ac:dyDescent="0.3">
      <c r="A20" s="12" t="s">
        <v>23</v>
      </c>
      <c r="B20" s="25">
        <v>1899585.7531526298</v>
      </c>
      <c r="C20" s="25">
        <v>1900291.0535756298</v>
      </c>
      <c r="D20" s="14">
        <v>-705.30042300000787</v>
      </c>
      <c r="E20" s="14">
        <v>85922.137994359713</v>
      </c>
      <c r="F20" s="14">
        <v>102483.66110900976</v>
      </c>
    </row>
    <row r="21" spans="1:6" ht="15.75" x14ac:dyDescent="0.25">
      <c r="A21" s="22" t="s">
        <v>24</v>
      </c>
      <c r="B21" s="16">
        <v>323924.98219342</v>
      </c>
      <c r="C21" s="16">
        <v>322930.33013372996</v>
      </c>
      <c r="D21" s="26">
        <v>994.65205969003728</v>
      </c>
      <c r="E21" s="26">
        <v>2849.364240380004</v>
      </c>
      <c r="F21" s="26">
        <v>-42274.833848009992</v>
      </c>
    </row>
    <row r="22" spans="1:6" ht="15.75" x14ac:dyDescent="0.25">
      <c r="A22" s="22" t="s">
        <v>25</v>
      </c>
      <c r="B22" s="16">
        <v>790226.66301795002</v>
      </c>
      <c r="C22" s="16">
        <v>791710.88414895011</v>
      </c>
      <c r="D22" s="26">
        <v>-1484.2211310000857</v>
      </c>
      <c r="E22" s="26">
        <v>45811.544683999964</v>
      </c>
      <c r="F22" s="26">
        <v>40114.240863449988</v>
      </c>
    </row>
    <row r="23" spans="1:6" ht="15.75" x14ac:dyDescent="0.25">
      <c r="A23" s="22" t="s">
        <v>26</v>
      </c>
      <c r="B23" s="16">
        <v>30923.770475860001</v>
      </c>
      <c r="C23" s="16">
        <v>30763.136002610001</v>
      </c>
      <c r="D23" s="26">
        <v>160.63447325000016</v>
      </c>
      <c r="E23" s="26">
        <v>9184.1960571000018</v>
      </c>
      <c r="F23" s="26">
        <v>5199.7429324600016</v>
      </c>
    </row>
    <row r="24" spans="1:6" ht="16.5" thickBot="1" x14ac:dyDescent="0.3">
      <c r="A24" s="22" t="s">
        <v>27</v>
      </c>
      <c r="B24" s="16">
        <v>754510.33746539999</v>
      </c>
      <c r="C24" s="16">
        <v>754886.70329033991</v>
      </c>
      <c r="D24" s="27">
        <v>-376.36582493991591</v>
      </c>
      <c r="E24" s="27">
        <v>28077.033012880012</v>
      </c>
      <c r="F24" s="27">
        <v>99444.511161110131</v>
      </c>
    </row>
    <row r="25" spans="1:6" ht="16.5" thickBot="1" x14ac:dyDescent="0.3">
      <c r="A25" s="12" t="s">
        <v>28</v>
      </c>
      <c r="B25" s="25">
        <v>1145075.4156872299</v>
      </c>
      <c r="C25" s="25">
        <v>1145404.35028529</v>
      </c>
      <c r="D25" s="14">
        <v>-328.93459806009196</v>
      </c>
      <c r="E25" s="14">
        <v>57845.104981479933</v>
      </c>
      <c r="F25" s="14">
        <v>3039.1499478998594</v>
      </c>
    </row>
    <row r="26" spans="1:6" ht="16.5" thickBot="1" x14ac:dyDescent="0.3">
      <c r="A26" s="28" t="s">
        <v>29</v>
      </c>
      <c r="B26" s="29">
        <v>259701.31672560441</v>
      </c>
      <c r="C26" s="29">
        <v>259701.31672560441</v>
      </c>
      <c r="D26" s="30">
        <v>0</v>
      </c>
      <c r="E26" s="30">
        <v>5587.3167256044107</v>
      </c>
      <c r="F26" s="30">
        <v>9591.4839960728714</v>
      </c>
    </row>
    <row r="27" spans="1:6" ht="16.5" thickBot="1" x14ac:dyDescent="0.3">
      <c r="A27" s="28" t="s">
        <v>30</v>
      </c>
      <c r="B27" s="29">
        <v>64223.66546781559</v>
      </c>
      <c r="C27" s="29">
        <v>63229.013408125553</v>
      </c>
      <c r="D27" s="14">
        <v>994.65205969003728</v>
      </c>
      <c r="E27" s="14">
        <v>-2737.9524852244067</v>
      </c>
      <c r="F27" s="14">
        <v>-51866.317844082863</v>
      </c>
    </row>
    <row r="28" spans="1:6" ht="16.5" thickBot="1" x14ac:dyDescent="0.3">
      <c r="A28" s="31" t="s">
        <v>31</v>
      </c>
      <c r="B28" s="29">
        <v>482772.0160258899</v>
      </c>
      <c r="C28" s="29">
        <v>483029.14253718994</v>
      </c>
      <c r="D28" s="14">
        <v>-257.12651130004087</v>
      </c>
      <c r="E28" s="14">
        <v>17926.990052439971</v>
      </c>
      <c r="F28" s="14">
        <v>83448.222213189874</v>
      </c>
    </row>
    <row r="29" spans="1:6" ht="40.5" customHeight="1" x14ac:dyDescent="0.25">
      <c r="A29" s="32" t="s">
        <v>32</v>
      </c>
      <c r="B29" s="33"/>
      <c r="C29" s="34"/>
      <c r="D29" s="34"/>
      <c r="E29" s="34"/>
      <c r="F29" s="34"/>
    </row>
    <row r="30" spans="1:6" ht="15" hidden="1" customHeight="1" x14ac:dyDescent="0.25"/>
    <row r="31" spans="1:6" ht="15" hidden="1" customHeight="1" x14ac:dyDescent="0.25"/>
    <row r="32" spans="1:6" ht="15" hidden="1" customHeight="1" x14ac:dyDescent="0.25"/>
    <row r="33" ht="15" hidden="1" customHeight="1" x14ac:dyDescent="0.25"/>
    <row r="34" ht="15" hidden="1" customHeight="1" x14ac:dyDescent="0.25"/>
    <row r="35" ht="15" hidden="1" customHeight="1" x14ac:dyDescent="0.25"/>
    <row r="36" ht="15" hidden="1" customHeight="1" x14ac:dyDescent="0.25"/>
    <row r="37" ht="15" hidden="1" customHeight="1" x14ac:dyDescent="0.25"/>
    <row r="38" ht="15" hidden="1" customHeight="1" x14ac:dyDescent="0.25"/>
    <row r="39" ht="15" hidden="1" customHeight="1" x14ac:dyDescent="0.25"/>
  </sheetData>
  <mergeCells count="7">
    <mergeCell ref="A29:F29"/>
    <mergeCell ref="A1:F1"/>
    <mergeCell ref="A2:F2"/>
    <mergeCell ref="A3:F3"/>
    <mergeCell ref="A4:F4"/>
    <mergeCell ref="A5:A6"/>
    <mergeCell ref="D5:F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AE287C-3986-4473-B13E-D310AE93D9F0}">
  <dimension ref="A1:F33"/>
  <sheetViews>
    <sheetView workbookViewId="0">
      <selection activeCell="D15" sqref="D15"/>
    </sheetView>
  </sheetViews>
  <sheetFormatPr defaultColWidth="0" defaultRowHeight="0" customHeight="1" zeroHeight="1" x14ac:dyDescent="0.25"/>
  <cols>
    <col min="1" max="1" width="103.140625" style="36" bestFit="1" customWidth="1"/>
    <col min="2" max="16384" width="9.140625" style="36" hidden="1"/>
  </cols>
  <sheetData>
    <row r="1" spans="1:6" ht="15" x14ac:dyDescent="0.25">
      <c r="A1" s="35" t="s">
        <v>33</v>
      </c>
    </row>
    <row r="2" spans="1:6" ht="15.75" x14ac:dyDescent="0.25">
      <c r="A2" s="15" t="s">
        <v>34</v>
      </c>
    </row>
    <row r="3" spans="1:6" ht="39.75" customHeight="1" x14ac:dyDescent="0.25">
      <c r="A3" s="37" t="str">
        <f>CBP_LP!A3</f>
        <v>Aswin 28, 2082(October 14, 2025)</v>
      </c>
    </row>
    <row r="4" spans="1:6" ht="15.75" x14ac:dyDescent="0.25">
      <c r="A4" s="15" t="s">
        <v>35</v>
      </c>
    </row>
    <row r="5" spans="1:6" ht="49.5" customHeight="1" thickBot="1" x14ac:dyDescent="0.3">
      <c r="A5" s="38" t="s">
        <v>36</v>
      </c>
      <c r="B5" s="39" t="s">
        <v>5</v>
      </c>
      <c r="C5" s="39" t="s">
        <v>37</v>
      </c>
    </row>
    <row r="6" spans="1:6" ht="16.5" thickBot="1" x14ac:dyDescent="0.3">
      <c r="A6" s="15" t="s">
        <v>38</v>
      </c>
      <c r="B6" s="5">
        <v>45943</v>
      </c>
      <c r="C6" s="5">
        <v>45942</v>
      </c>
    </row>
    <row r="7" spans="1:6" ht="63.75" thickBot="1" x14ac:dyDescent="0.3">
      <c r="A7" s="38" t="s">
        <v>39</v>
      </c>
      <c r="B7" s="40">
        <v>1900261.0535751199</v>
      </c>
      <c r="C7" s="40">
        <v>1900691.4678612696</v>
      </c>
      <c r="D7" s="39">
        <f>B7-C7</f>
        <v>-430.41428614966571</v>
      </c>
      <c r="E7" s="39">
        <f>B7-[1]Sheet1!A2</f>
        <v>86597.438417269383</v>
      </c>
      <c r="F7" s="39">
        <f>B7-[1]Sheet1!B2</f>
        <v>103158.96153212991</v>
      </c>
    </row>
    <row r="8" spans="1:6" ht="15.75" x14ac:dyDescent="0.25">
      <c r="A8" s="15" t="s">
        <v>40</v>
      </c>
      <c r="B8" s="16">
        <v>2797392.9591326602</v>
      </c>
      <c r="C8" s="16">
        <v>2798419.0221536998</v>
      </c>
      <c r="D8" s="39">
        <f>B8-C8</f>
        <v>-1026.0630210395902</v>
      </c>
      <c r="E8" s="39">
        <f>B8-[1]Sheet1!A3</f>
        <v>96502.682295379695</v>
      </c>
      <c r="F8" s="39">
        <f>B8-[1]Sheet1!A2</f>
        <v>983729.34397480963</v>
      </c>
    </row>
    <row r="9" spans="1:6" ht="15.75" x14ac:dyDescent="0.25">
      <c r="A9" s="38" t="s">
        <v>41</v>
      </c>
      <c r="B9" s="19">
        <v>42209.986107429999</v>
      </c>
      <c r="C9" s="19">
        <v>42290.824148469997</v>
      </c>
      <c r="D9" s="36">
        <f t="shared" ref="D9:D26" si="0">B9-C9</f>
        <v>-80.838041039998643</v>
      </c>
      <c r="E9" s="36">
        <f>B9-[1]Sheet1!A4</f>
        <v>-152.72065651000594</v>
      </c>
      <c r="F9" s="36">
        <f>B9-[1]Sheet1!B4</f>
        <v>1105.3260268799932</v>
      </c>
    </row>
    <row r="10" spans="1:6" ht="15.75" x14ac:dyDescent="0.25">
      <c r="A10" s="15" t="s">
        <v>42</v>
      </c>
      <c r="B10" s="16">
        <v>-131981.90555754001</v>
      </c>
      <c r="C10" s="16">
        <v>-132577.55429243002</v>
      </c>
      <c r="D10" s="36">
        <f t="shared" si="0"/>
        <v>595.64873489001184</v>
      </c>
      <c r="E10" s="36">
        <f>B10-[1]Sheet1!A5</f>
        <v>107044.75612188998</v>
      </c>
      <c r="F10" s="36">
        <f>B10-[1]Sheet1!B5</f>
        <v>-56237.191693289991</v>
      </c>
    </row>
    <row r="11" spans="1:6" ht="31.5" x14ac:dyDescent="0.25">
      <c r="A11" s="38" t="s">
        <v>43</v>
      </c>
      <c r="B11" s="19">
        <v>147047.11696516001</v>
      </c>
      <c r="C11" s="19">
        <v>147642.76570005002</v>
      </c>
      <c r="D11" s="36">
        <f t="shared" si="0"/>
        <v>-595.64873489001184</v>
      </c>
      <c r="E11" s="36">
        <f>B11-[1]Sheet1!A6</f>
        <v>-106707.33002450998</v>
      </c>
      <c r="F11" s="36">
        <f>B11-[1]Sheet1!B6</f>
        <v>56574.617790669989</v>
      </c>
    </row>
    <row r="12" spans="1:6" ht="15.75" x14ac:dyDescent="0.25">
      <c r="A12" s="15" t="s">
        <v>44</v>
      </c>
      <c r="B12" s="23">
        <v>-765150</v>
      </c>
      <c r="C12" s="23">
        <v>-765150</v>
      </c>
      <c r="D12" s="36">
        <f t="shared" si="0"/>
        <v>0</v>
      </c>
      <c r="E12" s="36">
        <f>B12-[1]Sheet1!A7</f>
        <v>-116950</v>
      </c>
      <c r="F12" s="36">
        <f>B12-[1]Sheet1!B7</f>
        <v>-111100</v>
      </c>
    </row>
    <row r="13" spans="1:6" ht="31.5" x14ac:dyDescent="0.25">
      <c r="A13" s="38" t="s">
        <v>45</v>
      </c>
      <c r="B13" s="19">
        <v>0</v>
      </c>
      <c r="C13" s="19">
        <v>0</v>
      </c>
      <c r="D13" s="36">
        <f t="shared" si="0"/>
        <v>0</v>
      </c>
      <c r="E13" s="36">
        <f>B13-[1]Sheet1!A8</f>
        <v>0</v>
      </c>
      <c r="F13" s="36">
        <f>B13-[1]Sheet1!B8</f>
        <v>0</v>
      </c>
    </row>
    <row r="14" spans="1:6" ht="15.75" x14ac:dyDescent="0.25">
      <c r="A14" s="15" t="s">
        <v>46</v>
      </c>
      <c r="B14" s="19">
        <v>0</v>
      </c>
      <c r="C14" s="19">
        <v>0</v>
      </c>
      <c r="D14" s="36">
        <f t="shared" si="0"/>
        <v>0</v>
      </c>
      <c r="E14" s="36">
        <f>B14-[1]Sheet1!A9</f>
        <v>0</v>
      </c>
      <c r="F14" s="36">
        <f>B14-[1]Sheet1!B9</f>
        <v>0</v>
      </c>
    </row>
    <row r="15" spans="1:6" ht="63" x14ac:dyDescent="0.25">
      <c r="A15" s="38" t="s">
        <v>47</v>
      </c>
      <c r="B15" s="19">
        <v>0</v>
      </c>
      <c r="C15" s="19">
        <v>0</v>
      </c>
      <c r="D15" s="36">
        <f t="shared" si="0"/>
        <v>0</v>
      </c>
      <c r="E15" s="36">
        <f>B15-[1]Sheet1!A10</f>
        <v>0</v>
      </c>
      <c r="F15" s="36">
        <f>B15-[1]Sheet1!B10</f>
        <v>0</v>
      </c>
    </row>
    <row r="16" spans="1:6" ht="15.75" x14ac:dyDescent="0.25">
      <c r="A16" s="15" t="s">
        <v>48</v>
      </c>
      <c r="B16" s="19">
        <v>0</v>
      </c>
      <c r="C16" s="19">
        <v>0</v>
      </c>
      <c r="D16" s="36">
        <f t="shared" si="0"/>
        <v>0</v>
      </c>
      <c r="E16" s="36">
        <f>B16-[1]Sheet1!A11</f>
        <v>0</v>
      </c>
      <c r="F16" s="36">
        <f>B16-[1]Sheet1!B11</f>
        <v>0</v>
      </c>
    </row>
    <row r="17" spans="1:6" ht="15.75" x14ac:dyDescent="0.25">
      <c r="A17" s="38" t="s">
        <v>49</v>
      </c>
      <c r="B17" s="19">
        <v>-111300</v>
      </c>
      <c r="C17" s="19">
        <v>-111300</v>
      </c>
      <c r="D17" s="36">
        <f t="shared" si="0"/>
        <v>0</v>
      </c>
      <c r="E17" s="36">
        <f>B17-[1]Sheet1!A12</f>
        <v>155450</v>
      </c>
      <c r="F17" s="36">
        <f>B17-[1]Sheet1!B12</f>
        <v>266150</v>
      </c>
    </row>
    <row r="18" spans="1:6" ht="15.75" x14ac:dyDescent="0.25">
      <c r="A18" s="15" t="s">
        <v>50</v>
      </c>
      <c r="B18" s="19">
        <v>-653850</v>
      </c>
      <c r="C18" s="19">
        <v>-653850</v>
      </c>
      <c r="D18" s="36">
        <f t="shared" si="0"/>
        <v>0</v>
      </c>
      <c r="E18" s="36">
        <f>B18-[1]Sheet1!A13</f>
        <v>-272400</v>
      </c>
      <c r="F18" s="36">
        <f>B18-[1]Sheet1!B13</f>
        <v>-377250</v>
      </c>
    </row>
    <row r="19" spans="1:6" ht="63.75" thickBot="1" x14ac:dyDescent="0.3">
      <c r="A19" s="38" t="s">
        <v>51</v>
      </c>
      <c r="B19" s="19">
        <v>0</v>
      </c>
      <c r="C19" s="19">
        <v>0</v>
      </c>
      <c r="D19" s="36">
        <f t="shared" si="0"/>
        <v>0</v>
      </c>
      <c r="E19" s="36">
        <f>B19-[1]Sheet1!A14</f>
        <v>0</v>
      </c>
      <c r="F19" s="36">
        <f>B19-[1]Sheet1!B14</f>
        <v>0</v>
      </c>
    </row>
    <row r="20" spans="1:6" ht="16.5" thickBot="1" x14ac:dyDescent="0.3">
      <c r="A20" s="15" t="s">
        <v>30</v>
      </c>
      <c r="B20" s="41">
        <v>1900291.0535756298</v>
      </c>
      <c r="C20" s="41">
        <v>1900691.4678617597</v>
      </c>
      <c r="D20" s="39">
        <f>B20-C20</f>
        <v>-400.41428612987511</v>
      </c>
      <c r="E20" s="36">
        <f>B20-[1]Sheet1!A15</f>
        <v>86627.438417359721</v>
      </c>
      <c r="F20" s="36">
        <f>B20-[1]Sheet1!B15</f>
        <v>103188.96153200977</v>
      </c>
    </row>
    <row r="21" spans="1:6" ht="31.5" x14ac:dyDescent="0.25">
      <c r="A21" s="38" t="s">
        <v>52</v>
      </c>
      <c r="B21" s="16">
        <v>322930.33013372996</v>
      </c>
      <c r="C21" s="16">
        <v>322969.00442080002</v>
      </c>
      <c r="D21" s="36">
        <f t="shared" si="0"/>
        <v>-38.674287070054561</v>
      </c>
      <c r="E21" s="36">
        <f>B21-[1]Sheet1!A16</f>
        <v>1854.7121806899668</v>
      </c>
      <c r="F21" s="36">
        <f>B21-[1]Sheet1!B16</f>
        <v>-43269.485907700029</v>
      </c>
    </row>
    <row r="22" spans="1:6" ht="15.75" x14ac:dyDescent="0.25">
      <c r="A22" s="15" t="s">
        <v>31</v>
      </c>
      <c r="B22" s="16">
        <v>791710.88414895011</v>
      </c>
      <c r="C22" s="16">
        <v>793094.85409795004</v>
      </c>
      <c r="D22" s="36">
        <f t="shared" si="0"/>
        <v>-1383.969948999933</v>
      </c>
      <c r="E22" s="36">
        <f>B22-[1]Sheet1!A17</f>
        <v>47295.76581500005</v>
      </c>
      <c r="F22" s="36">
        <f>B22-[1]Sheet1!B17</f>
        <v>41598.461994450074</v>
      </c>
    </row>
    <row r="23" spans="1:6" ht="31.5" x14ac:dyDescent="0.25">
      <c r="A23" s="38" t="s">
        <v>53</v>
      </c>
      <c r="B23" s="16">
        <v>30763.136002610001</v>
      </c>
      <c r="C23" s="16">
        <v>30801.975817910003</v>
      </c>
      <c r="D23" s="36">
        <f t="shared" si="0"/>
        <v>-38.839815300001646</v>
      </c>
      <c r="E23" s="36">
        <f>B23-[1]Sheet1!A18</f>
        <v>9023.5615838500016</v>
      </c>
      <c r="F23" s="36">
        <f>B23-[1]Sheet1!B18</f>
        <v>5039.1084592100015</v>
      </c>
    </row>
    <row r="24" spans="1:6" ht="45" x14ac:dyDescent="0.25">
      <c r="A24" s="42" t="s">
        <v>54</v>
      </c>
      <c r="B24" s="16">
        <v>754886.70329033991</v>
      </c>
      <c r="C24" s="16">
        <v>753825.63352509984</v>
      </c>
      <c r="D24" s="36">
        <f t="shared" si="0"/>
        <v>1061.0697652400704</v>
      </c>
      <c r="E24" s="36">
        <f>B24-[1]Sheet1!A19</f>
        <v>28453.398837819928</v>
      </c>
      <c r="F24" s="36">
        <f>B24-[1]Sheet1!B19</f>
        <v>99820.876986050047</v>
      </c>
    </row>
    <row r="25" spans="1:6" ht="16.5" hidden="1" thickBot="1" x14ac:dyDescent="0.3">
      <c r="B25" s="41">
        <v>1145404.35028529</v>
      </c>
      <c r="C25" s="41">
        <v>1146865.8343366599</v>
      </c>
      <c r="D25" s="36">
        <f t="shared" si="0"/>
        <v>-1461.4840513698291</v>
      </c>
      <c r="E25" s="36">
        <f>B25-[1]Sheet1!A20</f>
        <v>58174.039579540025</v>
      </c>
      <c r="F25" s="36">
        <f>B25-[1]Sheet1!B20</f>
        <v>3368.0845459599514</v>
      </c>
    </row>
    <row r="26" spans="1:6" ht="16.5" hidden="1" thickBot="1" x14ac:dyDescent="0.3">
      <c r="B26" s="43">
        <v>259701.31672560441</v>
      </c>
      <c r="C26" s="43">
        <v>259701.31672560441</v>
      </c>
      <c r="D26" s="36">
        <f t="shared" si="0"/>
        <v>0</v>
      </c>
      <c r="E26" s="36">
        <f>B26-[1]Sheet1!A21</f>
        <v>5587.3167256044107</v>
      </c>
      <c r="F26" s="36">
        <f>B26-[1]Sheet1!B21</f>
        <v>9591.4839960728714</v>
      </c>
    </row>
    <row r="27" spans="1:6" ht="16.5" hidden="1" thickBot="1" x14ac:dyDescent="0.3">
      <c r="B27" s="43">
        <v>63229.013408125553</v>
      </c>
      <c r="C27" s="43">
        <v>63267.687695195607</v>
      </c>
      <c r="D27" s="39">
        <f>B27-C27</f>
        <v>-38.674287070054561</v>
      </c>
      <c r="E27" s="36">
        <f>B27-[1]Sheet1!A22</f>
        <v>-3732.604544914444</v>
      </c>
      <c r="F27" s="39">
        <f>B27-[1]Sheet1!B22</f>
        <v>-52860.969903772901</v>
      </c>
    </row>
    <row r="28" spans="1:6" ht="16.5" hidden="1" thickBot="1" x14ac:dyDescent="0.3">
      <c r="B28" s="43">
        <v>483029.14253718994</v>
      </c>
      <c r="C28" s="43">
        <v>484529.46643846994</v>
      </c>
      <c r="D28" s="39">
        <f>B28-C28</f>
        <v>-1500.3239012800041</v>
      </c>
      <c r="E28" s="39">
        <f>B28-[1]Sheet1!A23</f>
        <v>18184.116563740012</v>
      </c>
      <c r="F28" s="36">
        <f>B28-[1]Sheet1!B23</f>
        <v>83705.348724489915</v>
      </c>
    </row>
    <row r="29" spans="1:6" ht="15" hidden="1" x14ac:dyDescent="0.25"/>
    <row r="30" spans="1:6" ht="15" hidden="1" x14ac:dyDescent="0.25"/>
    <row r="31" spans="1:6" ht="15" hidden="1" x14ac:dyDescent="0.25"/>
    <row r="32" spans="1:6" ht="15" hidden="1" x14ac:dyDescent="0.25"/>
    <row r="33" ht="15" hidden="1" x14ac:dyDescent="0.2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CBP_LP</vt:lpstr>
      <vt:lpstr>Read Me</vt:lpstr>
    </vt:vector>
  </TitlesOfParts>
  <Company>Nepal Rastra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UPAMA</dc:creator>
  <cp:lastModifiedBy>UPAMA</cp:lastModifiedBy>
  <dcterms:created xsi:type="dcterms:W3CDTF">2025-10-15T04:30:22Z</dcterms:created>
  <dcterms:modified xsi:type="dcterms:W3CDTF">2025-10-15T04:32:18Z</dcterms:modified>
</cp:coreProperties>
</file>