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Economic Research Department\07. Statistics Division\Published Balance Sheet\Balance Sheet Kartik\"/>
    </mc:Choice>
  </mc:AlternateContent>
  <bookViews>
    <workbookView xWindow="0" yWindow="0" windowWidth="28800" windowHeight="12315"/>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8" i="2" l="1"/>
  <c r="E28" i="2"/>
  <c r="D28" i="2"/>
  <c r="F27" i="2"/>
  <c r="E27" i="2"/>
  <c r="D27" i="2"/>
  <c r="F26" i="2"/>
  <c r="E26" i="2"/>
  <c r="D26" i="2"/>
  <c r="F25" i="2"/>
  <c r="E25" i="2"/>
  <c r="D25" i="2"/>
  <c r="F24" i="2"/>
  <c r="E24" i="2"/>
  <c r="D24" i="2"/>
  <c r="F23" i="2"/>
  <c r="E23" i="2"/>
  <c r="D23" i="2"/>
  <c r="F22" i="2"/>
  <c r="E22" i="2"/>
  <c r="D22" i="2"/>
  <c r="F21" i="2"/>
  <c r="E21" i="2"/>
  <c r="D21" i="2"/>
  <c r="F20" i="2"/>
  <c r="E20" i="2"/>
  <c r="D20" i="2"/>
  <c r="F19" i="2"/>
  <c r="E19" i="2"/>
  <c r="D19" i="2"/>
  <c r="F18" i="2"/>
  <c r="E18" i="2"/>
  <c r="D18" i="2"/>
  <c r="F17" i="2"/>
  <c r="E17" i="2"/>
  <c r="D17" i="2"/>
  <c r="F16" i="2"/>
  <c r="E16" i="2"/>
  <c r="D16" i="2"/>
  <c r="F15" i="2"/>
  <c r="E15" i="2"/>
  <c r="D15" i="2"/>
  <c r="F14" i="2"/>
  <c r="E14" i="2"/>
  <c r="D14" i="2"/>
  <c r="F13" i="2"/>
  <c r="E13" i="2"/>
  <c r="D13"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<sst xmlns="http://schemas.openxmlformats.org/spreadsheetml/2006/main" count="59" uniqueCount="55">
  <si>
    <t>NEPAL RASTRA BANK</t>
  </si>
  <si>
    <t>Central Bank Survey and Liquidity Position</t>
  </si>
  <si>
    <t>(In Rs. Million)</t>
  </si>
  <si>
    <t>Date (BS/AD)</t>
  </si>
  <si>
    <t>Kartik 11, 2082</t>
  </si>
  <si>
    <t>Kartik 10,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</si>
  <si>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</si>
  <si>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</si>
  <si>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</si>
  <si>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</si>
  <si>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</si>
  <si>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</si>
  <si>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</si>
  <si>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</si>
  <si>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</si>
  <si>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</si>
  <si>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</si>
  <si>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</si>
  <si>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</si>
  <si>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</si>
  <si>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</si>
  <si>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</si>
  <si>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</si>
  <si>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</si>
  <si>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</si>
  <si>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</si>
  <si>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</si>
  <si>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</si>
  <si>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</si>
  <si>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</si>
  <si>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</si>
  <si>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</si>
  <si>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</si>
  <si>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</si>
  <si>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</si>
  <si>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</si>
  <si>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</si>
  <si>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</si>
  <si>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</si>
  <si>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</si>
  <si>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</si>
  <si>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</si>
  <si>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</si>
  <si>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</si>
  <si>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</si>
  <si>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</si>
  <si>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</si>
  <si>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</si>
  <si>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</si>
  <si>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</si>
  <si>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</si>
  <si>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</si>
  <si>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</si>
  <si>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</si>
  <si>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Kartik 11, 2082(October 28, 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</si>
</sst>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4">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43" fontId="6" fillId="2" borderId="7" xfId="4" applyNumberFormat="1" applyFont="1" applyFill="1" applyBorder="1"/>
    <xf numFmtId="43" fontId="6" fillId="2" borderId="7" xfId="5" applyNumberFormat="1" applyFont="1" applyFill="1" applyBorder="1" applyAlignment="1">
      <alignment horizontal="center"/>
    </xf>
    <xf numFmtId="0" fontId="12" fillId="0" borderId="0" xfId="0" applyFont="1" applyAlignment="1">
      <alignment wrapText="1"/>
    </xf>
    <xf numFmtId="43" fontId="6" fillId="2" borderId="7" xfId="5" applyNumberFormat="1" applyFont="1" applyFill="1" applyBorder="1"/>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1903863.2499068701</v>
          </cell>
          <cell r="B2">
            <v>1797102.09204299</v>
          </cell>
        </row>
        <row r="3">
          <cell r="A3">
            <v>2788321.2744646599</v>
          </cell>
        </row>
        <row r="4">
          <cell r="A4">
            <v>41873.742814789999</v>
          </cell>
          <cell r="B4">
            <v>41104.660080550006</v>
          </cell>
        </row>
        <row r="5">
          <cell r="A5">
            <v>-134608.02455778999</v>
          </cell>
          <cell r="B5">
            <v>-75744.713864250021</v>
          </cell>
        </row>
        <row r="6">
          <cell r="A6">
            <v>149673.23596540999</v>
          </cell>
          <cell r="B6">
            <v>90472.499174490018</v>
          </cell>
        </row>
        <row r="7">
          <cell r="A7">
            <v>-749850</v>
          </cell>
          <cell r="B7">
            <v>-654050</v>
          </cell>
        </row>
        <row r="8">
          <cell r="A8">
            <v>0</v>
          </cell>
          <cell r="B8">
            <v>0</v>
          </cell>
        </row>
        <row r="9">
          <cell r="A9">
            <v>0</v>
          </cell>
          <cell r="B9">
            <v>0</v>
          </cell>
        </row>
        <row r="10">
          <cell r="A10">
            <v>0</v>
          </cell>
          <cell r="B10">
            <v>0</v>
          </cell>
        </row>
        <row r="11">
          <cell r="A11">
            <v>0</v>
          </cell>
          <cell r="B11">
            <v>0</v>
          </cell>
        </row>
        <row r="12">
          <cell r="A12">
            <v>-125500</v>
          </cell>
          <cell r="B12">
            <v>-377450</v>
          </cell>
        </row>
        <row r="13">
          <cell r="A13">
            <v>-624350</v>
          </cell>
          <cell r="B13">
            <v>-276600</v>
          </cell>
        </row>
        <row r="14">
          <cell r="A14">
            <v>0</v>
          </cell>
          <cell r="B14">
            <v>0</v>
          </cell>
        </row>
        <row r="15">
          <cell r="A15">
            <v>1903863.24990742</v>
          </cell>
          <cell r="B15">
            <v>1797102.0920436201</v>
          </cell>
        </row>
        <row r="16">
          <cell r="A16">
            <v>347547.27186562004</v>
          </cell>
          <cell r="B16">
            <v>366199.81604142999</v>
          </cell>
        </row>
        <row r="17">
          <cell r="A17">
            <v>788313.66526795004</v>
          </cell>
          <cell r="B17">
            <v>750112.42215450003</v>
          </cell>
        </row>
        <row r="18">
          <cell r="A18">
            <v>20460.296011759998</v>
          </cell>
          <cell r="B18">
            <v>25724.0275434</v>
          </cell>
        </row>
        <row r="19">
          <cell r="A19">
            <v>747542.01676208992</v>
          </cell>
          <cell r="B19">
            <v>655065.82630428986</v>
          </cell>
        </row>
        <row r="20">
          <cell r="A20">
            <v>1156321.2331453301</v>
          </cell>
          <cell r="B20">
            <v>1142036.2657393301</v>
          </cell>
        </row>
        <row r="21">
          <cell r="A21">
            <v>259701.31672560441</v>
          </cell>
          <cell r="B21">
            <v>250109.83272953154</v>
          </cell>
        </row>
        <row r="22">
          <cell r="A22">
            <v>87845.955140015634</v>
          </cell>
          <cell r="B22">
            <v>116089.98331189845</v>
          </cell>
        </row>
        <row r="23">
          <cell r="A23">
            <v>475193.43025623995</v>
          </cell>
          <cell r="B23">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
  <sheetViews>
    <sheetView tabSelected="1" workbookViewId="0">
      <selection activeCell="A3" sqref="A3:F3"/>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45958</v>
      </c>
      <c r="C6" s="10">
        <v>45957</v>
      </c>
      <c r="D6" s="11" t="s">
        <v>7</v>
      </c>
      <c r="E6" s="11" t="s">
        <v>8</v>
      </c>
      <c r="F6" s="11" t="s">
        <v>9</v>
      </c>
    </row>
    <row r="7" spans="1:6" ht="16.5" thickBot="1" x14ac:dyDescent="0.3">
      <c r="A7" s="12" t="s">
        <v>10</v>
      </c>
      <c r="B7" s="13">
        <v>1906376.49441812</v>
      </c>
      <c r="C7" s="13">
        <v>1899812.8416449507</v>
      </c>
      <c r="D7" s="14">
        <v>6563.652773169335</v>
      </c>
      <c r="E7" s="14">
        <v>2513.2445112499408</v>
      </c>
      <c r="F7" s="14">
        <v>109274.40237512998</v>
      </c>
    </row>
    <row r="8" spans="1:6" ht="15.75" x14ac:dyDescent="0.25">
      <c r="A8" s="15" t="s">
        <v>11</v>
      </c>
      <c r="B8" s="16">
        <v>2808867.76127329</v>
      </c>
      <c r="C8" s="16">
        <v>2811289.6590214106</v>
      </c>
      <c r="D8" s="17">
        <v>-2421.8977481205948</v>
      </c>
      <c r="E8" s="17">
        <v>20546.486808630172</v>
      </c>
      <c r="F8" s="17">
        <v>905004.51136641996</v>
      </c>
    </row>
    <row r="9" spans="1:6" ht="15.75" x14ac:dyDescent="0.25">
      <c r="A9" s="18" t="s">
        <v>12</v>
      </c>
      <c r="B9" s="19">
        <v>42012.495946909999</v>
      </c>
      <c r="C9" s="19">
        <v>41800.569190670001</v>
      </c>
      <c r="D9" s="20">
        <v>211.92675623999821</v>
      </c>
      <c r="E9" s="20">
        <v>138.75313212000037</v>
      </c>
      <c r="F9" s="20">
        <v>907.83586635999382</v>
      </c>
    </row>
    <row r="10" spans="1:6" ht="15.75" x14ac:dyDescent="0.25">
      <c r="A10" s="15" t="s">
        <v>13</v>
      </c>
      <c r="B10" s="16">
        <v>-116791.26685517002</v>
      </c>
      <c r="C10" s="16">
        <v>-117576.81737646001</v>
      </c>
      <c r="D10" s="17">
        <v>785.55052128998796</v>
      </c>
      <c r="E10" s="17">
        <v>17816.757702619972</v>
      </c>
      <c r="F10" s="17">
        <v>-41046.552990919998</v>
      </c>
    </row>
    <row r="11" spans="1:6" ht="15.75" x14ac:dyDescent="0.25">
      <c r="A11" s="18" t="s">
        <v>14</v>
      </c>
      <c r="B11" s="19">
        <v>131856.47826279001</v>
      </c>
      <c r="C11" s="19">
        <v>132642.02878408</v>
      </c>
      <c r="D11" s="21">
        <v>-785.55052128998796</v>
      </c>
      <c r="E11" s="21">
        <v>-17816.757702619972</v>
      </c>
      <c r="F11" s="21">
        <v>41383.979088299995</v>
      </c>
    </row>
    <row r="12" spans="1:6" ht="15.75" x14ac:dyDescent="0.25">
      <c r="A12" s="22" t="s">
        <v>15</v>
      </c>
      <c r="B12" s="23">
        <v>-785700</v>
      </c>
      <c r="C12" s="23">
        <v>-793900</v>
      </c>
      <c r="D12" s="17">
        <v>8200</v>
      </c>
      <c r="E12" s="17">
        <v>-35850</v>
      </c>
      <c r="F12" s="17">
        <v>-131650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-90000</v>
      </c>
      <c r="C17" s="19">
        <v>-90000</v>
      </c>
      <c r="D17" s="21">
        <v>0</v>
      </c>
      <c r="E17" s="21">
        <v>35500</v>
      </c>
      <c r="F17" s="21">
        <v>287450</v>
      </c>
    </row>
    <row r="18" spans="1:6" ht="15.75" x14ac:dyDescent="0.25">
      <c r="A18" s="24" t="s">
        <v>21</v>
      </c>
      <c r="B18" s="19">
        <v>-695700</v>
      </c>
      <c r="C18" s="19">
        <v>-703900</v>
      </c>
      <c r="D18" s="21">
        <v>8200</v>
      </c>
      <c r="E18" s="21">
        <v>-71350</v>
      </c>
      <c r="F18" s="21">
        <v>-419100</v>
      </c>
    </row>
    <row r="19" spans="1:6" ht="16.5" thickBot="1" x14ac:dyDescent="0.3">
      <c r="A19" s="24" t="s">
        <v>22</v>
      </c>
      <c r="B19" s="19">
        <v>0</v>
      </c>
      <c r="C19" s="19">
        <v>0</v>
      </c>
      <c r="D19" s="20">
        <v>0</v>
      </c>
      <c r="E19" s="20">
        <v>0</v>
      </c>
      <c r="F19" s="20">
        <v>0</v>
      </c>
    </row>
    <row r="20" spans="1:6" ht="16.5" thickBot="1" x14ac:dyDescent="0.3">
      <c r="A20" s="12" t="s">
        <v>23</v>
      </c>
      <c r="B20" s="25">
        <v>1906376.4944186504</v>
      </c>
      <c r="C20" s="25">
        <v>1899812.8416454899</v>
      </c>
      <c r="D20" s="14">
        <v>6563.6527731604874</v>
      </c>
      <c r="E20" s="14">
        <v>2513.2445112303831</v>
      </c>
      <c r="F20" s="14">
        <v>109274.40237503033</v>
      </c>
    </row>
    <row r="21" spans="1:6" ht="15.75" x14ac:dyDescent="0.25">
      <c r="A21" s="22" t="s">
        <v>24</v>
      </c>
      <c r="B21" s="16">
        <v>335626.22943787999</v>
      </c>
      <c r="C21" s="16">
        <v>342557.17152455001</v>
      </c>
      <c r="D21" s="26">
        <v>-6930.9420866700239</v>
      </c>
      <c r="E21" s="26">
        <v>-11921.04242774006</v>
      </c>
      <c r="F21" s="26">
        <v>-30573.586603550008</v>
      </c>
    </row>
    <row r="22" spans="1:6" ht="15.75" x14ac:dyDescent="0.25">
      <c r="A22" s="22" t="s">
        <v>25</v>
      </c>
      <c r="B22" s="16">
        <v>792432.94373000006</v>
      </c>
      <c r="C22" s="16">
        <v>792141.22241000005</v>
      </c>
      <c r="D22" s="26">
        <v>291.72132000001147</v>
      </c>
      <c r="E22" s="26">
        <v>4119.278462050017</v>
      </c>
      <c r="F22" s="26">
        <v>42320.521575500024</v>
      </c>
    </row>
    <row r="23" spans="1:6" ht="15.75" x14ac:dyDescent="0.25">
      <c r="A23" s="22" t="s">
        <v>26</v>
      </c>
      <c r="B23" s="16">
        <v>22100.560941390002</v>
      </c>
      <c r="C23" s="16">
        <v>21562.429349879996</v>
      </c>
      <c r="D23" s="26">
        <v>538.13159151000582</v>
      </c>
      <c r="E23" s="26">
        <v>1640.2649296300042</v>
      </c>
      <c r="F23" s="26">
        <v>-3623.4666020099976</v>
      </c>
    </row>
    <row r="24" spans="1:6" ht="16.5" thickBot="1" x14ac:dyDescent="0.3">
      <c r="A24" s="22" t="s">
        <v>27</v>
      </c>
      <c r="B24" s="16">
        <v>756216.76030938013</v>
      </c>
      <c r="C24" s="16">
        <v>743552.01836105995</v>
      </c>
      <c r="D24" s="27">
        <v>12664.741948320181</v>
      </c>
      <c r="E24" s="27">
        <v>8674.7435472902143</v>
      </c>
      <c r="F24" s="27">
        <v>101150.93400509027</v>
      </c>
    </row>
    <row r="25" spans="1:6" ht="16.5" thickBot="1" x14ac:dyDescent="0.3">
      <c r="A25" s="12" t="s">
        <v>28</v>
      </c>
      <c r="B25" s="25">
        <v>1150159.7341092702</v>
      </c>
      <c r="C25" s="25">
        <v>1156260.82328443</v>
      </c>
      <c r="D25" s="14">
        <v>-6101.0891751598101</v>
      </c>
      <c r="E25" s="14">
        <v>-6161.4990360599477</v>
      </c>
      <c r="F25" s="14">
        <v>8123.468369940063</v>
      </c>
    </row>
    <row r="26" spans="1:6" ht="16.5" thickBot="1" x14ac:dyDescent="0.3">
      <c r="A26" s="28" t="s">
        <v>29</v>
      </c>
      <c r="B26" s="29">
        <v>261178.67226949774</v>
      </c>
      <c r="C26" s="29">
        <v>261178.67226949774</v>
      </c>
      <c r="D26" s="30">
        <v>0</v>
      </c>
      <c r="E26" s="30">
        <v>1477.3555438933254</v>
      </c>
      <c r="F26" s="30">
        <v>11068.839539966197</v>
      </c>
    </row>
    <row r="27" spans="1:6" ht="16.5" thickBot="1" x14ac:dyDescent="0.3">
      <c r="A27" s="28" t="s">
        <v>30</v>
      </c>
      <c r="B27" s="29">
        <v>74447.557168382249</v>
      </c>
      <c r="C27" s="29">
        <v>81378.499255052273</v>
      </c>
      <c r="D27" s="14">
        <v>-6930.9420866700239</v>
      </c>
      <c r="E27" s="14">
        <v>-13398.397971633385</v>
      </c>
      <c r="F27" s="14">
        <v>-41642.426143516204</v>
      </c>
    </row>
    <row r="28" spans="1:6" ht="16.5" thickBot="1" x14ac:dyDescent="0.3">
      <c r="A28" s="31" t="s">
        <v>31</v>
      </c>
      <c r="B28" s="29">
        <v>478947.16965374001</v>
      </c>
      <c r="C28" s="29">
        <v>470058.07876385993</v>
      </c>
      <c r="D28" s="14">
        <v>8889.0908898800844</v>
      </c>
      <c r="E28" s="14">
        <v>3753.7393975000596</v>
      </c>
      <c r="F28" s="14">
        <v>79623.37584103999</v>
      </c>
    </row>
    <row r="29" spans="1:6" ht="40.5" customHeight="1" x14ac:dyDescent="0.25">
      <c r="A29" s="32" t="s">
        <v>32</v>
      </c>
      <c r="B29" s="33"/>
      <c r="C29" s="34"/>
      <c r="D29" s="34"/>
      <c r="E29" s="34"/>
      <c r="F29" s="34"/>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workbookViewId="0">
      <selection activeCell="A29" sqref="A29:F29"/>
    </sheetView>
  </sheetViews>
  <sheetFormatPr defaultColWidth="0" defaultRowHeight="0" customHeight="1" zeroHeight="1" x14ac:dyDescent="0.25"/>
  <cols>
    <col min="1" max="1" width="103.140625" style="36" bestFit="1" customWidth="1"/>
    <col min="2" max="16384" width="9.140625" style="36" hidden="1"/>
  </cols>
  <sheetData>
    <row r="1" spans="1:6" ht="15" x14ac:dyDescent="0.25">
      <c r="A1" s="35" t="s">
        <v>33</v>
      </c>
    </row>
    <row r="2" spans="1:6" ht="15.75" x14ac:dyDescent="0.25">
      <c r="A2" s="15" t="s">
        <v>34</v>
      </c>
    </row>
    <row r="3" spans="1:6" ht="39.75" customHeight="1" x14ac:dyDescent="0.25">
      <c r="A3" s="37" t="str">
        <f>CBP_LP!A3</f>
        <v>Kartik 11, 2082(October 28, 2025)</v>
      </c>
    </row>
    <row r="4" spans="1:6" ht="15.75" x14ac:dyDescent="0.25">
      <c r="A4" s="15" t="s">
        <v>35</v>
      </c>
    </row>
    <row r="5" spans="1:6" ht="49.5" customHeight="1" thickBot="1" x14ac:dyDescent="0.3">
      <c r="A5" s="38" t="s">
        <v>36</v>
      </c>
      <c r="B5" s="39" t="s">
        <v>4</v>
      </c>
      <c r="C5" s="39" t="s">
        <v>5</v>
      </c>
    </row>
    <row r="6" spans="1:6" ht="16.5" thickBot="1" x14ac:dyDescent="0.3">
      <c r="A6" s="15" t="s">
        <v>37</v>
      </c>
      <c r="B6" s="5">
        <v>45958</v>
      </c>
      <c r="C6" s="5">
        <v>45957</v>
      </c>
    </row>
    <row r="7" spans="1:6" ht="63.75" thickBot="1" x14ac:dyDescent="0.3">
      <c r="A7" s="38" t="s">
        <v>38</v>
      </c>
      <c r="B7" s="40">
        <v>1906376.49441812</v>
      </c>
      <c r="C7" s="40">
        <v>1899812.8416449507</v>
      </c>
      <c r="D7" s="39">
        <f>B7-C7</f>
        <v>6563.652773169335</v>
      </c>
      <c r="E7" s="39">
        <f>B7-[1]Sheet1!A2</f>
        <v>2513.2445112499408</v>
      </c>
      <c r="F7" s="39">
        <f>B7-[1]Sheet1!B2</f>
        <v>109274.40237512998</v>
      </c>
    </row>
    <row r="8" spans="1:6" ht="15.75" x14ac:dyDescent="0.25">
      <c r="A8" s="15" t="s">
        <v>39</v>
      </c>
      <c r="B8" s="16">
        <v>2808867.76127329</v>
      </c>
      <c r="C8" s="16">
        <v>2811289.6590214106</v>
      </c>
      <c r="D8" s="39">
        <f>B8-C8</f>
        <v>-2421.8977481205948</v>
      </c>
      <c r="E8" s="39">
        <f>B8-[1]Sheet1!A3</f>
        <v>20546.486808630172</v>
      </c>
      <c r="F8" s="39">
        <f>B8-[1]Sheet1!A2</f>
        <v>905004.51136641996</v>
      </c>
    </row>
    <row r="9" spans="1:6" ht="15.75" x14ac:dyDescent="0.25">
      <c r="A9" s="38" t="s">
        <v>40</v>
      </c>
      <c r="B9" s="19">
        <v>42012.495946909999</v>
      </c>
      <c r="C9" s="19">
        <v>41800.569190670001</v>
      </c>
      <c r="D9" s="36">
        <f t="shared" ref="D9:D26" si="0">B9-C9</f>
        <v>211.92675623999821</v>
      </c>
      <c r="E9" s="36">
        <f>B9-[1]Sheet1!A4</f>
        <v>138.75313212000037</v>
      </c>
      <c r="F9" s="36">
        <f>B9-[1]Sheet1!B4</f>
        <v>907.83586635999382</v>
      </c>
    </row>
    <row r="10" spans="1:6" ht="15.75" x14ac:dyDescent="0.25">
      <c r="A10" s="15" t="s">
        <v>41</v>
      </c>
      <c r="B10" s="16">
        <v>-116791.26685517002</v>
      </c>
      <c r="C10" s="16">
        <v>-117576.81737646001</v>
      </c>
      <c r="D10" s="36">
        <f t="shared" si="0"/>
        <v>785.55052128998796</v>
      </c>
      <c r="E10" s="36">
        <f>B10-[1]Sheet1!A5</f>
        <v>17816.757702619972</v>
      </c>
      <c r="F10" s="36">
        <f>B10-[1]Sheet1!B5</f>
        <v>-41046.552990919998</v>
      </c>
    </row>
    <row r="11" spans="1:6" ht="31.5" x14ac:dyDescent="0.25">
      <c r="A11" s="38" t="s">
        <v>42</v>
      </c>
      <c r="B11" s="19">
        <v>131856.47826279001</v>
      </c>
      <c r="C11" s="19">
        <v>132642.02878408</v>
      </c>
      <c r="D11" s="36">
        <f t="shared" si="0"/>
        <v>-785.55052128998796</v>
      </c>
      <c r="E11" s="36">
        <f>B11-[1]Sheet1!A6</f>
        <v>-17816.757702619972</v>
      </c>
      <c r="F11" s="36">
        <f>B11-[1]Sheet1!B6</f>
        <v>41383.979088299995</v>
      </c>
    </row>
    <row r="12" spans="1:6" ht="15.75" x14ac:dyDescent="0.25">
      <c r="A12" s="15" t="s">
        <v>43</v>
      </c>
      <c r="B12" s="23">
        <v>-785700</v>
      </c>
      <c r="C12" s="23">
        <v>-793900</v>
      </c>
      <c r="D12" s="36">
        <f t="shared" si="0"/>
        <v>8200</v>
      </c>
      <c r="E12" s="36">
        <f>B12-[1]Sheet1!A7</f>
        <v>-35850</v>
      </c>
      <c r="F12" s="36">
        <f>B12-[1]Sheet1!B7</f>
        <v>-131650</v>
      </c>
    </row>
    <row r="13" spans="1:6" ht="31.5" x14ac:dyDescent="0.25">
      <c r="A13" s="38" t="s">
        <v>44</v>
      </c>
      <c r="B13" s="19">
        <v>0</v>
      </c>
      <c r="C13" s="19">
        <v>0</v>
      </c>
      <c r="D13" s="36">
        <f t="shared" si="0"/>
        <v>0</v>
      </c>
      <c r="E13" s="36">
        <f>B13-[1]Sheet1!A8</f>
        <v>0</v>
      </c>
      <c r="F13" s="36">
        <f>B13-[1]Sheet1!B8</f>
        <v>0</v>
      </c>
    </row>
    <row r="14" spans="1:6" ht="15.75" x14ac:dyDescent="0.25">
      <c r="A14" s="15" t="s">
        <v>45</v>
      </c>
      <c r="B14" s="19">
        <v>0</v>
      </c>
      <c r="C14" s="19">
        <v>0</v>
      </c>
      <c r="D14" s="36">
        <f t="shared" si="0"/>
        <v>0</v>
      </c>
      <c r="E14" s="36">
        <f>B14-[1]Sheet1!A9</f>
        <v>0</v>
      </c>
      <c r="F14" s="36">
        <f>B14-[1]Sheet1!B9</f>
        <v>0</v>
      </c>
    </row>
    <row r="15" spans="1:6" ht="63" x14ac:dyDescent="0.25">
      <c r="A15" s="38" t="s">
        <v>46</v>
      </c>
      <c r="B15" s="19">
        <v>0</v>
      </c>
      <c r="C15" s="19">
        <v>0</v>
      </c>
      <c r="D15" s="36">
        <f t="shared" si="0"/>
        <v>0</v>
      </c>
      <c r="E15" s="36">
        <f>B15-[1]Sheet1!A10</f>
        <v>0</v>
      </c>
      <c r="F15" s="36">
        <f>B15-[1]Sheet1!B10</f>
        <v>0</v>
      </c>
    </row>
    <row r="16" spans="1:6" ht="15.75" x14ac:dyDescent="0.25">
      <c r="A16" s="15" t="s">
        <v>47</v>
      </c>
      <c r="B16" s="19">
        <v>0</v>
      </c>
      <c r="C16" s="19">
        <v>0</v>
      </c>
      <c r="D16" s="36">
        <f t="shared" si="0"/>
        <v>0</v>
      </c>
      <c r="E16" s="36">
        <f>B16-[1]Sheet1!A11</f>
        <v>0</v>
      </c>
      <c r="F16" s="36">
        <f>B16-[1]Sheet1!B11</f>
        <v>0</v>
      </c>
    </row>
    <row r="17" spans="1:6" ht="15.75" x14ac:dyDescent="0.25">
      <c r="A17" s="38" t="s">
        <v>48</v>
      </c>
      <c r="B17" s="19">
        <v>-90000</v>
      </c>
      <c r="C17" s="19">
        <v>-90000</v>
      </c>
      <c r="D17" s="36">
        <f t="shared" si="0"/>
        <v>0</v>
      </c>
      <c r="E17" s="36">
        <f>B17-[1]Sheet1!A12</f>
        <v>35500</v>
      </c>
      <c r="F17" s="36">
        <f>B17-[1]Sheet1!B12</f>
        <v>287450</v>
      </c>
    </row>
    <row r="18" spans="1:6" ht="15.75" x14ac:dyDescent="0.25">
      <c r="A18" s="15" t="s">
        <v>49</v>
      </c>
      <c r="B18" s="19">
        <v>-695700</v>
      </c>
      <c r="C18" s="19">
        <v>-703900</v>
      </c>
      <c r="D18" s="36">
        <f t="shared" si="0"/>
        <v>8200</v>
      </c>
      <c r="E18" s="36">
        <f>B18-[1]Sheet1!A13</f>
        <v>-71350</v>
      </c>
      <c r="F18" s="36">
        <f>B18-[1]Sheet1!B13</f>
        <v>-419100</v>
      </c>
    </row>
    <row r="19" spans="1:6" ht="63.75" thickBot="1" x14ac:dyDescent="0.3">
      <c r="A19" s="38" t="s">
        <v>50</v>
      </c>
      <c r="B19" s="19">
        <v>0</v>
      </c>
      <c r="C19" s="19">
        <v>0</v>
      </c>
      <c r="D19" s="36">
        <f t="shared" si="0"/>
        <v>0</v>
      </c>
      <c r="E19" s="36">
        <f>B19-[1]Sheet1!A14</f>
        <v>0</v>
      </c>
      <c r="F19" s="36">
        <f>B19-[1]Sheet1!B14</f>
        <v>0</v>
      </c>
    </row>
    <row r="20" spans="1:6" ht="16.5" thickBot="1" x14ac:dyDescent="0.3">
      <c r="A20" s="15" t="s">
        <v>30</v>
      </c>
      <c r="B20" s="41">
        <v>1906376.4944186504</v>
      </c>
      <c r="C20" s="41">
        <v>1899812.8416454899</v>
      </c>
      <c r="D20" s="39">
        <f>B20-C20</f>
        <v>6563.6527731604874</v>
      </c>
      <c r="E20" s="36">
        <f>B20-[1]Sheet1!A15</f>
        <v>2513.2445112303831</v>
      </c>
      <c r="F20" s="36">
        <f>B20-[1]Sheet1!B15</f>
        <v>109274.40237503033</v>
      </c>
    </row>
    <row r="21" spans="1:6" ht="31.5" x14ac:dyDescent="0.25">
      <c r="A21" s="38" t="s">
        <v>51</v>
      </c>
      <c r="B21" s="16">
        <v>335626.22943787999</v>
      </c>
      <c r="C21" s="16">
        <v>342557.17152455001</v>
      </c>
      <c r="D21" s="36">
        <f t="shared" si="0"/>
        <v>-6930.9420866700239</v>
      </c>
      <c r="E21" s="36">
        <f>B21-[1]Sheet1!A16</f>
        <v>-11921.04242774006</v>
      </c>
      <c r="F21" s="36">
        <f>B21-[1]Sheet1!B16</f>
        <v>-30573.586603550008</v>
      </c>
    </row>
    <row r="22" spans="1:6" ht="15.75" x14ac:dyDescent="0.25">
      <c r="A22" s="15" t="s">
        <v>31</v>
      </c>
      <c r="B22" s="16">
        <v>792432.94373000006</v>
      </c>
      <c r="C22" s="16">
        <v>792141.22241000005</v>
      </c>
      <c r="D22" s="36">
        <f t="shared" si="0"/>
        <v>291.72132000001147</v>
      </c>
      <c r="E22" s="36">
        <f>B22-[1]Sheet1!A17</f>
        <v>4119.278462050017</v>
      </c>
      <c r="F22" s="36">
        <f>B22-[1]Sheet1!B17</f>
        <v>42320.521575500024</v>
      </c>
    </row>
    <row r="23" spans="1:6" ht="31.5" x14ac:dyDescent="0.25">
      <c r="A23" s="38" t="s">
        <v>52</v>
      </c>
      <c r="B23" s="16">
        <v>22100.560941390002</v>
      </c>
      <c r="C23" s="16">
        <v>21562.429349879996</v>
      </c>
      <c r="D23" s="36">
        <f t="shared" si="0"/>
        <v>538.13159151000582</v>
      </c>
      <c r="E23" s="36">
        <f>B23-[1]Sheet1!A18</f>
        <v>1640.2649296300042</v>
      </c>
      <c r="F23" s="36">
        <f>B23-[1]Sheet1!B18</f>
        <v>-3623.4666020099976</v>
      </c>
    </row>
    <row r="24" spans="1:6" ht="45" x14ac:dyDescent="0.25">
      <c r="A24" s="42" t="s">
        <v>53</v>
      </c>
      <c r="B24" s="16">
        <v>756216.76030938013</v>
      </c>
      <c r="C24" s="16">
        <v>743552.01836105995</v>
      </c>
      <c r="D24" s="36">
        <f t="shared" si="0"/>
        <v>12664.741948320181</v>
      </c>
      <c r="E24" s="36">
        <f>B24-[1]Sheet1!A19</f>
        <v>8674.7435472902143</v>
      </c>
      <c r="F24" s="36">
        <f>B24-[1]Sheet1!B19</f>
        <v>101150.93400509027</v>
      </c>
    </row>
    <row r="25" spans="1:6" ht="16.5" hidden="1" thickBot="1" x14ac:dyDescent="0.3">
      <c r="B25" s="41">
        <v>1150159.7341092702</v>
      </c>
      <c r="C25" s="41">
        <v>1156260.82328443</v>
      </c>
      <c r="D25" s="36">
        <f t="shared" si="0"/>
        <v>-6101.0891751598101</v>
      </c>
      <c r="E25" s="36">
        <f>B25-[1]Sheet1!A20</f>
        <v>-6161.4990360599477</v>
      </c>
      <c r="F25" s="36">
        <f>B25-[1]Sheet1!B20</f>
        <v>8123.468369940063</v>
      </c>
    </row>
    <row r="26" spans="1:6" ht="16.5" hidden="1" thickBot="1" x14ac:dyDescent="0.3">
      <c r="B26" s="43">
        <v>261178.67226949774</v>
      </c>
      <c r="C26" s="43">
        <v>261178.67226949774</v>
      </c>
      <c r="D26" s="36">
        <f t="shared" si="0"/>
        <v>0</v>
      </c>
      <c r="E26" s="36">
        <f>B26-[1]Sheet1!A21</f>
        <v>1477.3555438933254</v>
      </c>
      <c r="F26" s="36">
        <f>B26-[1]Sheet1!B21</f>
        <v>11068.839539966197</v>
      </c>
    </row>
    <row r="27" spans="1:6" ht="16.5" hidden="1" thickBot="1" x14ac:dyDescent="0.3">
      <c r="B27" s="43">
        <v>74447.557168382249</v>
      </c>
      <c r="C27" s="43">
        <v>81378.499255052273</v>
      </c>
      <c r="D27" s="39">
        <f>B27-C27</f>
        <v>-6930.9420866700239</v>
      </c>
      <c r="E27" s="36">
        <f>B27-[1]Sheet1!A22</f>
        <v>-13398.397971633385</v>
      </c>
      <c r="F27" s="39">
        <f>B27-[1]Sheet1!B22</f>
        <v>-41642.426143516204</v>
      </c>
    </row>
    <row r="28" spans="1:6" ht="16.5" hidden="1" thickBot="1" x14ac:dyDescent="0.3">
      <c r="B28" s="43">
        <v>478947.16965374001</v>
      </c>
      <c r="C28" s="43">
        <v>470058.07876385993</v>
      </c>
      <c r="D28" s="39">
        <f>B28-C28</f>
        <v>8889.0908898800844</v>
      </c>
      <c r="E28" s="39">
        <f>B28-[1]Sheet1!A23</f>
        <v>3753.7393975000596</v>
      </c>
      <c r="F28" s="36">
        <f>B28-[1]Sheet1!B23</f>
        <v>79623.37584103999</v>
      </c>
    </row>
    <row r="29" spans="1:6" ht="15" hidden="1" x14ac:dyDescent="0.25"/>
    <row r="30" spans="1:6" ht="15" hidden="1" x14ac:dyDescent="0.25"/>
    <row r="31" spans="1:6" ht="15" hidden="1" x14ac:dyDescent="0.25"/>
    <row r="32" spans="1:6"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2025-10-29T06:39:51Z</dcterms:created>
  <dcterms:modified xsi:type="dcterms:W3CDTF">2025-10-29T06:40:54Z</dcterms:modified>
</cp:coreProperties>
</file>