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Kartik\"/>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8" i="2" l="1"/>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<sst xmlns="http://schemas.openxmlformats.org/spreadsheetml/2006/main" count="59" uniqueCount="55">
  <si>
    <t>NEPAL RASTRA BANK</t>
  </si>
  <si>
    <t>Central Bank Survey and Liquidity Position</t>
  </si>
  <si>
    <t>(In Rs. Million)</t>
  </si>
  <si>
    <t>Date (BS/AD)</t>
  </si>
  <si>
    <t>Kartik 15, 2082</t>
  </si>
  <si>
    <t>Kartik 13,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</si>
  <si>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</si>
  <si>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</si>
  <si>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</si>
  <si>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</si>
  <si>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</si>
  <si>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</si>
  <si>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</si>
  <si>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</si>
  <si>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</si>
  <si>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</si>
  <si>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</si>
  <si>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</si>
  <si>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</si>
  <si>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</si>
  <si>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</si>
  <si>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</si>
  <si>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</si>
  <si>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</si>
  <si>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</si>
  <si>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</si>
  <si>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</si>
  <si>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</si>
  <si>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</si>
  <si>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</si>
  <si>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</si>
  <si>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</si>
  <si>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</si>
  <si>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</si>
  <si>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</si>
  <si>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</si>
  <si>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</si>
  <si>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</si>
  <si>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</si>
  <si>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</si>
  <si>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</si>
  <si>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</si>
  <si>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</si>
  <si>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</si>
  <si>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</si>
  <si>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</si>
  <si>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</si>
  <si>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</si>
  <si>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</si>
  <si>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</si>
  <si>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</si>
  <si>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</si>
  <si>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</si>
  <si>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</si>
  <si>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Kartik 15, 2082(November 01,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</si>
</sst>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1903863.2499068701</v>
          </cell>
          <cell r="B2">
            <v>1797102.09204299</v>
          </cell>
        </row>
        <row r="3">
          <cell r="A3">
            <v>2788321.2744646599</v>
          </cell>
        </row>
        <row r="4">
          <cell r="A4">
            <v>41873.742814789999</v>
          </cell>
          <cell r="B4">
            <v>41104.660080550006</v>
          </cell>
        </row>
        <row r="5">
          <cell r="A5">
            <v>-134608.02455778999</v>
          </cell>
          <cell r="B5">
            <v>-75744.713864250021</v>
          </cell>
        </row>
        <row r="6">
          <cell r="A6">
            <v>149673.23596540999</v>
          </cell>
          <cell r="B6">
            <v>90472.499174490018</v>
          </cell>
        </row>
        <row r="7">
          <cell r="A7">
            <v>-749850</v>
          </cell>
          <cell r="B7">
            <v>-654050</v>
          </cell>
        </row>
        <row r="8">
          <cell r="A8">
            <v>0</v>
          </cell>
          <cell r="B8">
            <v>0</v>
          </cell>
        </row>
        <row r="9">
          <cell r="A9">
            <v>0</v>
          </cell>
          <cell r="B9">
            <v>0</v>
          </cell>
        </row>
        <row r="10">
          <cell r="A10">
            <v>0</v>
          </cell>
          <cell r="B10">
            <v>0</v>
          </cell>
        </row>
        <row r="11">
          <cell r="A11">
            <v>0</v>
          </cell>
          <cell r="B11">
            <v>0</v>
          </cell>
        </row>
        <row r="12">
          <cell r="A12">
            <v>-125500</v>
          </cell>
          <cell r="B12">
            <v>-377450</v>
          </cell>
        </row>
        <row r="13">
          <cell r="A13">
            <v>-624350</v>
          </cell>
          <cell r="B13">
            <v>-276600</v>
          </cell>
        </row>
        <row r="14">
          <cell r="A14">
            <v>0</v>
          </cell>
          <cell r="B14">
            <v>0</v>
          </cell>
        </row>
        <row r="15">
          <cell r="A15">
            <v>1903863.24990742</v>
          </cell>
          <cell r="B15">
            <v>1797102.0920436201</v>
          </cell>
        </row>
        <row r="16">
          <cell r="A16">
            <v>347547.27186562004</v>
          </cell>
          <cell r="B16">
            <v>366199.81604142999</v>
          </cell>
        </row>
        <row r="17">
          <cell r="A17">
            <v>788313.66526795004</v>
          </cell>
          <cell r="B17">
            <v>750112.42215450003</v>
          </cell>
        </row>
        <row r="18">
          <cell r="A18">
            <v>20460.296011759998</v>
          </cell>
          <cell r="B18">
            <v>25724.0275434</v>
          </cell>
        </row>
        <row r="19">
          <cell r="A19">
            <v>747542.01676208992</v>
          </cell>
          <cell r="B19">
            <v>655065.82630428986</v>
          </cell>
        </row>
        <row r="20">
          <cell r="A20">
            <v>1156321.2331453301</v>
          </cell>
          <cell r="B20">
            <v>1142036.2657393301</v>
          </cell>
        </row>
        <row r="21">
          <cell r="A21">
            <v>259701.31672560441</v>
          </cell>
          <cell r="B21">
            <v>250109.83272953154</v>
          </cell>
        </row>
        <row r="22">
          <cell r="A22">
            <v>87845.955140015634</v>
          </cell>
          <cell r="B22">
            <v>116089.98331189845</v>
          </cell>
        </row>
        <row r="23">
          <cell r="A23">
            <v>475193.43025623995</v>
          </cell>
          <cell r="B23">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9"/>
  <sheetViews>
    <sheetView tabSelected="1" workbookViewId="0">
      <selection activeCell="E15" sqref="E15"/>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54</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45962</v>
      </c>
      <c r="C6" s="10">
        <v>45960</v>
      </c>
      <c r="D6" s="11" t="s">
        <v>7</v>
      </c>
      <c r="E6" s="11" t="s">
        <v>8</v>
      </c>
      <c r="F6" s="11" t="s">
        <v>9</v>
      </c>
    </row>
    <row r="7" spans="1:6" ht="16.5" thickBot="1" x14ac:dyDescent="0.3">
      <c r="A7" s="12" t="s">
        <v>10</v>
      </c>
      <c r="B7" s="13">
        <v>1904009.9662941098</v>
      </c>
      <c r="C7" s="13">
        <v>1893160.43269188</v>
      </c>
      <c r="D7" s="14">
        <v>10849.533602229785</v>
      </c>
      <c r="E7" s="14">
        <v>146.71638723975047</v>
      </c>
      <c r="F7" s="14">
        <v>106907.87425111979</v>
      </c>
    </row>
    <row r="8" spans="1:6" ht="15.75" x14ac:dyDescent="0.25">
      <c r="A8" s="15" t="s">
        <v>11</v>
      </c>
      <c r="B8" s="16">
        <v>2820791.9144008099</v>
      </c>
      <c r="C8" s="16">
        <v>2805943.9733091001</v>
      </c>
      <c r="D8" s="17">
        <v>14847.94109170977</v>
      </c>
      <c r="E8" s="17">
        <v>32470.639936150052</v>
      </c>
      <c r="F8" s="17">
        <v>916928.66449393984</v>
      </c>
    </row>
    <row r="9" spans="1:6" ht="15.75" x14ac:dyDescent="0.25">
      <c r="A9" s="18" t="s">
        <v>12</v>
      </c>
      <c r="B9" s="19">
        <v>42254.957463120001</v>
      </c>
      <c r="C9" s="19">
        <v>42075.672753949999</v>
      </c>
      <c r="D9" s="20">
        <v>179.28470917000232</v>
      </c>
      <c r="E9" s="20">
        <v>381.21464833000209</v>
      </c>
      <c r="F9" s="20">
        <v>1150.2973825699955</v>
      </c>
    </row>
    <row r="10" spans="1:6" ht="15.75" x14ac:dyDescent="0.25">
      <c r="A10" s="15" t="s">
        <v>13</v>
      </c>
      <c r="B10" s="16">
        <v>-116881.94810670006</v>
      </c>
      <c r="C10" s="16">
        <v>-112883.54061722005</v>
      </c>
      <c r="D10" s="17">
        <v>-3998.4074894800142</v>
      </c>
      <c r="E10" s="17">
        <v>17726.076451089932</v>
      </c>
      <c r="F10" s="17">
        <v>-41137.234242450038</v>
      </c>
    </row>
    <row r="11" spans="1:6" ht="15.75" x14ac:dyDescent="0.25">
      <c r="A11" s="18" t="s">
        <v>14</v>
      </c>
      <c r="B11" s="19">
        <v>131947.15951432005</v>
      </c>
      <c r="C11" s="19">
        <v>127948.75202484004</v>
      </c>
      <c r="D11" s="21">
        <v>3998.4074894800142</v>
      </c>
      <c r="E11" s="21">
        <v>-17726.076451089932</v>
      </c>
      <c r="F11" s="21">
        <v>41474.660339830036</v>
      </c>
    </row>
    <row r="12" spans="1:6" ht="15.75" x14ac:dyDescent="0.25">
      <c r="A12" s="22" t="s">
        <v>15</v>
      </c>
      <c r="B12" s="23">
        <v>-799900</v>
      </c>
      <c r="C12" s="23">
        <v>-799900</v>
      </c>
      <c r="D12" s="17">
        <v>0</v>
      </c>
      <c r="E12" s="17">
        <v>-50050</v>
      </c>
      <c r="F12" s="17">
        <v>-145850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-130000</v>
      </c>
      <c r="C17" s="19">
        <v>-130000</v>
      </c>
      <c r="D17" s="21">
        <v>0</v>
      </c>
      <c r="E17" s="21">
        <v>-4500</v>
      </c>
      <c r="F17" s="21">
        <v>247450</v>
      </c>
    </row>
    <row r="18" spans="1:6" ht="15.75" x14ac:dyDescent="0.25">
      <c r="A18" s="24" t="s">
        <v>21</v>
      </c>
      <c r="B18" s="19">
        <v>-669900</v>
      </c>
      <c r="C18" s="19">
        <v>-669900</v>
      </c>
      <c r="D18" s="21">
        <v>0</v>
      </c>
      <c r="E18" s="21">
        <v>-45550</v>
      </c>
      <c r="F18" s="21">
        <v>-393300</v>
      </c>
    </row>
    <row r="19" spans="1:6" ht="16.5" thickBot="1" x14ac:dyDescent="0.3">
      <c r="A19" s="24" t="s">
        <v>22</v>
      </c>
      <c r="B19" s="19">
        <v>0</v>
      </c>
      <c r="C19" s="19">
        <v>0</v>
      </c>
      <c r="D19" s="20">
        <v>0</v>
      </c>
      <c r="E19" s="20">
        <v>0</v>
      </c>
      <c r="F19" s="20">
        <v>0</v>
      </c>
    </row>
    <row r="20" spans="1:6" ht="16.5" thickBot="1" x14ac:dyDescent="0.3">
      <c r="A20" s="12" t="s">
        <v>23</v>
      </c>
      <c r="B20" s="25">
        <v>1904009.9662941098</v>
      </c>
      <c r="C20" s="25">
        <v>1893160.43269188</v>
      </c>
      <c r="D20" s="14">
        <v>10849.533602229785</v>
      </c>
      <c r="E20" s="14">
        <v>146.71638668980449</v>
      </c>
      <c r="F20" s="14">
        <v>106907.87425048975</v>
      </c>
    </row>
    <row r="21" spans="1:6" ht="15.75" x14ac:dyDescent="0.25">
      <c r="A21" s="22" t="s">
        <v>24</v>
      </c>
      <c r="B21" s="16">
        <v>329353.73206531</v>
      </c>
      <c r="C21" s="16">
        <v>333870.6541941</v>
      </c>
      <c r="D21" s="26">
        <v>-4516.92212879</v>
      </c>
      <c r="E21" s="26">
        <v>-18193.539800310042</v>
      </c>
      <c r="F21" s="26">
        <v>-36846.08397611999</v>
      </c>
    </row>
    <row r="22" spans="1:6" ht="15.75" x14ac:dyDescent="0.25">
      <c r="A22" s="22" t="s">
        <v>25</v>
      </c>
      <c r="B22" s="16">
        <v>788077.56792199996</v>
      </c>
      <c r="C22" s="16">
        <v>789068.400089</v>
      </c>
      <c r="D22" s="26">
        <v>-990.83216700004414</v>
      </c>
      <c r="E22" s="26">
        <v>-236.09734595008194</v>
      </c>
      <c r="F22" s="26">
        <v>37965.145767499926</v>
      </c>
    </row>
    <row r="23" spans="1:6" ht="15.75" x14ac:dyDescent="0.25">
      <c r="A23" s="22" t="s">
        <v>26</v>
      </c>
      <c r="B23" s="16">
        <v>20317.152165360003</v>
      </c>
      <c r="C23" s="16">
        <v>20391.431993980004</v>
      </c>
      <c r="D23" s="26">
        <v>-74.279828620001354</v>
      </c>
      <c r="E23" s="26">
        <v>-143.1438463999948</v>
      </c>
      <c r="F23" s="26">
        <v>-5406.8753780399966</v>
      </c>
    </row>
    <row r="24" spans="1:6" ht="16.5" thickBot="1" x14ac:dyDescent="0.3">
      <c r="A24" s="22" t="s">
        <v>27</v>
      </c>
      <c r="B24" s="16">
        <v>766261.51414144004</v>
      </c>
      <c r="C24" s="16">
        <v>749829.94641480024</v>
      </c>
      <c r="D24" s="27">
        <v>16431.567726639798</v>
      </c>
      <c r="E24" s="27">
        <v>18719.497379350127</v>
      </c>
      <c r="F24" s="27">
        <v>111195.68783715018</v>
      </c>
    </row>
    <row r="25" spans="1:6" ht="16.5" thickBot="1" x14ac:dyDescent="0.3">
      <c r="A25" s="12" t="s">
        <v>28</v>
      </c>
      <c r="B25" s="25">
        <v>1137748.4521526701</v>
      </c>
      <c r="C25" s="25">
        <v>1143330.4862770799</v>
      </c>
      <c r="D25" s="14">
        <v>-5582.0341244097799</v>
      </c>
      <c r="E25" s="14">
        <v>-18572.780992659973</v>
      </c>
      <c r="F25" s="14">
        <v>-4287.8135866599623</v>
      </c>
    </row>
    <row r="26" spans="1:6" ht="16.5" thickBot="1" x14ac:dyDescent="0.3">
      <c r="A26" s="28" t="s">
        <v>29</v>
      </c>
      <c r="B26" s="29">
        <v>261178.67226949774</v>
      </c>
      <c r="C26" s="29">
        <v>261178.67226949774</v>
      </c>
      <c r="D26" s="30">
        <v>0</v>
      </c>
      <c r="E26" s="30">
        <v>1477.3555438933254</v>
      </c>
      <c r="F26" s="30">
        <v>11068.839539966197</v>
      </c>
    </row>
    <row r="27" spans="1:6" ht="16.5" thickBot="1" x14ac:dyDescent="0.3">
      <c r="A27" s="28" t="s">
        <v>30</v>
      </c>
      <c r="B27" s="29">
        <v>68175.059795812267</v>
      </c>
      <c r="C27" s="29">
        <v>72691.981924602267</v>
      </c>
      <c r="D27" s="14">
        <v>-4516.92212879</v>
      </c>
      <c r="E27" s="14">
        <v>-19670.895344203367</v>
      </c>
      <c r="F27" s="14">
        <v>-47914.923516086186</v>
      </c>
    </row>
    <row r="28" spans="1:6" ht="16.5" thickBot="1" x14ac:dyDescent="0.3">
      <c r="A28" s="31" t="s">
        <v>31</v>
      </c>
      <c r="B28" s="29">
        <v>484401.53538571991</v>
      </c>
      <c r="C28" s="29">
        <v>471489.7608484099</v>
      </c>
      <c r="D28" s="14">
        <v>12911.774537310004</v>
      </c>
      <c r="E28" s="14">
        <v>9208.1051294799545</v>
      </c>
      <c r="F28" s="14">
        <v>85077.741573019885</v>
      </c>
    </row>
    <row r="29" spans="1:6" ht="40.5" customHeight="1" x14ac:dyDescent="0.25">
      <c r="A29" s="32" t="s">
        <v>32</v>
      </c>
      <c r="B29" s="33"/>
      <c r="C29" s="34"/>
      <c r="D29" s="34"/>
      <c r="E29" s="34"/>
      <c r="F29" s="34"/>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workbookViewId="0">
      <selection activeCell="A3" sqref="A3:F3"/>
    </sheetView>
  </sheetViews>
  <sheetFormatPr defaultColWidth="0" defaultRowHeight="0" customHeight="1" zeroHeight="1" x14ac:dyDescent="0.25"/>
  <cols>
    <col min="1" max="1" width="103.140625" style="36" bestFit="1" customWidth="1"/>
    <col min="2" max="16384" width="9.140625" style="36" hidden="1"/>
  </cols>
  <sheetData>
    <row r="1" spans="1:6" ht="15" x14ac:dyDescent="0.25">
      <c r="A1" s="35" t="s">
        <v>33</v>
      </c>
    </row>
    <row r="2" spans="1:6" ht="15.75" x14ac:dyDescent="0.25">
      <c r="A2" s="15" t="s">
        <v>34</v>
      </c>
    </row>
    <row r="3" spans="1:6" ht="39.75" customHeight="1" x14ac:dyDescent="0.25">
      <c r="A3" s="37" t="str">
        <f>CBP_LP!A3</f>
        <v>Kartik 15, 2082(November 01, 2025)</v>
      </c>
    </row>
    <row r="4" spans="1:6" ht="15.75" x14ac:dyDescent="0.25">
      <c r="A4" s="15" t="s">
        <v>35</v>
      </c>
    </row>
    <row r="5" spans="1:6" ht="49.5" customHeight="1" thickBot="1" x14ac:dyDescent="0.3">
      <c r="A5" s="38" t="s">
        <v>36</v>
      </c>
      <c r="B5" s="39" t="s">
        <v>4</v>
      </c>
      <c r="C5" s="39" t="s">
        <v>5</v>
      </c>
    </row>
    <row r="6" spans="1:6" ht="16.5" thickBot="1" x14ac:dyDescent="0.3">
      <c r="A6" s="15" t="s">
        <v>37</v>
      </c>
      <c r="B6" s="5">
        <v>45962</v>
      </c>
      <c r="C6" s="5">
        <v>45960</v>
      </c>
    </row>
    <row r="7" spans="1:6" ht="63.75" thickBot="1" x14ac:dyDescent="0.3">
      <c r="A7" s="38" t="s">
        <v>38</v>
      </c>
      <c r="B7" s="40">
        <v>1904009.9662941098</v>
      </c>
      <c r="C7" s="40">
        <v>1893160.43269188</v>
      </c>
      <c r="D7" s="39">
        <f>B7-C7</f>
        <v>10849.533602229785</v>
      </c>
      <c r="E7" s="39">
        <f>B7-[1]Sheet1!A2</f>
        <v>146.71638723975047</v>
      </c>
      <c r="F7" s="39">
        <f>B7-[1]Sheet1!B2</f>
        <v>106907.87425111979</v>
      </c>
    </row>
    <row r="8" spans="1:6" ht="15.75" x14ac:dyDescent="0.25">
      <c r="A8" s="15" t="s">
        <v>39</v>
      </c>
      <c r="B8" s="16">
        <v>2820791.9144008099</v>
      </c>
      <c r="C8" s="16">
        <v>2805943.9733091001</v>
      </c>
      <c r="D8" s="39">
        <f>B8-C8</f>
        <v>14847.94109170977</v>
      </c>
      <c r="E8" s="39">
        <f>B8-[1]Sheet1!A3</f>
        <v>32470.639936150052</v>
      </c>
      <c r="F8" s="39">
        <f>B8-[1]Sheet1!A2</f>
        <v>916928.66449393984</v>
      </c>
    </row>
    <row r="9" spans="1:6" ht="15.75" x14ac:dyDescent="0.25">
      <c r="A9" s="38" t="s">
        <v>40</v>
      </c>
      <c r="B9" s="19">
        <v>42254.957463120001</v>
      </c>
      <c r="C9" s="19">
        <v>42075.672753949999</v>
      </c>
      <c r="D9" s="36">
        <f t="shared" ref="D9:D26" si="0">B9-C9</f>
        <v>179.28470917000232</v>
      </c>
      <c r="E9" s="36">
        <f>B9-[1]Sheet1!A4</f>
        <v>381.21464833000209</v>
      </c>
      <c r="F9" s="36">
        <f>B9-[1]Sheet1!B4</f>
        <v>1150.2973825699955</v>
      </c>
    </row>
    <row r="10" spans="1:6" ht="15.75" x14ac:dyDescent="0.25">
      <c r="A10" s="15" t="s">
        <v>41</v>
      </c>
      <c r="B10" s="16">
        <v>-116881.94810670006</v>
      </c>
      <c r="C10" s="16">
        <v>-112883.54061722005</v>
      </c>
      <c r="D10" s="36">
        <f t="shared" si="0"/>
        <v>-3998.4074894800142</v>
      </c>
      <c r="E10" s="36">
        <f>B10-[1]Sheet1!A5</f>
        <v>17726.076451089932</v>
      </c>
      <c r="F10" s="36">
        <f>B10-[1]Sheet1!B5</f>
        <v>-41137.234242450038</v>
      </c>
    </row>
    <row r="11" spans="1:6" ht="31.5" x14ac:dyDescent="0.25">
      <c r="A11" s="38" t="s">
        <v>42</v>
      </c>
      <c r="B11" s="19">
        <v>131947.15951432005</v>
      </c>
      <c r="C11" s="19">
        <v>127948.75202484004</v>
      </c>
      <c r="D11" s="36">
        <f t="shared" si="0"/>
        <v>3998.4074894800142</v>
      </c>
      <c r="E11" s="36">
        <f>B11-[1]Sheet1!A6</f>
        <v>-17726.076451089932</v>
      </c>
      <c r="F11" s="36">
        <f>B11-[1]Sheet1!B6</f>
        <v>41474.660339830036</v>
      </c>
    </row>
    <row r="12" spans="1:6" ht="15.75" x14ac:dyDescent="0.25">
      <c r="A12" s="15" t="s">
        <v>43</v>
      </c>
      <c r="B12" s="23">
        <v>-799900</v>
      </c>
      <c r="C12" s="23">
        <v>-799900</v>
      </c>
      <c r="D12" s="36">
        <f t="shared" si="0"/>
        <v>0</v>
      </c>
      <c r="E12" s="36">
        <f>B12-[1]Sheet1!A7</f>
        <v>-50050</v>
      </c>
      <c r="F12" s="36">
        <f>B12-[1]Sheet1!B7</f>
        <v>-145850</v>
      </c>
    </row>
    <row r="13" spans="1:6" ht="31.5" x14ac:dyDescent="0.25">
      <c r="A13" s="38" t="s">
        <v>44</v>
      </c>
      <c r="B13" s="19">
        <v>0</v>
      </c>
      <c r="C13" s="19">
        <v>0</v>
      </c>
      <c r="D13" s="36">
        <f t="shared" si="0"/>
        <v>0</v>
      </c>
      <c r="E13" s="36">
        <f>B13-[1]Sheet1!A8</f>
        <v>0</v>
      </c>
      <c r="F13" s="36">
        <f>B13-[1]Sheet1!B8</f>
        <v>0</v>
      </c>
    </row>
    <row r="14" spans="1:6" ht="15.75" x14ac:dyDescent="0.25">
      <c r="A14" s="15" t="s">
        <v>45</v>
      </c>
      <c r="B14" s="19">
        <v>0</v>
      </c>
      <c r="C14" s="19">
        <v>0</v>
      </c>
      <c r="D14" s="36">
        <f t="shared" si="0"/>
        <v>0</v>
      </c>
      <c r="E14" s="36">
        <f>B14-[1]Sheet1!A9</f>
        <v>0</v>
      </c>
      <c r="F14" s="36">
        <f>B14-[1]Sheet1!B9</f>
        <v>0</v>
      </c>
    </row>
    <row r="15" spans="1:6" ht="63" x14ac:dyDescent="0.25">
      <c r="A15" s="38" t="s">
        <v>46</v>
      </c>
      <c r="B15" s="19">
        <v>0</v>
      </c>
      <c r="C15" s="19">
        <v>0</v>
      </c>
      <c r="D15" s="36">
        <f t="shared" si="0"/>
        <v>0</v>
      </c>
      <c r="E15" s="36">
        <f>B15-[1]Sheet1!A10</f>
        <v>0</v>
      </c>
      <c r="F15" s="36">
        <f>B15-[1]Sheet1!B10</f>
        <v>0</v>
      </c>
    </row>
    <row r="16" spans="1:6" ht="15.75" x14ac:dyDescent="0.25">
      <c r="A16" s="15" t="s">
        <v>47</v>
      </c>
      <c r="B16" s="19">
        <v>0</v>
      </c>
      <c r="C16" s="19">
        <v>0</v>
      </c>
      <c r="D16" s="36">
        <f t="shared" si="0"/>
        <v>0</v>
      </c>
      <c r="E16" s="36">
        <f>B16-[1]Sheet1!A11</f>
        <v>0</v>
      </c>
      <c r="F16" s="36">
        <f>B16-[1]Sheet1!B11</f>
        <v>0</v>
      </c>
    </row>
    <row r="17" spans="1:6" ht="15.75" x14ac:dyDescent="0.25">
      <c r="A17" s="38" t="s">
        <v>48</v>
      </c>
      <c r="B17" s="19">
        <v>-130000</v>
      </c>
      <c r="C17" s="19">
        <v>-130000</v>
      </c>
      <c r="D17" s="36">
        <f t="shared" si="0"/>
        <v>0</v>
      </c>
      <c r="E17" s="36">
        <f>B17-[1]Sheet1!A12</f>
        <v>-4500</v>
      </c>
      <c r="F17" s="36">
        <f>B17-[1]Sheet1!B12</f>
        <v>247450</v>
      </c>
    </row>
    <row r="18" spans="1:6" ht="15.75" x14ac:dyDescent="0.25">
      <c r="A18" s="15" t="s">
        <v>49</v>
      </c>
      <c r="B18" s="19">
        <v>-669900</v>
      </c>
      <c r="C18" s="19">
        <v>-669900</v>
      </c>
      <c r="D18" s="36">
        <f t="shared" si="0"/>
        <v>0</v>
      </c>
      <c r="E18" s="36">
        <f>B18-[1]Sheet1!A13</f>
        <v>-45550</v>
      </c>
      <c r="F18" s="36">
        <f>B18-[1]Sheet1!B13</f>
        <v>-393300</v>
      </c>
    </row>
    <row r="19" spans="1:6" ht="63.75" thickBot="1" x14ac:dyDescent="0.3">
      <c r="A19" s="38" t="s">
        <v>50</v>
      </c>
      <c r="B19" s="19">
        <v>0</v>
      </c>
      <c r="C19" s="19">
        <v>0</v>
      </c>
      <c r="D19" s="36">
        <f t="shared" si="0"/>
        <v>0</v>
      </c>
      <c r="E19" s="36">
        <f>B19-[1]Sheet1!A14</f>
        <v>0</v>
      </c>
      <c r="F19" s="36">
        <f>B19-[1]Sheet1!B14</f>
        <v>0</v>
      </c>
    </row>
    <row r="20" spans="1:6" ht="16.5" thickBot="1" x14ac:dyDescent="0.3">
      <c r="A20" s="15" t="s">
        <v>30</v>
      </c>
      <c r="B20" s="41">
        <v>1904009.9662941098</v>
      </c>
      <c r="C20" s="41">
        <v>1893160.43269188</v>
      </c>
      <c r="D20" s="39">
        <f>B20-C20</f>
        <v>10849.533602229785</v>
      </c>
      <c r="E20" s="36">
        <f>B20-[1]Sheet1!A15</f>
        <v>146.71638668980449</v>
      </c>
      <c r="F20" s="36">
        <f>B20-[1]Sheet1!B15</f>
        <v>106907.87425048975</v>
      </c>
    </row>
    <row r="21" spans="1:6" ht="31.5" x14ac:dyDescent="0.25">
      <c r="A21" s="38" t="s">
        <v>51</v>
      </c>
      <c r="B21" s="16">
        <v>329353.73206531</v>
      </c>
      <c r="C21" s="16">
        <v>333870.6541941</v>
      </c>
      <c r="D21" s="36">
        <f t="shared" si="0"/>
        <v>-4516.92212879</v>
      </c>
      <c r="E21" s="36">
        <f>B21-[1]Sheet1!A16</f>
        <v>-18193.539800310042</v>
      </c>
      <c r="F21" s="36">
        <f>B21-[1]Sheet1!B16</f>
        <v>-36846.08397611999</v>
      </c>
    </row>
    <row r="22" spans="1:6" ht="15.75" x14ac:dyDescent="0.25">
      <c r="A22" s="15" t="s">
        <v>31</v>
      </c>
      <c r="B22" s="16">
        <v>788077.56792199996</v>
      </c>
      <c r="C22" s="16">
        <v>789068.400089</v>
      </c>
      <c r="D22" s="36">
        <f t="shared" si="0"/>
        <v>-990.83216700004414</v>
      </c>
      <c r="E22" s="36">
        <f>B22-[1]Sheet1!A17</f>
        <v>-236.09734595008194</v>
      </c>
      <c r="F22" s="36">
        <f>B22-[1]Sheet1!B17</f>
        <v>37965.145767499926</v>
      </c>
    </row>
    <row r="23" spans="1:6" ht="31.5" x14ac:dyDescent="0.25">
      <c r="A23" s="38" t="s">
        <v>52</v>
      </c>
      <c r="B23" s="16">
        <v>20317.152165360003</v>
      </c>
      <c r="C23" s="16">
        <v>20391.431993980004</v>
      </c>
      <c r="D23" s="36">
        <f t="shared" si="0"/>
        <v>-74.279828620001354</v>
      </c>
      <c r="E23" s="36">
        <f>B23-[1]Sheet1!A18</f>
        <v>-143.1438463999948</v>
      </c>
      <c r="F23" s="36">
        <f>B23-[1]Sheet1!B18</f>
        <v>-5406.8753780399966</v>
      </c>
    </row>
    <row r="24" spans="1:6" ht="45" x14ac:dyDescent="0.25">
      <c r="A24" s="42" t="s">
        <v>53</v>
      </c>
      <c r="B24" s="16">
        <v>766261.51414144004</v>
      </c>
      <c r="C24" s="16">
        <v>749829.94641480024</v>
      </c>
      <c r="D24" s="36">
        <f t="shared" si="0"/>
        <v>16431.567726639798</v>
      </c>
      <c r="E24" s="36">
        <f>B24-[1]Sheet1!A19</f>
        <v>18719.497379350127</v>
      </c>
      <c r="F24" s="36">
        <f>B24-[1]Sheet1!B19</f>
        <v>111195.68783715018</v>
      </c>
    </row>
    <row r="25" spans="1:6" ht="16.5" hidden="1" thickBot="1" x14ac:dyDescent="0.3">
      <c r="B25" s="41">
        <v>1137748.4521526701</v>
      </c>
      <c r="C25" s="41">
        <v>1143330.4862770799</v>
      </c>
      <c r="D25" s="36">
        <f t="shared" si="0"/>
        <v>-5582.0341244097799</v>
      </c>
      <c r="E25" s="36">
        <f>B25-[1]Sheet1!A20</f>
        <v>-18572.780992659973</v>
      </c>
      <c r="F25" s="36">
        <f>B25-[1]Sheet1!B20</f>
        <v>-4287.8135866599623</v>
      </c>
    </row>
    <row r="26" spans="1:6" ht="16.5" hidden="1" thickBot="1" x14ac:dyDescent="0.3">
      <c r="B26" s="43">
        <v>261178.67226949774</v>
      </c>
      <c r="C26" s="43">
        <v>261178.67226949774</v>
      </c>
      <c r="D26" s="36">
        <f t="shared" si="0"/>
        <v>0</v>
      </c>
      <c r="E26" s="36">
        <f>B26-[1]Sheet1!A21</f>
        <v>1477.3555438933254</v>
      </c>
      <c r="F26" s="36">
        <f>B26-[1]Sheet1!B21</f>
        <v>11068.839539966197</v>
      </c>
    </row>
    <row r="27" spans="1:6" ht="16.5" hidden="1" thickBot="1" x14ac:dyDescent="0.3">
      <c r="B27" s="43">
        <v>68175.059795812267</v>
      </c>
      <c r="C27" s="43">
        <v>72691.981924602267</v>
      </c>
      <c r="D27" s="39">
        <f>B27-C27</f>
        <v>-4516.92212879</v>
      </c>
      <c r="E27" s="36">
        <f>B27-[1]Sheet1!A22</f>
        <v>-19670.895344203367</v>
      </c>
      <c r="F27" s="39">
        <f>B27-[1]Sheet1!B22</f>
        <v>-47914.923516086186</v>
      </c>
    </row>
    <row r="28" spans="1:6" ht="16.5" hidden="1" thickBot="1" x14ac:dyDescent="0.3">
      <c r="B28" s="43">
        <v>484401.53538571991</v>
      </c>
      <c r="C28" s="43">
        <v>471489.7608484099</v>
      </c>
      <c r="D28" s="39">
        <f>B28-C28</f>
        <v>12911.774537310004</v>
      </c>
      <c r="E28" s="39">
        <f>B28-[1]Sheet1!A23</f>
        <v>9208.1051294799545</v>
      </c>
      <c r="F28" s="36">
        <f>B28-[1]Sheet1!B23</f>
        <v>85077.741573019885</v>
      </c>
    </row>
    <row r="29" spans="1:6" ht="15" hidden="1" x14ac:dyDescent="0.25"/>
    <row r="30" spans="1:6" ht="15" hidden="1" x14ac:dyDescent="0.25"/>
    <row r="31" spans="1:6" ht="15" hidden="1" x14ac:dyDescent="0.25"/>
    <row r="32" spans="1:6"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2025-11-02T05:23:31Z</dcterms:created>
  <dcterms:modified xsi:type="dcterms:W3CDTF">2025-11-02T05:24:41Z</dcterms:modified>
</cp:coreProperties>
</file>