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24519" calcMode="manual"/>
</workbook>
</file>

<file path=xl/calcChain.xml><?xml version="1.0" encoding="utf-8"?>
<calcChain xmlns="http://schemas.openxmlformats.org/spreadsheetml/2006/main">
  <c r="F28" i="2"/>
  <c r="E28"/>
  <c r="D28"/>
  <c r="F27"/>
  <c r="E27"/>
  <c r="D27"/>
  <c r="F26"/>
  <c r="E26"/>
  <c r="D26"/>
  <c r="F25"/>
  <c r="E25"/>
  <c r="D25"/>
  <c r="F24"/>
  <c r="E24"/>
  <c r="D24"/>
  <c r="F23"/>
  <c r="E23"/>
  <c r="D23"/>
  <c r="F22"/>
  <c r="E22"/>
  <c r="D22"/>
  <c r="F21"/>
  <c r="E21"/>
  <c r="D21"/>
  <c r="F20"/>
  <c r="E20"/>
  <c r="D20"/>
  <c r="F19"/>
  <c r="E19"/>
  <c r="D19"/>
  <c r="F18"/>
  <c r="E18"/>
  <c r="D18"/>
  <c r="F17"/>
  <c r="E17"/>
  <c r="D17"/>
  <c r="F16"/>
  <c r="E16"/>
  <c r="D16"/>
  <c r="F15"/>
  <c r="E15"/>
  <c r="D15"/>
  <c r="F14"/>
  <c r="E14"/>
  <c r="D14"/>
  <c r="F13"/>
  <c r="E13"/>
  <c r="D13"/>
  <c r="F12"/>
  <c r="E12"/>
  <c r="D12"/>
  <c r="F11"/>
  <c r="E11"/>
  <c r="D11"/>
  <c r="F10"/>
  <c r="E10"/>
  <c r="D10"/>
  <c r="F9"/>
  <c r="E9"/>
  <c r="D9"/>
  <c r="F8"/>
  <c r="E8"/>
  <c r="D8"/>
  <c r="F7"/>
  <c r="E7"/>
  <c r="D7"/>
  <c r="A3"/>
</calcChain>
</file>

<file path=xl/sharedStrings.xml><?xml version="1.0" encoding="utf-8"?>
<sst xmlns="http://schemas.openxmlformats.org/spreadsheetml/2006/main" count="59" uniqueCount="57">
  <si>
    <t>NEPAL RASTRA BANK</t>
  </si>
  <si>
    <t>Central Bank Survey and Liquidity Position</t>
  </si>
  <si>
    <t>(In Rs. Million)</t>
  </si>
  <si>
    <t>Date (BS/AD)</t>
  </si>
  <si>
    <t>Kartik 20, 2082</t>
  </si>
  <si>
    <t>Kartik 19,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</si>
  <si>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</si>
  <si>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</si>
  <si>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</si>
  <si>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</si>
  <si>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</si>
  <si>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</si>
  <si>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</si>
  <si>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</si>
  <si>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</si>
  <si>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</si>
  <si>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</si>
  <si>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</si>
  <si>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</si>
  <si>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</si>
  <si>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</si>
  <si>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</si>
  <si>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</si>
  <si>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</si>
  <si>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</si>
  <si>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</si>
  <si>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</si>
  <si>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</si>
  <si>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</si>
  <si>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</si>
  <si>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</si>
  <si>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</si>
  <si>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</si>
  <si>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</si>
  <si>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</si>
  <si>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</si>
  <si>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</si>
  <si>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Kartik 18, 2082</t>
  </si>
  <si>
    <t>Kartik 17,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</si>
  <si>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</si>
  <si>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</si>
  <si>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</si>
  <si>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</si>
  <si>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</si>
  <si>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</si>
  <si>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</si>
  <si>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</si>
  <si>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</si>
  <si>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</si>
  <si>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</si>
  <si>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</si>
  <si>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</si>
  <si>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</si>
  <si>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</si>
  <si>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</si>
  <si>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</si>
  <si>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20, 2082(November 06, 2025)</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</si>
</sst>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5">
    <xf numFmtId="0" fontId="0" fillId="0" borderId="0" xfId="0"/>
    <xf numFmtId="165" fontId="6" fillId="2" borderId="2" xfId="4" applyNumberFormat="1" applyFont="1" applyFill="1" applyBorder="1" applyAlignment="1">
      <alignment horizontal="center"/>
    </xf>
    <xf numFmtId="165" fontId="6" fillId="3" borderId="2" xfId="4" applyNumberFormat="1" applyFont="1" applyFill="1" applyBorder="1"/>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BP_LP"/>
      <sheetName val="Sheet1"/>
      <sheetName val="Read Me"/>
    </sheetNames>
    <sheetDataSet>
      <sheetData sheetId="0"/>
      <sheetData sheetId="1">
        <row r="2">
          <cell r="A2">
            <v>1903863.2499068701</v>
          </cell>
          <cell r="B2">
            <v>1797102.09204299</v>
          </cell>
        </row>
        <row r="3">
          <cell r="A3">
            <v>2788321.2744646599</v>
          </cell>
        </row>
        <row r="4">
          <cell r="A4">
            <v>41873.742814789999</v>
          </cell>
          <cell r="B4">
            <v>41104.660080550006</v>
          </cell>
        </row>
        <row r="5">
          <cell r="A5">
            <v>-134608.02455778999</v>
          </cell>
          <cell r="B5">
            <v>-75744.713864250021</v>
          </cell>
        </row>
        <row r="6">
          <cell r="A6">
            <v>149673.23596540999</v>
          </cell>
          <cell r="B6">
            <v>90472.499174490018</v>
          </cell>
        </row>
        <row r="7">
          <cell r="A7">
            <v>-749850</v>
          </cell>
          <cell r="B7">
            <v>-654050</v>
          </cell>
        </row>
        <row r="8">
          <cell r="A8">
            <v>0</v>
          </cell>
          <cell r="B8">
            <v>0</v>
          </cell>
        </row>
        <row r="9">
          <cell r="A9">
            <v>0</v>
          </cell>
          <cell r="B9">
            <v>0</v>
          </cell>
        </row>
        <row r="10">
          <cell r="A10">
            <v>0</v>
          </cell>
          <cell r="B10">
            <v>0</v>
          </cell>
        </row>
        <row r="11">
          <cell r="A11">
            <v>0</v>
          </cell>
          <cell r="B11">
            <v>0</v>
          </cell>
        </row>
        <row r="12">
          <cell r="A12">
            <v>-125500</v>
          </cell>
          <cell r="B12">
            <v>-377450</v>
          </cell>
        </row>
        <row r="13">
          <cell r="A13">
            <v>-624350</v>
          </cell>
          <cell r="B13">
            <v>-276600</v>
          </cell>
        </row>
        <row r="14">
          <cell r="A14">
            <v>0</v>
          </cell>
          <cell r="B14">
            <v>0</v>
          </cell>
        </row>
        <row r="15">
          <cell r="A15">
            <v>1903863.24990742</v>
          </cell>
          <cell r="B15">
            <v>1797102.0920436201</v>
          </cell>
        </row>
        <row r="16">
          <cell r="A16">
            <v>347547.27186562004</v>
          </cell>
          <cell r="B16">
            <v>366199.81604142999</v>
          </cell>
        </row>
        <row r="17">
          <cell r="A17">
            <v>788313.66526795004</v>
          </cell>
          <cell r="B17">
            <v>750112.42215450003</v>
          </cell>
        </row>
        <row r="18">
          <cell r="A18">
            <v>20460.296011759998</v>
          </cell>
          <cell r="B18">
            <v>25724.0275434</v>
          </cell>
        </row>
        <row r="19">
          <cell r="A19">
            <v>747542.01676208992</v>
          </cell>
          <cell r="B19">
            <v>655065.82630428986</v>
          </cell>
        </row>
        <row r="20">
          <cell r="A20">
            <v>1156321.2331453301</v>
          </cell>
          <cell r="B20">
            <v>1142036.2657393301</v>
          </cell>
        </row>
        <row r="21">
          <cell r="A21">
            <v>259701.31672560441</v>
          </cell>
          <cell r="B21">
            <v>250109.83272953154</v>
          </cell>
        </row>
        <row r="22">
          <cell r="A22">
            <v>87845.955140015634</v>
          </cell>
          <cell r="B22">
            <v>116089.98331189845</v>
          </cell>
        </row>
        <row r="23">
          <cell r="A23">
            <v>475193.43025623995</v>
          </cell>
          <cell r="B23">
            <v>399323.79381270002</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39"/>
  <sheetViews>
    <sheetView tabSelected="1" workbookViewId="0">
      <selection activeCell="E18" sqref="E18"/>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37" t="s">
        <v>0</v>
      </c>
      <c r="B1" s="37"/>
      <c r="C1" s="37"/>
      <c r="D1" s="37"/>
      <c r="E1" s="37"/>
      <c r="F1" s="37"/>
    </row>
    <row r="2" spans="1:6" ht="15.75">
      <c r="A2" s="37" t="s">
        <v>1</v>
      </c>
      <c r="B2" s="37"/>
      <c r="C2" s="37"/>
      <c r="D2" s="37"/>
      <c r="E2" s="37"/>
      <c r="F2" s="37"/>
    </row>
    <row r="3" spans="1:6" ht="15.75">
      <c r="A3" s="38" t="s">
        <v>56</v>
      </c>
      <c r="B3" s="38"/>
      <c r="C3" s="38"/>
      <c r="D3" s="38"/>
      <c r="E3" s="38"/>
      <c r="F3" s="38"/>
    </row>
    <row r="4" spans="1:6" ht="15.75" thickBot="1">
      <c r="A4" s="39" t="s">
        <v>2</v>
      </c>
      <c r="B4" s="39"/>
      <c r="C4" s="39"/>
      <c r="D4" s="39"/>
      <c r="E4" s="39"/>
      <c r="F4" s="39"/>
    </row>
    <row r="5" spans="1:6" ht="16.5" thickBot="1">
      <c r="A5" s="40" t="s">
        <v>3</v>
      </c>
      <c r="B5" s="1" t="s">
        <v>4</v>
      </c>
      <c r="C5" s="1" t="s">
        <v>5</v>
      </c>
      <c r="D5" s="42" t="s">
        <v>6</v>
      </c>
      <c r="E5" s="43"/>
      <c r="F5" s="44"/>
    </row>
    <row r="6" spans="1:6" ht="16.5" thickBot="1">
      <c r="A6" s="41"/>
      <c r="B6" s="2">
        <v>45967</v>
      </c>
      <c r="C6" s="3">
        <v>45966</v>
      </c>
      <c r="D6" s="4" t="s">
        <v>7</v>
      </c>
      <c r="E6" s="4" t="s">
        <v>8</v>
      </c>
      <c r="F6" s="4" t="s">
        <v>9</v>
      </c>
    </row>
    <row r="7" spans="1:6" ht="16.5" thickBot="1">
      <c r="A7" s="5" t="s">
        <v>10</v>
      </c>
      <c r="B7" s="6">
        <v>1874798.1014794698</v>
      </c>
      <c r="C7" s="6">
        <v>1872772.42459596</v>
      </c>
      <c r="D7" s="7">
        <v>2025.6768835098483</v>
      </c>
      <c r="E7" s="7">
        <v>-29065.148427400272</v>
      </c>
      <c r="F7" s="7">
        <v>77696.00943647977</v>
      </c>
    </row>
    <row r="8" spans="1:6" ht="15.75">
      <c r="A8" s="8" t="s">
        <v>11</v>
      </c>
      <c r="B8" s="9">
        <v>2826748.9566011997</v>
      </c>
      <c r="C8" s="9">
        <v>2829629.31754104</v>
      </c>
      <c r="D8" s="10">
        <v>-2880.3609398403205</v>
      </c>
      <c r="E8" s="10">
        <v>38427.682136539835</v>
      </c>
      <c r="F8" s="10">
        <v>922885.70669432962</v>
      </c>
    </row>
    <row r="9" spans="1:6" ht="15.75">
      <c r="A9" s="11" t="s">
        <v>12</v>
      </c>
      <c r="B9" s="12">
        <v>42018.997775759999</v>
      </c>
      <c r="C9" s="12">
        <v>42018.997775759999</v>
      </c>
      <c r="D9" s="13">
        <v>0</v>
      </c>
      <c r="E9" s="13">
        <v>145.25496096999996</v>
      </c>
      <c r="F9" s="13">
        <v>914.3376952099934</v>
      </c>
    </row>
    <row r="10" spans="1:6" ht="15.75">
      <c r="A10" s="8" t="s">
        <v>13</v>
      </c>
      <c r="B10" s="9">
        <v>-122100.85512172998</v>
      </c>
      <c r="C10" s="9">
        <v>-115556.89194508002</v>
      </c>
      <c r="D10" s="10">
        <v>-6543.963176649966</v>
      </c>
      <c r="E10" s="10">
        <v>12507.169436060009</v>
      </c>
      <c r="F10" s="10">
        <v>-46356.141257479961</v>
      </c>
    </row>
    <row r="11" spans="1:6" ht="15.75">
      <c r="A11" s="11" t="s">
        <v>14</v>
      </c>
      <c r="B11" s="12">
        <v>137166.06652934998</v>
      </c>
      <c r="C11" s="12">
        <v>130622.10335270001</v>
      </c>
      <c r="D11" s="14">
        <v>6543.963176649966</v>
      </c>
      <c r="E11" s="14">
        <v>-12507.169436060009</v>
      </c>
      <c r="F11" s="14">
        <v>46693.567354859959</v>
      </c>
    </row>
    <row r="12" spans="1:6" ht="15.75">
      <c r="A12" s="15" t="s">
        <v>15</v>
      </c>
      <c r="B12" s="16">
        <v>-829850</v>
      </c>
      <c r="C12" s="16">
        <v>-841300</v>
      </c>
      <c r="D12" s="10">
        <v>11450</v>
      </c>
      <c r="E12" s="10">
        <v>-80000</v>
      </c>
      <c r="F12" s="10">
        <v>-175800</v>
      </c>
    </row>
    <row r="13" spans="1:6" ht="15.75">
      <c r="A13" s="17" t="s">
        <v>16</v>
      </c>
      <c r="B13" s="12">
        <v>0</v>
      </c>
      <c r="C13" s="12">
        <v>0</v>
      </c>
      <c r="D13" s="14">
        <v>0</v>
      </c>
      <c r="E13" s="14">
        <v>0</v>
      </c>
      <c r="F13" s="14">
        <v>0</v>
      </c>
    </row>
    <row r="14" spans="1:6" ht="15.75">
      <c r="A14" s="17" t="s">
        <v>17</v>
      </c>
      <c r="B14" s="12">
        <v>0</v>
      </c>
      <c r="C14" s="12">
        <v>0</v>
      </c>
      <c r="D14" s="14">
        <v>0</v>
      </c>
      <c r="E14" s="14">
        <v>0</v>
      </c>
      <c r="F14" s="14">
        <v>0</v>
      </c>
    </row>
    <row r="15" spans="1:6" ht="15.75">
      <c r="A15" s="17" t="s">
        <v>18</v>
      </c>
      <c r="B15" s="12">
        <v>0</v>
      </c>
      <c r="C15" s="12">
        <v>2750</v>
      </c>
      <c r="D15" s="14">
        <v>-2750</v>
      </c>
      <c r="E15" s="14">
        <v>0</v>
      </c>
      <c r="F15" s="14">
        <v>0</v>
      </c>
    </row>
    <row r="16" spans="1:6" ht="15.75">
      <c r="A16" s="17" t="s">
        <v>19</v>
      </c>
      <c r="B16" s="12">
        <v>0</v>
      </c>
      <c r="C16" s="12">
        <v>0</v>
      </c>
      <c r="D16" s="14">
        <v>0</v>
      </c>
      <c r="E16" s="14">
        <v>0</v>
      </c>
      <c r="F16" s="14">
        <v>0</v>
      </c>
    </row>
    <row r="17" spans="1:6" ht="15.75">
      <c r="A17" s="17" t="s">
        <v>20</v>
      </c>
      <c r="B17" s="12">
        <v>-204950</v>
      </c>
      <c r="C17" s="12">
        <v>-204950</v>
      </c>
      <c r="D17" s="14">
        <v>0</v>
      </c>
      <c r="E17" s="14">
        <v>-79450</v>
      </c>
      <c r="F17" s="14">
        <v>172500</v>
      </c>
    </row>
    <row r="18" spans="1:6" ht="15.75">
      <c r="A18" s="17" t="s">
        <v>21</v>
      </c>
      <c r="B18" s="12">
        <v>-624900</v>
      </c>
      <c r="C18" s="12">
        <v>-639100</v>
      </c>
      <c r="D18" s="14">
        <v>14200</v>
      </c>
      <c r="E18" s="14">
        <v>-550</v>
      </c>
      <c r="F18" s="14">
        <v>-348300</v>
      </c>
    </row>
    <row r="19" spans="1:6" ht="16.5" thickBot="1">
      <c r="A19" s="17" t="s">
        <v>22</v>
      </c>
      <c r="B19" s="12">
        <v>0</v>
      </c>
      <c r="C19" s="12">
        <v>0</v>
      </c>
      <c r="D19" s="13">
        <v>0</v>
      </c>
      <c r="E19" s="13">
        <v>0</v>
      </c>
      <c r="F19" s="13">
        <v>0</v>
      </c>
    </row>
    <row r="20" spans="1:6" ht="16.5" thickBot="1">
      <c r="A20" s="5" t="s">
        <v>23</v>
      </c>
      <c r="B20" s="18">
        <v>1874798.0957748799</v>
      </c>
      <c r="C20" s="18">
        <v>1872772.4198914003</v>
      </c>
      <c r="D20" s="7">
        <v>2025.6758834796492</v>
      </c>
      <c r="E20" s="7">
        <v>-29065.154132540105</v>
      </c>
      <c r="F20" s="7">
        <v>77696.003731259843</v>
      </c>
    </row>
    <row r="21" spans="1:6" ht="15.75">
      <c r="A21" s="15" t="s">
        <v>24</v>
      </c>
      <c r="B21" s="9">
        <v>313885.96430465998</v>
      </c>
      <c r="C21" s="9">
        <v>314711.62447179004</v>
      </c>
      <c r="D21" s="19">
        <v>-825.66016713005956</v>
      </c>
      <c r="E21" s="19">
        <v>-33661.307560960064</v>
      </c>
      <c r="F21" s="19">
        <v>-52313.851736770011</v>
      </c>
    </row>
    <row r="22" spans="1:6" ht="15.75">
      <c r="A22" s="15" t="s">
        <v>25</v>
      </c>
      <c r="B22" s="9">
        <v>779423.91574500001</v>
      </c>
      <c r="C22" s="9">
        <v>780906.40540799999</v>
      </c>
      <c r="D22" s="19">
        <v>-1482.4896629999857</v>
      </c>
      <c r="E22" s="19">
        <v>-8889.7495229500346</v>
      </c>
      <c r="F22" s="19">
        <v>29311.493590499973</v>
      </c>
    </row>
    <row r="23" spans="1:6" ht="15.75">
      <c r="A23" s="15" t="s">
        <v>26</v>
      </c>
      <c r="B23" s="9">
        <v>20863.378193960001</v>
      </c>
      <c r="C23" s="9">
        <v>20806.48982662</v>
      </c>
      <c r="D23" s="19">
        <v>56.888367340001423</v>
      </c>
      <c r="E23" s="19">
        <v>403.08218220000344</v>
      </c>
      <c r="F23" s="19">
        <v>-4860.6493494399983</v>
      </c>
    </row>
    <row r="24" spans="1:6" ht="16.5" thickBot="1">
      <c r="A24" s="15" t="s">
        <v>27</v>
      </c>
      <c r="B24" s="9">
        <v>760624.83753125998</v>
      </c>
      <c r="C24" s="9">
        <v>756347.90018499014</v>
      </c>
      <c r="D24" s="20">
        <v>4276.9373462698422</v>
      </c>
      <c r="E24" s="20">
        <v>13082.820769170066</v>
      </c>
      <c r="F24" s="20">
        <v>105559.01122697012</v>
      </c>
    </row>
    <row r="25" spans="1:6" ht="16.5" thickBot="1">
      <c r="A25" s="5" t="s">
        <v>28</v>
      </c>
      <c r="B25" s="18">
        <v>1114173.2582436199</v>
      </c>
      <c r="C25" s="18">
        <v>1116424.5197064101</v>
      </c>
      <c r="D25" s="7">
        <v>-2251.261462790193</v>
      </c>
      <c r="E25" s="7">
        <v>-42147.974901710171</v>
      </c>
      <c r="F25" s="7">
        <v>-27863.007495710161</v>
      </c>
    </row>
    <row r="26" spans="1:6" ht="16.5" thickBot="1">
      <c r="A26" s="21" t="s">
        <v>29</v>
      </c>
      <c r="B26" s="22">
        <v>263219.98101264413</v>
      </c>
      <c r="C26" s="22">
        <v>263219.98101264413</v>
      </c>
      <c r="D26" s="23">
        <v>0</v>
      </c>
      <c r="E26" s="23">
        <v>3518.6642870397191</v>
      </c>
      <c r="F26" s="23">
        <v>13110.14828311259</v>
      </c>
    </row>
    <row r="27" spans="1:6" ht="16.5" thickBot="1">
      <c r="A27" s="21" t="s">
        <v>30</v>
      </c>
      <c r="B27" s="22">
        <v>50665.983292015851</v>
      </c>
      <c r="C27" s="22">
        <v>51491.643459145911</v>
      </c>
      <c r="D27" s="7">
        <v>-825.66016713005956</v>
      </c>
      <c r="E27" s="7">
        <v>-37179.971847999783</v>
      </c>
      <c r="F27" s="7">
        <v>-65424.000019882602</v>
      </c>
    </row>
    <row r="28" spans="1:6" ht="16.5" thickBot="1">
      <c r="A28" s="24" t="s">
        <v>31</v>
      </c>
      <c r="B28" s="22">
        <v>479251.47525940998</v>
      </c>
      <c r="C28" s="22">
        <v>482560.90036256</v>
      </c>
      <c r="D28" s="7">
        <v>-3309.4251031500171</v>
      </c>
      <c r="E28" s="7">
        <v>4058.0450031700311</v>
      </c>
      <c r="F28" s="7">
        <v>79927.681446709961</v>
      </c>
    </row>
    <row r="29" spans="1:6" ht="40.5" customHeight="1">
      <c r="A29" s="34" t="s">
        <v>32</v>
      </c>
      <c r="B29" s="35"/>
      <c r="C29" s="36"/>
      <c r="D29" s="36"/>
      <c r="E29" s="36"/>
      <c r="F29" s="36"/>
    </row>
    <row r="30" spans="1:6" ht="15" hidden="1" customHeight="1"/>
    <row r="31" spans="1:6" ht="15" hidden="1" customHeight="1"/>
    <row r="32" spans="1:6" ht="15" hidden="1" customHeight="1"/>
    <row r="33" ht="15" hidden="1" customHeight="1"/>
    <row r="34" ht="15" hidden="1" customHeight="1"/>
    <row r="35" ht="15" hidden="1" customHeight="1"/>
    <row r="36" ht="15" hidden="1" customHeight="1"/>
    <row r="37" ht="15" hidden="1" customHeight="1"/>
    <row r="38" ht="15" hidden="1" customHeight="1"/>
    <row r="39" ht="15" hidden="1" customHeight="1"/>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F33"/>
  <sheetViews>
    <sheetView workbookViewId="0">
      <selection activeCell="D13" sqref="D13"/>
    </sheetView>
  </sheetViews>
  <sheetFormatPr defaultColWidth="0" defaultRowHeight="15" customHeight="1" zeroHeight="1"/>
  <cols>
    <col min="1" max="1" width="103.140625" style="26" bestFit="1" customWidth="1"/>
    <col min="2" max="16384" width="9.140625" style="26" hidden="1"/>
  </cols>
  <sheetData>
    <row r="1" spans="1:6">
      <c r="A1" s="25" t="s">
        <v>33</v>
      </c>
    </row>
    <row r="2" spans="1:6" ht="15.75">
      <c r="A2" s="8" t="s">
        <v>34</v>
      </c>
    </row>
    <row r="3" spans="1:6" ht="39.75" customHeight="1">
      <c r="A3" s="27" t="str">
        <f>CBP_LP!A3</f>
        <v>Kartik 20, 2082(November 06, 2025)</v>
      </c>
    </row>
    <row r="4" spans="1:6" ht="15.75">
      <c r="A4" s="8" t="s">
        <v>35</v>
      </c>
    </row>
    <row r="5" spans="1:6" ht="49.5" customHeight="1" thickBot="1">
      <c r="A5" s="28" t="s">
        <v>36</v>
      </c>
      <c r="B5" s="29" t="s">
        <v>37</v>
      </c>
      <c r="C5" s="29" t="s">
        <v>38</v>
      </c>
    </row>
    <row r="6" spans="1:6" ht="16.5" thickBot="1">
      <c r="A6" s="8" t="s">
        <v>39</v>
      </c>
      <c r="B6" s="2">
        <v>45965</v>
      </c>
      <c r="C6" s="1">
        <v>45964</v>
      </c>
    </row>
    <row r="7" spans="1:6" ht="63.75" thickBot="1">
      <c r="A7" s="28" t="s">
        <v>40</v>
      </c>
      <c r="B7" s="6">
        <v>1897641.3148187399</v>
      </c>
      <c r="C7" s="30">
        <v>1936416.3960224702</v>
      </c>
      <c r="D7" s="29">
        <f>B7-C7</f>
        <v>-38775.081203730311</v>
      </c>
      <c r="E7" s="29">
        <f>B7-[2]Sheet1!A2</f>
        <v>-6221.9350881301798</v>
      </c>
      <c r="F7" s="29">
        <f>B7-[2]Sheet1!B2</f>
        <v>100539.22277574986</v>
      </c>
    </row>
    <row r="8" spans="1:6" ht="15.75">
      <c r="A8" s="8" t="s">
        <v>41</v>
      </c>
      <c r="B8" s="9">
        <v>2827431.8886270598</v>
      </c>
      <c r="C8" s="9">
        <v>2829789.95889602</v>
      </c>
      <c r="D8" s="29">
        <f>B8-C8</f>
        <v>-2358.070268960204</v>
      </c>
      <c r="E8" s="29">
        <f>B8-[2]Sheet1!A3</f>
        <v>39110.614162399899</v>
      </c>
      <c r="F8" s="29">
        <f>B8-[2]Sheet1!A2</f>
        <v>923568.63872018969</v>
      </c>
    </row>
    <row r="9" spans="1:6" ht="15.75">
      <c r="A9" s="28" t="s">
        <v>42</v>
      </c>
      <c r="B9" s="12">
        <v>42139.162431359997</v>
      </c>
      <c r="C9" s="12">
        <v>42132.607995599996</v>
      </c>
      <c r="D9" s="26">
        <f t="shared" ref="D9:D26" si="0">B9-C9</f>
        <v>6.5544357600010699</v>
      </c>
      <c r="E9" s="26">
        <f>B9-[2]Sheet1!A4</f>
        <v>265.41961656999774</v>
      </c>
      <c r="F9" s="26">
        <f>B9-[2]Sheet1!B4</f>
        <v>1034.5023508099912</v>
      </c>
    </row>
    <row r="10" spans="1:6" ht="15.75">
      <c r="A10" s="8" t="s">
        <v>43</v>
      </c>
      <c r="B10" s="9">
        <v>-120690.57380832001</v>
      </c>
      <c r="C10" s="9">
        <v>-113123.56287354996</v>
      </c>
      <c r="D10" s="26">
        <f t="shared" si="0"/>
        <v>-7567.0109347700491</v>
      </c>
      <c r="E10" s="26">
        <f>B10-[2]Sheet1!A5</f>
        <v>13917.450749469979</v>
      </c>
      <c r="F10" s="26">
        <f>B10-[2]Sheet1!B5</f>
        <v>-44945.859944069991</v>
      </c>
    </row>
    <row r="11" spans="1:6" ht="31.5">
      <c r="A11" s="28" t="s">
        <v>44</v>
      </c>
      <c r="B11" s="12">
        <v>135755.78521594001</v>
      </c>
      <c r="C11" s="12">
        <v>128188.77428116996</v>
      </c>
      <c r="D11" s="26">
        <f t="shared" si="0"/>
        <v>7567.0109347700491</v>
      </c>
      <c r="E11" s="26">
        <f>B11-[2]Sheet1!A6</f>
        <v>-13917.450749469979</v>
      </c>
      <c r="F11" s="26">
        <f>B11-[2]Sheet1!B6</f>
        <v>45283.286041449988</v>
      </c>
    </row>
    <row r="12" spans="1:6" ht="15.75">
      <c r="A12" s="8" t="s">
        <v>45</v>
      </c>
      <c r="B12" s="16">
        <v>-809100</v>
      </c>
      <c r="C12" s="16">
        <v>-780250</v>
      </c>
      <c r="D12" s="26">
        <f t="shared" si="0"/>
        <v>-28850</v>
      </c>
      <c r="E12" s="26">
        <f>B12-[2]Sheet1!A7</f>
        <v>-59250</v>
      </c>
      <c r="F12" s="26">
        <f>B12-[2]Sheet1!B7</f>
        <v>-155050</v>
      </c>
    </row>
    <row r="13" spans="1:6" ht="31.5">
      <c r="A13" s="28" t="s">
        <v>46</v>
      </c>
      <c r="B13" s="12">
        <v>0</v>
      </c>
      <c r="C13" s="12">
        <v>0</v>
      </c>
      <c r="D13" s="26">
        <f t="shared" si="0"/>
        <v>0</v>
      </c>
      <c r="E13" s="26">
        <f>B13-[2]Sheet1!A8</f>
        <v>0</v>
      </c>
      <c r="F13" s="26">
        <f>B13-[2]Sheet1!B8</f>
        <v>0</v>
      </c>
    </row>
    <row r="14" spans="1:6" ht="15.75">
      <c r="A14" s="8" t="s">
        <v>47</v>
      </c>
      <c r="B14" s="12">
        <v>0</v>
      </c>
      <c r="C14" s="12">
        <v>0</v>
      </c>
      <c r="D14" s="26">
        <f t="shared" si="0"/>
        <v>0</v>
      </c>
      <c r="E14" s="26">
        <f>B14-[2]Sheet1!A9</f>
        <v>0</v>
      </c>
      <c r="F14" s="26">
        <f>B14-[2]Sheet1!B9</f>
        <v>0</v>
      </c>
    </row>
    <row r="15" spans="1:6" ht="63">
      <c r="A15" s="28" t="s">
        <v>48</v>
      </c>
      <c r="B15" s="12">
        <v>0</v>
      </c>
      <c r="C15" s="12">
        <v>0</v>
      </c>
      <c r="D15" s="26">
        <f t="shared" si="0"/>
        <v>0</v>
      </c>
      <c r="E15" s="26">
        <f>B15-[2]Sheet1!A10</f>
        <v>0</v>
      </c>
      <c r="F15" s="26">
        <f>B15-[2]Sheet1!B10</f>
        <v>0</v>
      </c>
    </row>
    <row r="16" spans="1:6" ht="15.75">
      <c r="A16" s="8" t="s">
        <v>49</v>
      </c>
      <c r="B16" s="12">
        <v>0</v>
      </c>
      <c r="C16" s="12">
        <v>0</v>
      </c>
      <c r="D16" s="26">
        <f t="shared" si="0"/>
        <v>0</v>
      </c>
      <c r="E16" s="26">
        <f>B16-[2]Sheet1!A11</f>
        <v>0</v>
      </c>
      <c r="F16" s="26">
        <f>B16-[2]Sheet1!B11</f>
        <v>0</v>
      </c>
    </row>
    <row r="17" spans="1:6" ht="15.75">
      <c r="A17" s="28" t="s">
        <v>50</v>
      </c>
      <c r="B17" s="12">
        <v>-170000</v>
      </c>
      <c r="C17" s="12">
        <v>-170000</v>
      </c>
      <c r="D17" s="26">
        <f t="shared" si="0"/>
        <v>0</v>
      </c>
      <c r="E17" s="26">
        <f>B17-[2]Sheet1!A12</f>
        <v>-44500</v>
      </c>
      <c r="F17" s="26">
        <f>B17-[2]Sheet1!B12</f>
        <v>207450</v>
      </c>
    </row>
    <row r="18" spans="1:6" ht="15.75">
      <c r="A18" s="8" t="s">
        <v>51</v>
      </c>
      <c r="B18" s="12">
        <v>-639100</v>
      </c>
      <c r="C18" s="12">
        <v>-610250</v>
      </c>
      <c r="D18" s="26">
        <f t="shared" si="0"/>
        <v>-28850</v>
      </c>
      <c r="E18" s="26">
        <f>B18-[2]Sheet1!A13</f>
        <v>-14750</v>
      </c>
      <c r="F18" s="26">
        <f>B18-[2]Sheet1!B13</f>
        <v>-362500</v>
      </c>
    </row>
    <row r="19" spans="1:6" ht="63.75" thickBot="1">
      <c r="A19" s="28" t="s">
        <v>52</v>
      </c>
      <c r="B19" s="12">
        <v>0</v>
      </c>
      <c r="C19" s="12">
        <v>0</v>
      </c>
      <c r="D19" s="26">
        <f t="shared" si="0"/>
        <v>0</v>
      </c>
      <c r="E19" s="26">
        <f>B19-[2]Sheet1!A14</f>
        <v>0</v>
      </c>
      <c r="F19" s="26">
        <f>B19-[2]Sheet1!B14</f>
        <v>0</v>
      </c>
    </row>
    <row r="20" spans="1:6" ht="16.5" thickBot="1">
      <c r="A20" s="8" t="s">
        <v>30</v>
      </c>
      <c r="B20" s="18">
        <v>1897641.3091143102</v>
      </c>
      <c r="C20" s="31">
        <v>1936416.3960224702</v>
      </c>
      <c r="D20" s="29">
        <f>B20-C20</f>
        <v>-38775.08690816001</v>
      </c>
      <c r="E20" s="26">
        <f>B20-[2]Sheet1!A15</f>
        <v>-6221.9407931098249</v>
      </c>
      <c r="F20" s="26">
        <f>B20-[2]Sheet1!B15</f>
        <v>100539.21707069012</v>
      </c>
    </row>
    <row r="21" spans="1:6" ht="31.5">
      <c r="A21" s="28" t="s">
        <v>53</v>
      </c>
      <c r="B21" s="9">
        <v>330351.18136297999</v>
      </c>
      <c r="C21" s="9">
        <v>367827.07857199002</v>
      </c>
      <c r="D21" s="26">
        <f t="shared" si="0"/>
        <v>-37475.897209010029</v>
      </c>
      <c r="E21" s="26">
        <f>B21-[2]Sheet1!A16</f>
        <v>-17196.090502640058</v>
      </c>
      <c r="F21" s="26">
        <f>B21-[2]Sheet1!B16</f>
        <v>-35848.634678450006</v>
      </c>
    </row>
    <row r="22" spans="1:6" ht="15.75">
      <c r="A22" s="8" t="s">
        <v>31</v>
      </c>
      <c r="B22" s="9">
        <v>782592.39784300001</v>
      </c>
      <c r="C22" s="9">
        <v>784217.530929</v>
      </c>
      <c r="D22" s="26">
        <f t="shared" si="0"/>
        <v>-1625.1330859999871</v>
      </c>
      <c r="E22" s="26">
        <f>B22-[2]Sheet1!A17</f>
        <v>-5721.2674249500269</v>
      </c>
      <c r="F22" s="26">
        <f>B22-[2]Sheet1!B17</f>
        <v>32479.975688499981</v>
      </c>
    </row>
    <row r="23" spans="1:6" ht="31.5">
      <c r="A23" s="28" t="s">
        <v>54</v>
      </c>
      <c r="B23" s="9">
        <v>20924.356808859997</v>
      </c>
      <c r="C23" s="9">
        <v>21031.923392380002</v>
      </c>
      <c r="D23" s="26">
        <f t="shared" si="0"/>
        <v>-107.56658352000522</v>
      </c>
      <c r="E23" s="26">
        <f>B23-[2]Sheet1!A18</f>
        <v>464.06079709999904</v>
      </c>
      <c r="F23" s="26">
        <f>B23-[2]Sheet1!B18</f>
        <v>-4799.6707345400027</v>
      </c>
    </row>
    <row r="24" spans="1:6" ht="45">
      <c r="A24" s="32" t="s">
        <v>55</v>
      </c>
      <c r="B24" s="9">
        <v>763773.37309947005</v>
      </c>
      <c r="C24" s="9">
        <v>763339.8631291003</v>
      </c>
      <c r="D24" s="26">
        <f t="shared" si="0"/>
        <v>433.50997036974877</v>
      </c>
      <c r="E24" s="26">
        <f>B24-[2]Sheet1!A19</f>
        <v>16231.35633738013</v>
      </c>
      <c r="F24" s="26">
        <f>B24-[2]Sheet1!B19</f>
        <v>108707.54679518018</v>
      </c>
    </row>
    <row r="25" spans="1:6" ht="16.5" hidden="1" thickBot="1">
      <c r="B25" s="18">
        <v>1133867.9360148401</v>
      </c>
      <c r="C25" s="31">
        <v>1173076.5328933699</v>
      </c>
      <c r="D25" s="26">
        <f t="shared" si="0"/>
        <v>-39208.596878529759</v>
      </c>
      <c r="E25" s="26">
        <f>B25-[2]Sheet1!A20</f>
        <v>-22453.297130489955</v>
      </c>
      <c r="F25" s="26">
        <f>B25-[2]Sheet1!B20</f>
        <v>-8168.3297244899441</v>
      </c>
    </row>
    <row r="26" spans="1:6" ht="16.5" hidden="1" thickBot="1">
      <c r="B26" s="22">
        <v>263219.98101264413</v>
      </c>
      <c r="C26" s="33">
        <v>263219.98101264413</v>
      </c>
      <c r="D26" s="26">
        <f t="shared" si="0"/>
        <v>0</v>
      </c>
      <c r="E26" s="26">
        <f>B26-[2]Sheet1!A21</f>
        <v>3518.6642870397191</v>
      </c>
      <c r="F26" s="26">
        <f>B26-[2]Sheet1!B21</f>
        <v>13110.14828311259</v>
      </c>
    </row>
    <row r="27" spans="1:6" ht="16.5" hidden="1" thickBot="1">
      <c r="B27" s="22">
        <v>67131.200350335857</v>
      </c>
      <c r="C27" s="33">
        <v>104607.09755934589</v>
      </c>
      <c r="D27" s="29">
        <f>B27-C27</f>
        <v>-37475.897209010029</v>
      </c>
      <c r="E27" s="26">
        <f>B27-[2]Sheet1!A22</f>
        <v>-20714.754789679777</v>
      </c>
      <c r="F27" s="29">
        <f>B27-[2]Sheet1!B22</f>
        <v>-48958.782961562596</v>
      </c>
    </row>
    <row r="28" spans="1:6" ht="16.5" hidden="1" thickBot="1">
      <c r="B28" s="22">
        <v>485497.88404211</v>
      </c>
      <c r="C28" s="33">
        <v>485472.71967959992</v>
      </c>
      <c r="D28" s="29">
        <f>B28-C28</f>
        <v>25.164362510084175</v>
      </c>
      <c r="E28" s="29">
        <f>B28-[2]Sheet1!A23</f>
        <v>10304.45378587005</v>
      </c>
      <c r="F28" s="26">
        <f>B28-[2]Sheet1!B23</f>
        <v>86174.09022940998</v>
      </c>
    </row>
    <row r="29" spans="1:6" hidden="1"/>
    <row r="30" spans="1:6" hidden="1"/>
    <row r="31" spans="1:6" hidden="1"/>
    <row r="32" spans="1:6"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D00284</dc:creator>
  <cp:lastModifiedBy>D00284</cp:lastModifiedBy>
  <dcterms:created xsi:type="dcterms:W3CDTF">2025-11-06T10:26:27Z</dcterms:created>
  <dcterms:modified xsi:type="dcterms:W3CDTF">2025-11-06T10:28:28Z</dcterms:modified>
</cp:coreProperties>
</file>