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Balance Sheet Kartik\"/>
    </mc:Choice>
  </mc:AlternateContent>
  <xr:revisionPtr revIDLastSave="0" documentId="13_ncr:1_{86F87303-3CA8-491C-94DA-BA0C6369B2A1}" xr6:coauthVersionLast="36" xr6:coauthVersionMax="36" xr10:uidLastSave="{00000000-0000-0000-0000-000000000000}"/>
  <bookViews>
    <workbookView xWindow="0" yWindow="0" windowWidth="24000" windowHeight="9525" xr2:uid="{F8A27286-3470-4DE7-B65D-D73DBF13A060}"/>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9" i="2"/>
  <c r="E19" i="2"/>
  <c r="D19" i="2"/>
  <c r="F18" i="2"/>
  <c r="E18" i="2"/>
  <c r="D18" i="2"/>
  <c r="F17" i="2"/>
  <c r="E17" i="2"/>
  <c r="D17" i="2"/>
  <c r="F16" i="2"/>
  <c r="E16" i="2"/>
  <c r="D16" i="2"/>
  <c r="F15" i="2"/>
  <c r="E15" i="2"/>
  <c r="D15" i="2"/>
  <c r="F14" i="2"/>
  <c r="E14" i="2"/>
  <c r="D14" i="2"/>
  <c r="F13" i="2"/>
  <c r="E13" i="2"/>
  <c r="D13"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<sst xmlns="http://schemas.openxmlformats.org/spreadsheetml/2006/main" count="59" uniqueCount="55">
  <si>
    <t>NEPAL RASTRA BANK</t>
  </si>
  <si>
    <t>Central Bank Survey and Liquidity Position</t>
  </si>
  <si>
    <t>(In Rs. Million)</t>
  </si>
  <si>
    <t>Date (BS/AD)</t>
  </si>
  <si>
    <t>Kartik 30, 2082</t>
  </si>
  <si>
    <t>Kartik 29,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</si>
  <si>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</si>
  <si>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</si>
  <si>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</si>
  <si>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</si>
  <si>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</si>
  <si>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</si>
  <si>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</si>
  <si>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</si>
  <si>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</si>
  <si>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</si>
  <si>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</si>
  <si>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</si>
  <si>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</si>
  <si>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</si>
  <si>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</si>
  <si>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</si>
  <si>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</si>
  <si>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</si>
  <si>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</si>
  <si>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</si>
  <si>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</si>
  <si>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</si>
  <si>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</si>
  <si>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</si>
  <si>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</si>
  <si>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</si>
  <si>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</si>
  <si>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</si>
  <si>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</si>
  <si>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</si>
  <si>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</si>
  <si>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</si>
  <si>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</si>
  <si>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</si>
  <si>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</si>
  <si>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</si>
  <si>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</si>
  <si>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</si>
  <si>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</si>
  <si>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</si>
  <si>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</si>
  <si>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</si>
  <si>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</si>
  <si>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</si>
  <si>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</si>
  <si>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</si>
  <si>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</si>
  <si>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</si>
  <si>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Kartik 30, 2082(November 16,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</si>
</sst>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5">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5" fontId="6" fillId="3"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43" fontId="6" fillId="2" borderId="7" xfId="4" applyNumberFormat="1" applyFont="1" applyFill="1" applyBorder="1"/>
    <xf numFmtId="43" fontId="6" fillId="2" borderId="7" xfId="5" applyNumberFormat="1" applyFont="1" applyFill="1" applyBorder="1" applyAlignment="1">
      <alignment horizontal="center"/>
    </xf>
    <xf numFmtId="0" fontId="12" fillId="0" borderId="0" xfId="0" applyFont="1" applyAlignment="1">
      <alignment wrapText="1"/>
    </xf>
    <xf numFmtId="43" fontId="6" fillId="2" borderId="7" xfId="5" applyNumberFormat="1" applyFont="1" applyFill="1" applyBorder="1"/>
  </cellXfs>
  <cellStyles count="6">
    <cellStyle name="Comma" xfId="1" builtinId="3"/>
    <cellStyle name="Comma 2 2" xfId="5" xr:uid="{502BC46E-3D5C-44DA-B53E-C463F565907E}"/>
    <cellStyle name="Currency 2" xfId="4" xr:uid="{18B39840-44E6-4CE4-924B-4229B90B4451}"/>
    <cellStyle name="Normal" xfId="0" builtinId="0"/>
    <cellStyle name="Normal 2" xfId="2" xr:uid="{88AC1ECB-88F5-48F5-A6D8-FA4CAD790E64}"/>
    <cellStyle name="Normal 29 3 2" xfId="3" xr:uid="{4C1EEAA8-035A-4426-A887-71850058F2E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41CD5641-BC16-40D4-9609-14C4238C9663}"/>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1903863.2499068701</v>
          </cell>
          <cell r="B2">
            <v>1797102.09204299</v>
          </cell>
        </row>
        <row r="3">
          <cell r="A3">
            <v>2788321.2744646599</v>
          </cell>
        </row>
        <row r="4">
          <cell r="A4">
            <v>41873.742814789999</v>
          </cell>
          <cell r="B4">
            <v>41104.660080550006</v>
          </cell>
        </row>
        <row r="5">
          <cell r="A5">
            <v>-134608.02455778999</v>
          </cell>
          <cell r="B5">
            <v>-75744.713864250021</v>
          </cell>
        </row>
        <row r="6">
          <cell r="A6">
            <v>149673.23596540999</v>
          </cell>
          <cell r="B6">
            <v>90472.499174490018</v>
          </cell>
        </row>
        <row r="7">
          <cell r="A7">
            <v>-749850</v>
          </cell>
          <cell r="B7">
            <v>-654050</v>
          </cell>
        </row>
        <row r="8">
          <cell r="A8">
            <v>0</v>
          </cell>
          <cell r="B8">
            <v>0</v>
          </cell>
        </row>
        <row r="9">
          <cell r="A9">
            <v>0</v>
          </cell>
          <cell r="B9">
            <v>0</v>
          </cell>
        </row>
        <row r="10">
          <cell r="A10">
            <v>0</v>
          </cell>
          <cell r="B10">
            <v>0</v>
          </cell>
        </row>
        <row r="11">
          <cell r="A11">
            <v>0</v>
          </cell>
          <cell r="B11">
            <v>0</v>
          </cell>
        </row>
        <row r="12">
          <cell r="A12">
            <v>-125500</v>
          </cell>
          <cell r="B12">
            <v>-377450</v>
          </cell>
        </row>
        <row r="13">
          <cell r="A13">
            <v>-624350</v>
          </cell>
          <cell r="B13">
            <v>-276600</v>
          </cell>
        </row>
        <row r="14">
          <cell r="A14">
            <v>0</v>
          </cell>
          <cell r="B14">
            <v>0</v>
          </cell>
        </row>
        <row r="15">
          <cell r="A15">
            <v>1903863.24990742</v>
          </cell>
          <cell r="B15">
            <v>1797102.0920436201</v>
          </cell>
        </row>
        <row r="16">
          <cell r="A16">
            <v>347547.27186562004</v>
          </cell>
          <cell r="B16">
            <v>366199.81604142999</v>
          </cell>
        </row>
        <row r="17">
          <cell r="A17">
            <v>788313.66526795004</v>
          </cell>
          <cell r="B17">
            <v>750112.42215450003</v>
          </cell>
        </row>
        <row r="18">
          <cell r="A18">
            <v>20460.296011759998</v>
          </cell>
          <cell r="B18">
            <v>25724.0275434</v>
          </cell>
        </row>
        <row r="19">
          <cell r="A19">
            <v>747542.01676208992</v>
          </cell>
          <cell r="B19">
            <v>655065.82630428986</v>
          </cell>
        </row>
        <row r="20">
          <cell r="A20">
            <v>1156321.2331453301</v>
          </cell>
          <cell r="B20">
            <v>1142036.2657393301</v>
          </cell>
        </row>
        <row r="21">
          <cell r="A21">
            <v>259701.31672560441</v>
          </cell>
          <cell r="B21">
            <v>250109.83272953154</v>
          </cell>
        </row>
        <row r="22">
          <cell r="A22">
            <v>87845.955140015634</v>
          </cell>
          <cell r="B22">
            <v>116089.98331189845</v>
          </cell>
        </row>
        <row r="23">
          <cell r="A23">
            <v>475193.43025623995</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22192-9E87-40A3-BBCE-D044B1A6B780}">
  <dimension ref="A1:F39"/>
  <sheetViews>
    <sheetView tabSelected="1" workbookViewId="0">
      <selection sqref="A1:F1"/>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45977</v>
      </c>
      <c r="C6" s="11">
        <v>45976</v>
      </c>
      <c r="D6" s="12" t="s">
        <v>7</v>
      </c>
      <c r="E6" s="12" t="s">
        <v>8</v>
      </c>
      <c r="F6" s="12" t="s">
        <v>9</v>
      </c>
    </row>
    <row r="7" spans="1:6" ht="16.5" thickBot="1" x14ac:dyDescent="0.3">
      <c r="A7" s="13" t="s">
        <v>10</v>
      </c>
      <c r="B7" s="14">
        <v>1893182.5752486601</v>
      </c>
      <c r="C7" s="14">
        <v>1890620.08488419</v>
      </c>
      <c r="D7" s="15">
        <v>2562.4903644700535</v>
      </c>
      <c r="E7" s="15">
        <v>-10680.674658210017</v>
      </c>
      <c r="F7" s="15">
        <v>96080.483205670025</v>
      </c>
    </row>
    <row r="8" spans="1:6" ht="15.75" x14ac:dyDescent="0.25">
      <c r="A8" s="16" t="s">
        <v>11</v>
      </c>
      <c r="B8" s="17">
        <v>2873818.3827245398</v>
      </c>
      <c r="C8" s="17">
        <v>2876769.8508565798</v>
      </c>
      <c r="D8" s="18">
        <v>-2951.4681320399977</v>
      </c>
      <c r="E8" s="18">
        <v>85497.108259879984</v>
      </c>
      <c r="F8" s="18">
        <v>969955.13281766977</v>
      </c>
    </row>
    <row r="9" spans="1:6" ht="15.75" x14ac:dyDescent="0.25">
      <c r="A9" s="19" t="s">
        <v>12</v>
      </c>
      <c r="B9" s="20">
        <v>42175.471836580007</v>
      </c>
      <c r="C9" s="20">
        <v>42083.70973594</v>
      </c>
      <c r="D9" s="21">
        <v>91.762100640007702</v>
      </c>
      <c r="E9" s="21">
        <v>301.72902179000812</v>
      </c>
      <c r="F9" s="21">
        <v>1070.8117560300016</v>
      </c>
    </row>
    <row r="10" spans="1:6" ht="15.75" x14ac:dyDescent="0.25">
      <c r="A10" s="16" t="s">
        <v>13</v>
      </c>
      <c r="B10" s="17">
        <v>-160685.80747587999</v>
      </c>
      <c r="C10" s="17">
        <v>-161599.76597239004</v>
      </c>
      <c r="D10" s="18">
        <v>913.95849651005119</v>
      </c>
      <c r="E10" s="18">
        <v>-26077.782918090001</v>
      </c>
      <c r="F10" s="18">
        <v>-84941.093611629971</v>
      </c>
    </row>
    <row r="11" spans="1:6" ht="15.75" x14ac:dyDescent="0.25">
      <c r="A11" s="19" t="s">
        <v>14</v>
      </c>
      <c r="B11" s="20">
        <v>175751.01888349999</v>
      </c>
      <c r="C11" s="20">
        <v>176664.97738001007</v>
      </c>
      <c r="D11" s="22">
        <v>-913.95849651008029</v>
      </c>
      <c r="E11" s="22">
        <v>26077.782918090001</v>
      </c>
      <c r="F11" s="22">
        <v>85278.519709009968</v>
      </c>
    </row>
    <row r="12" spans="1:6" ht="15.75" x14ac:dyDescent="0.25">
      <c r="A12" s="23" t="s">
        <v>15</v>
      </c>
      <c r="B12" s="24">
        <v>-819950</v>
      </c>
      <c r="C12" s="24">
        <v>-824550</v>
      </c>
      <c r="D12" s="18">
        <v>4600</v>
      </c>
      <c r="E12" s="18">
        <v>-70100</v>
      </c>
      <c r="F12" s="18">
        <v>-165900</v>
      </c>
    </row>
    <row r="13" spans="1:6" ht="15.75" x14ac:dyDescent="0.25">
      <c r="A13" s="25" t="s">
        <v>16</v>
      </c>
      <c r="B13" s="20">
        <v>0</v>
      </c>
      <c r="C13" s="20">
        <v>0</v>
      </c>
      <c r="D13" s="22">
        <v>0</v>
      </c>
      <c r="E13" s="22">
        <v>0</v>
      </c>
      <c r="F13" s="22">
        <v>0</v>
      </c>
    </row>
    <row r="14" spans="1:6" ht="15.75" x14ac:dyDescent="0.25">
      <c r="A14" s="25" t="s">
        <v>17</v>
      </c>
      <c r="B14" s="20">
        <v>0</v>
      </c>
      <c r="C14" s="20">
        <v>0</v>
      </c>
      <c r="D14" s="22">
        <v>0</v>
      </c>
      <c r="E14" s="22">
        <v>0</v>
      </c>
      <c r="F14" s="22">
        <v>0</v>
      </c>
    </row>
    <row r="15" spans="1:6" ht="15.75" x14ac:dyDescent="0.25">
      <c r="A15" s="25" t="s">
        <v>18</v>
      </c>
      <c r="B15" s="20">
        <v>0</v>
      </c>
      <c r="C15" s="20">
        <v>0</v>
      </c>
      <c r="D15" s="22">
        <v>0</v>
      </c>
      <c r="E15" s="22">
        <v>0</v>
      </c>
      <c r="F15" s="22">
        <v>0</v>
      </c>
    </row>
    <row r="16" spans="1:6" ht="15.75" x14ac:dyDescent="0.25">
      <c r="A16" s="25" t="s">
        <v>19</v>
      </c>
      <c r="B16" s="20">
        <v>0</v>
      </c>
      <c r="C16" s="20">
        <v>0</v>
      </c>
      <c r="D16" s="22">
        <v>0</v>
      </c>
      <c r="E16" s="22">
        <v>0</v>
      </c>
      <c r="F16" s="22">
        <v>0</v>
      </c>
    </row>
    <row r="17" spans="1:6" ht="15.75" x14ac:dyDescent="0.25">
      <c r="A17" s="25" t="s">
        <v>20</v>
      </c>
      <c r="B17" s="20">
        <v>-306400</v>
      </c>
      <c r="C17" s="20">
        <v>-256400</v>
      </c>
      <c r="D17" s="22">
        <v>-50000</v>
      </c>
      <c r="E17" s="22">
        <v>-180900</v>
      </c>
      <c r="F17" s="22">
        <v>71050</v>
      </c>
    </row>
    <row r="18" spans="1:6" ht="15.75" x14ac:dyDescent="0.25">
      <c r="A18" s="25" t="s">
        <v>21</v>
      </c>
      <c r="B18" s="20">
        <v>-513550</v>
      </c>
      <c r="C18" s="20">
        <v>-568150</v>
      </c>
      <c r="D18" s="22">
        <v>54600</v>
      </c>
      <c r="E18" s="22">
        <v>110800</v>
      </c>
      <c r="F18" s="22">
        <v>-236950</v>
      </c>
    </row>
    <row r="19" spans="1:6" ht="16.5" thickBot="1" x14ac:dyDescent="0.3">
      <c r="A19" s="25" t="s">
        <v>22</v>
      </c>
      <c r="B19" s="20">
        <v>0</v>
      </c>
      <c r="C19" s="20">
        <v>0</v>
      </c>
      <c r="D19" s="21">
        <v>0</v>
      </c>
      <c r="E19" s="21">
        <v>0</v>
      </c>
      <c r="F19" s="21">
        <v>0</v>
      </c>
    </row>
    <row r="20" spans="1:6" ht="16.5" thickBot="1" x14ac:dyDescent="0.3">
      <c r="A20" s="13" t="s">
        <v>23</v>
      </c>
      <c r="B20" s="26">
        <v>1893182.5752491499</v>
      </c>
      <c r="C20" s="26">
        <v>1890620.0848847399</v>
      </c>
      <c r="D20" s="15">
        <v>2562.4903644099832</v>
      </c>
      <c r="E20" s="15">
        <v>-10680.674658270087</v>
      </c>
      <c r="F20" s="15">
        <v>96080.483205529861</v>
      </c>
    </row>
    <row r="21" spans="1:6" ht="15.75" x14ac:dyDescent="0.25">
      <c r="A21" s="23" t="s">
        <v>24</v>
      </c>
      <c r="B21" s="17">
        <v>332171.13194363</v>
      </c>
      <c r="C21" s="17">
        <v>325529.54679043998</v>
      </c>
      <c r="D21" s="27">
        <v>6641.5851531900116</v>
      </c>
      <c r="E21" s="27">
        <v>-15376.139921990049</v>
      </c>
      <c r="F21" s="27">
        <v>-34028.684097799996</v>
      </c>
    </row>
    <row r="22" spans="1:6" ht="15.75" x14ac:dyDescent="0.25">
      <c r="A22" s="23" t="s">
        <v>25</v>
      </c>
      <c r="B22" s="17">
        <v>771865.13860099996</v>
      </c>
      <c r="C22" s="17">
        <v>772644.45221899997</v>
      </c>
      <c r="D22" s="27">
        <v>-779.31361800001469</v>
      </c>
      <c r="E22" s="27">
        <v>-16448.526666950085</v>
      </c>
      <c r="F22" s="27">
        <v>21752.716446499922</v>
      </c>
    </row>
    <row r="23" spans="1:6" ht="15.75" x14ac:dyDescent="0.25">
      <c r="A23" s="23" t="s">
        <v>26</v>
      </c>
      <c r="B23" s="17">
        <v>22348.336032549996</v>
      </c>
      <c r="C23" s="17">
        <v>22328.688303099996</v>
      </c>
      <c r="D23" s="27">
        <v>19.647729450000043</v>
      </c>
      <c r="E23" s="27">
        <v>1888.0400207899984</v>
      </c>
      <c r="F23" s="27">
        <v>-3375.6915108500034</v>
      </c>
    </row>
    <row r="24" spans="1:6" ht="16.5" thickBot="1" x14ac:dyDescent="0.3">
      <c r="A24" s="23" t="s">
        <v>27</v>
      </c>
      <c r="B24" s="17">
        <v>766797.96867196984</v>
      </c>
      <c r="C24" s="17">
        <v>770117.39757219993</v>
      </c>
      <c r="D24" s="28">
        <v>-3319.4289002300939</v>
      </c>
      <c r="E24" s="28">
        <v>19255.951909879921</v>
      </c>
      <c r="F24" s="28">
        <v>111732.14236767997</v>
      </c>
    </row>
    <row r="25" spans="1:6" ht="16.5" thickBot="1" x14ac:dyDescent="0.3">
      <c r="A25" s="13" t="s">
        <v>28</v>
      </c>
      <c r="B25" s="26">
        <v>1126384.6065771801</v>
      </c>
      <c r="C25" s="26">
        <v>1120502.6873125399</v>
      </c>
      <c r="D25" s="15">
        <v>5881.9192646401934</v>
      </c>
      <c r="E25" s="15">
        <v>-29936.626568150008</v>
      </c>
      <c r="F25" s="15">
        <v>-15651.659162149997</v>
      </c>
    </row>
    <row r="26" spans="1:6" ht="16.5" thickBot="1" x14ac:dyDescent="0.3">
      <c r="A26" s="29" t="s">
        <v>29</v>
      </c>
      <c r="B26" s="30">
        <v>262555.48427030945</v>
      </c>
      <c r="C26" s="30">
        <v>263219.98101264413</v>
      </c>
      <c r="D26" s="31">
        <v>-664.49674233468249</v>
      </c>
      <c r="E26" s="31">
        <v>2854.1675447050366</v>
      </c>
      <c r="F26" s="31">
        <v>12445.651540777908</v>
      </c>
    </row>
    <row r="27" spans="1:6" ht="16.5" thickBot="1" x14ac:dyDescent="0.3">
      <c r="A27" s="29" t="s">
        <v>30</v>
      </c>
      <c r="B27" s="30">
        <v>69615.647673320549</v>
      </c>
      <c r="C27" s="30">
        <v>62309.565777795855</v>
      </c>
      <c r="D27" s="15">
        <v>7306.0818955246941</v>
      </c>
      <c r="E27" s="15">
        <v>-18230.307466695085</v>
      </c>
      <c r="F27" s="15">
        <v>-46474.335638577904</v>
      </c>
    </row>
    <row r="28" spans="1:6" ht="16.5" thickBot="1" x14ac:dyDescent="0.3">
      <c r="A28" s="32" t="s">
        <v>31</v>
      </c>
      <c r="B28" s="30">
        <v>478167.00347506994</v>
      </c>
      <c r="C28" s="30">
        <v>488794.40014108998</v>
      </c>
      <c r="D28" s="15">
        <v>-10627.396666020039</v>
      </c>
      <c r="E28" s="15">
        <v>2973.573218829988</v>
      </c>
      <c r="F28" s="15">
        <v>78843.209662369918</v>
      </c>
    </row>
    <row r="29" spans="1:6" ht="40.5" customHeight="1" x14ac:dyDescent="0.25">
      <c r="A29" s="33" t="s">
        <v>32</v>
      </c>
      <c r="B29" s="34"/>
      <c r="C29" s="35"/>
      <c r="D29" s="35"/>
      <c r="E29" s="35"/>
      <c r="F29" s="35"/>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88A69-7379-4272-B3DC-8CB36DE4DE93}">
  <dimension ref="A1:F33"/>
  <sheetViews>
    <sheetView workbookViewId="0">
      <selection activeCell="A3" sqref="A3:F3"/>
    </sheetView>
  </sheetViews>
  <sheetFormatPr defaultColWidth="0" defaultRowHeight="0" customHeight="1" zeroHeight="1" x14ac:dyDescent="0.25"/>
  <cols>
    <col min="1" max="1" width="103.140625" style="37" bestFit="1" customWidth="1"/>
    <col min="2" max="16384" width="9.140625" style="37" hidden="1"/>
  </cols>
  <sheetData>
    <row r="1" spans="1:6" ht="15" x14ac:dyDescent="0.25">
      <c r="A1" s="36" t="s">
        <v>33</v>
      </c>
    </row>
    <row r="2" spans="1:6" ht="15.75" x14ac:dyDescent="0.25">
      <c r="A2" s="16" t="s">
        <v>34</v>
      </c>
    </row>
    <row r="3" spans="1:6" ht="39.75" customHeight="1" x14ac:dyDescent="0.25">
      <c r="A3" s="38" t="str">
        <f>CBP_LP!A3</f>
        <v>Kartik 30, 2082(November 16, 2025)</v>
      </c>
    </row>
    <row r="4" spans="1:6" ht="15.75" x14ac:dyDescent="0.25">
      <c r="A4" s="16" t="s">
        <v>35</v>
      </c>
    </row>
    <row r="5" spans="1:6" ht="49.5" customHeight="1" thickBot="1" x14ac:dyDescent="0.3">
      <c r="A5" s="39" t="s">
        <v>36</v>
      </c>
      <c r="B5" s="40" t="s">
        <v>4</v>
      </c>
      <c r="C5" s="40" t="s">
        <v>5</v>
      </c>
    </row>
    <row r="6" spans="1:6" ht="16.5" thickBot="1" x14ac:dyDescent="0.3">
      <c r="A6" s="16" t="s">
        <v>37</v>
      </c>
      <c r="B6" s="10">
        <v>45977</v>
      </c>
      <c r="C6" s="5">
        <v>45976</v>
      </c>
    </row>
    <row r="7" spans="1:6" ht="63.75" thickBot="1" x14ac:dyDescent="0.3">
      <c r="A7" s="39" t="s">
        <v>38</v>
      </c>
      <c r="B7" s="14">
        <v>1893182.5752486601</v>
      </c>
      <c r="C7" s="41">
        <v>1890620.08488419</v>
      </c>
      <c r="D7" s="40">
        <f>B7-C7</f>
        <v>2562.4903644700535</v>
      </c>
      <c r="E7" s="40">
        <f>B7-[1]Sheet1!A2</f>
        <v>-10680.674658210017</v>
      </c>
      <c r="F7" s="40">
        <f>B7-[1]Sheet1!B2</f>
        <v>96080.483205670025</v>
      </c>
    </row>
    <row r="8" spans="1:6" ht="15.75" x14ac:dyDescent="0.25">
      <c r="A8" s="16" t="s">
        <v>39</v>
      </c>
      <c r="B8" s="17">
        <v>2873818.3827245398</v>
      </c>
      <c r="C8" s="17">
        <v>2876769.8508565798</v>
      </c>
      <c r="D8" s="40">
        <f>B8-C8</f>
        <v>-2951.4681320399977</v>
      </c>
      <c r="E8" s="40">
        <f>B8-[1]Sheet1!A3</f>
        <v>85497.108259879984</v>
      </c>
      <c r="F8" s="40">
        <f>B8-[1]Sheet1!A2</f>
        <v>969955.13281766977</v>
      </c>
    </row>
    <row r="9" spans="1:6" ht="15.75" x14ac:dyDescent="0.25">
      <c r="A9" s="39" t="s">
        <v>40</v>
      </c>
      <c r="B9" s="20">
        <v>42175.471836580007</v>
      </c>
      <c r="C9" s="20">
        <v>42083.70973594</v>
      </c>
      <c r="D9" s="37">
        <f t="shared" ref="D9:D26" si="0">B9-C9</f>
        <v>91.762100640007702</v>
      </c>
      <c r="E9" s="37">
        <f>B9-[1]Sheet1!A4</f>
        <v>301.72902179000812</v>
      </c>
      <c r="F9" s="37">
        <f>B9-[1]Sheet1!B4</f>
        <v>1070.8117560300016</v>
      </c>
    </row>
    <row r="10" spans="1:6" ht="15.75" x14ac:dyDescent="0.25">
      <c r="A10" s="16" t="s">
        <v>41</v>
      </c>
      <c r="B10" s="17">
        <v>-160685.80747587999</v>
      </c>
      <c r="C10" s="17">
        <v>-161599.76597239004</v>
      </c>
      <c r="D10" s="37">
        <f t="shared" si="0"/>
        <v>913.95849651005119</v>
      </c>
      <c r="E10" s="37">
        <f>B10-[1]Sheet1!A5</f>
        <v>-26077.782918090001</v>
      </c>
      <c r="F10" s="37">
        <f>B10-[1]Sheet1!B5</f>
        <v>-84941.093611629971</v>
      </c>
    </row>
    <row r="11" spans="1:6" ht="31.5" x14ac:dyDescent="0.25">
      <c r="A11" s="39" t="s">
        <v>42</v>
      </c>
      <c r="B11" s="20">
        <v>175751.01888349999</v>
      </c>
      <c r="C11" s="20">
        <v>176664.97738001007</v>
      </c>
      <c r="D11" s="37">
        <f t="shared" si="0"/>
        <v>-913.95849651008029</v>
      </c>
      <c r="E11" s="37">
        <f>B11-[1]Sheet1!A6</f>
        <v>26077.782918090001</v>
      </c>
      <c r="F11" s="37">
        <f>B11-[1]Sheet1!B6</f>
        <v>85278.519709009968</v>
      </c>
    </row>
    <row r="12" spans="1:6" ht="15.75" x14ac:dyDescent="0.25">
      <c r="A12" s="16" t="s">
        <v>43</v>
      </c>
      <c r="B12" s="24">
        <v>-819950</v>
      </c>
      <c r="C12" s="24">
        <v>-824550</v>
      </c>
      <c r="D12" s="37">
        <f t="shared" si="0"/>
        <v>4600</v>
      </c>
      <c r="E12" s="37">
        <f>B12-[1]Sheet1!A7</f>
        <v>-70100</v>
      </c>
      <c r="F12" s="37">
        <f>B12-[1]Sheet1!B7</f>
        <v>-165900</v>
      </c>
    </row>
    <row r="13" spans="1:6" ht="31.5" x14ac:dyDescent="0.25">
      <c r="A13" s="39" t="s">
        <v>44</v>
      </c>
      <c r="B13" s="20">
        <v>0</v>
      </c>
      <c r="C13" s="20">
        <v>0</v>
      </c>
      <c r="D13" s="37">
        <f t="shared" si="0"/>
        <v>0</v>
      </c>
      <c r="E13" s="37">
        <f>B13-[1]Sheet1!A8</f>
        <v>0</v>
      </c>
      <c r="F13" s="37">
        <f>B13-[1]Sheet1!B8</f>
        <v>0</v>
      </c>
    </row>
    <row r="14" spans="1:6" ht="15.75" x14ac:dyDescent="0.25">
      <c r="A14" s="16" t="s">
        <v>45</v>
      </c>
      <c r="B14" s="20">
        <v>0</v>
      </c>
      <c r="C14" s="20">
        <v>0</v>
      </c>
      <c r="D14" s="37">
        <f t="shared" si="0"/>
        <v>0</v>
      </c>
      <c r="E14" s="37">
        <f>B14-[1]Sheet1!A9</f>
        <v>0</v>
      </c>
      <c r="F14" s="37">
        <f>B14-[1]Sheet1!B9</f>
        <v>0</v>
      </c>
    </row>
    <row r="15" spans="1:6" ht="63" x14ac:dyDescent="0.25">
      <c r="A15" s="39" t="s">
        <v>46</v>
      </c>
      <c r="B15" s="20">
        <v>0</v>
      </c>
      <c r="C15" s="20">
        <v>0</v>
      </c>
      <c r="D15" s="37">
        <f t="shared" si="0"/>
        <v>0</v>
      </c>
      <c r="E15" s="37">
        <f>B15-[1]Sheet1!A10</f>
        <v>0</v>
      </c>
      <c r="F15" s="37">
        <f>B15-[1]Sheet1!B10</f>
        <v>0</v>
      </c>
    </row>
    <row r="16" spans="1:6" ht="15.75" x14ac:dyDescent="0.25">
      <c r="A16" s="16" t="s">
        <v>47</v>
      </c>
      <c r="B16" s="20">
        <v>0</v>
      </c>
      <c r="C16" s="20">
        <v>0</v>
      </c>
      <c r="D16" s="37">
        <f t="shared" si="0"/>
        <v>0</v>
      </c>
      <c r="E16" s="37">
        <f>B16-[1]Sheet1!A11</f>
        <v>0</v>
      </c>
      <c r="F16" s="37">
        <f>B16-[1]Sheet1!B11</f>
        <v>0</v>
      </c>
    </row>
    <row r="17" spans="1:6" ht="15.75" x14ac:dyDescent="0.25">
      <c r="A17" s="39" t="s">
        <v>48</v>
      </c>
      <c r="B17" s="20">
        <v>-306400</v>
      </c>
      <c r="C17" s="20">
        <v>-256400</v>
      </c>
      <c r="D17" s="37">
        <f t="shared" si="0"/>
        <v>-50000</v>
      </c>
      <c r="E17" s="37">
        <f>B17-[1]Sheet1!A12</f>
        <v>-180900</v>
      </c>
      <c r="F17" s="37">
        <f>B17-[1]Sheet1!B12</f>
        <v>71050</v>
      </c>
    </row>
    <row r="18" spans="1:6" ht="15.75" x14ac:dyDescent="0.25">
      <c r="A18" s="16" t="s">
        <v>49</v>
      </c>
      <c r="B18" s="20">
        <v>-513550</v>
      </c>
      <c r="C18" s="20">
        <v>-568150</v>
      </c>
      <c r="D18" s="37">
        <f t="shared" si="0"/>
        <v>54600</v>
      </c>
      <c r="E18" s="37">
        <f>B18-[1]Sheet1!A13</f>
        <v>110800</v>
      </c>
      <c r="F18" s="37">
        <f>B18-[1]Sheet1!B13</f>
        <v>-236950</v>
      </c>
    </row>
    <row r="19" spans="1:6" ht="63.75" thickBot="1" x14ac:dyDescent="0.3">
      <c r="A19" s="39" t="s">
        <v>50</v>
      </c>
      <c r="B19" s="20">
        <v>0</v>
      </c>
      <c r="C19" s="20">
        <v>0</v>
      </c>
      <c r="D19" s="37">
        <f t="shared" si="0"/>
        <v>0</v>
      </c>
      <c r="E19" s="37">
        <f>B19-[1]Sheet1!A14</f>
        <v>0</v>
      </c>
      <c r="F19" s="37">
        <f>B19-[1]Sheet1!B14</f>
        <v>0</v>
      </c>
    </row>
    <row r="20" spans="1:6" ht="16.5" thickBot="1" x14ac:dyDescent="0.3">
      <c r="A20" s="16" t="s">
        <v>30</v>
      </c>
      <c r="B20" s="26">
        <v>1893182.5752491499</v>
      </c>
      <c r="C20" s="42">
        <v>1890620.0848847399</v>
      </c>
      <c r="D20" s="40">
        <f>B20-C20</f>
        <v>2562.4903644099832</v>
      </c>
      <c r="E20" s="37">
        <f>B20-[1]Sheet1!A15</f>
        <v>-10680.674658270087</v>
      </c>
      <c r="F20" s="37">
        <f>B20-[1]Sheet1!B15</f>
        <v>96080.483205529861</v>
      </c>
    </row>
    <row r="21" spans="1:6" ht="31.5" x14ac:dyDescent="0.25">
      <c r="A21" s="39" t="s">
        <v>51</v>
      </c>
      <c r="B21" s="17">
        <v>332171.13194363</v>
      </c>
      <c r="C21" s="17">
        <v>325529.54679043998</v>
      </c>
      <c r="D21" s="37">
        <f t="shared" si="0"/>
        <v>6641.5851531900116</v>
      </c>
      <c r="E21" s="37">
        <f>B21-[1]Sheet1!A16</f>
        <v>-15376.139921990049</v>
      </c>
      <c r="F21" s="37">
        <f>B21-[1]Sheet1!B16</f>
        <v>-34028.684097799996</v>
      </c>
    </row>
    <row r="22" spans="1:6" ht="15.75" x14ac:dyDescent="0.25">
      <c r="A22" s="16" t="s">
        <v>31</v>
      </c>
      <c r="B22" s="17">
        <v>771865.13860099996</v>
      </c>
      <c r="C22" s="17">
        <v>772644.45221899997</v>
      </c>
      <c r="D22" s="37">
        <f t="shared" si="0"/>
        <v>-779.31361800001469</v>
      </c>
      <c r="E22" s="37">
        <f>B22-[1]Sheet1!A17</f>
        <v>-16448.526666950085</v>
      </c>
      <c r="F22" s="37">
        <f>B22-[1]Sheet1!B17</f>
        <v>21752.716446499922</v>
      </c>
    </row>
    <row r="23" spans="1:6" ht="31.5" x14ac:dyDescent="0.25">
      <c r="A23" s="39" t="s">
        <v>52</v>
      </c>
      <c r="B23" s="17">
        <v>22348.336032549996</v>
      </c>
      <c r="C23" s="17">
        <v>22328.688303099996</v>
      </c>
      <c r="D23" s="37">
        <f t="shared" si="0"/>
        <v>19.647729450000043</v>
      </c>
      <c r="E23" s="37">
        <f>B23-[1]Sheet1!A18</f>
        <v>1888.0400207899984</v>
      </c>
      <c r="F23" s="37">
        <f>B23-[1]Sheet1!B18</f>
        <v>-3375.6915108500034</v>
      </c>
    </row>
    <row r="24" spans="1:6" ht="45" x14ac:dyDescent="0.25">
      <c r="A24" s="43" t="s">
        <v>53</v>
      </c>
      <c r="B24" s="17">
        <v>766797.96867196984</v>
      </c>
      <c r="C24" s="17">
        <v>770117.39757219993</v>
      </c>
      <c r="D24" s="37">
        <f t="shared" si="0"/>
        <v>-3319.4289002300939</v>
      </c>
      <c r="E24" s="37">
        <f>B24-[1]Sheet1!A19</f>
        <v>19255.951909879921</v>
      </c>
      <c r="F24" s="37">
        <f>B24-[1]Sheet1!B19</f>
        <v>111732.14236767997</v>
      </c>
    </row>
    <row r="25" spans="1:6" ht="16.5" hidden="1" thickBot="1" x14ac:dyDescent="0.3">
      <c r="B25" s="26">
        <v>1126384.6065771801</v>
      </c>
      <c r="C25" s="42">
        <v>1120502.6873125399</v>
      </c>
      <c r="D25" s="37">
        <f t="shared" si="0"/>
        <v>5881.9192646401934</v>
      </c>
      <c r="E25" s="37">
        <f>B25-[1]Sheet1!A20</f>
        <v>-29936.626568150008</v>
      </c>
      <c r="F25" s="37">
        <f>B25-[1]Sheet1!B20</f>
        <v>-15651.659162149997</v>
      </c>
    </row>
    <row r="26" spans="1:6" ht="16.5" hidden="1" thickBot="1" x14ac:dyDescent="0.3">
      <c r="B26" s="30">
        <v>262555.48427030945</v>
      </c>
      <c r="C26" s="44">
        <v>263219.98101264413</v>
      </c>
      <c r="D26" s="37">
        <f t="shared" si="0"/>
        <v>-664.49674233468249</v>
      </c>
      <c r="E26" s="37">
        <f>B26-[1]Sheet1!A21</f>
        <v>2854.1675447050366</v>
      </c>
      <c r="F26" s="37">
        <f>B26-[1]Sheet1!B21</f>
        <v>12445.651540777908</v>
      </c>
    </row>
    <row r="27" spans="1:6" ht="16.5" hidden="1" thickBot="1" x14ac:dyDescent="0.3">
      <c r="B27" s="30">
        <v>69615.647673320549</v>
      </c>
      <c r="C27" s="44">
        <v>62309.565777795855</v>
      </c>
      <c r="D27" s="40">
        <f>B27-C27</f>
        <v>7306.0818955246941</v>
      </c>
      <c r="E27" s="37">
        <f>B27-[1]Sheet1!A22</f>
        <v>-18230.307466695085</v>
      </c>
      <c r="F27" s="40">
        <f>B27-[1]Sheet1!B22</f>
        <v>-46474.335638577904</v>
      </c>
    </row>
    <row r="28" spans="1:6" ht="16.5" hidden="1" thickBot="1" x14ac:dyDescent="0.3">
      <c r="B28" s="30">
        <v>478167.00347506994</v>
      </c>
      <c r="C28" s="44">
        <v>488794.40014108998</v>
      </c>
      <c r="D28" s="40">
        <f>B28-C28</f>
        <v>-10627.396666020039</v>
      </c>
      <c r="E28" s="40">
        <f>B28-[1]Sheet1!A23</f>
        <v>2973.573218829988</v>
      </c>
      <c r="F28" s="37">
        <f>B28-[1]Sheet1!B23</f>
        <v>78843.209662369918</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2025-11-17T06:59:44Z</dcterms:created>
  <dcterms:modified xsi:type="dcterms:W3CDTF">2025-11-17T07:00:37Z</dcterms:modified>
</cp:coreProperties>
</file>