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2367AD5A-4D2A-44E5-8B0D-A118A3575F44}" xr6:coauthVersionLast="36" xr6:coauthVersionMax="36" xr10:uidLastSave="{00000000-0000-0000-0000-000000000000}"/>
  <bookViews>
    <workbookView xWindow="0" yWindow="0" windowWidth="24000" windowHeight="9525" xr2:uid="{C439BF78-2018-4ED2-BAC5-795381AA607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<sst xmlns="http://schemas.openxmlformats.org/spreadsheetml/2006/main" count="79" uniqueCount="56">
  <si>
    <t>NEPAL RASTRA BANK</t>
  </si>
  <si>
    <t>Central Bank Survey and Liquidity Position</t>
  </si>
  <si>
    <t>(In Rs. Million)</t>
  </si>
  <si>
    <t>Date (BS/AD)</t>
  </si>
  <si>
    <t>Mangsir 02, 2082</t>
  </si>
  <si>
    <t>Mangsir 01,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</si>
  <si>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</si>
  <si>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</si>
  <si>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</si>
  <si>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</si>
  <si>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</si>
  <si>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</si>
  <si>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</si>
  <si>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</si>
  <si>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</si>
  <si>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</si>
  <si>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</si>
  <si>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</si>
  <si>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</si>
  <si>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</si>
  <si>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</si>
  <si>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</si>
  <si>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</si>
  <si>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</si>
  <si>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</si>
  <si>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</si>
  <si>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</si>
  <si>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</si>
  <si>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</si>
  <si>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</si>
  <si>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</si>
  <si>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</si>
  <si>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</si>
  <si>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</si>
  <si>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</si>
  <si>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</si>
  <si>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</si>
  <si>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</si>
  <si>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</si>
  <si>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</si>
  <si>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</si>
  <si>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</si>
  <si>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</si>
  <si>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</si>
  <si>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</si>
  <si>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</si>
  <si>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</si>
  <si>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</si>
  <si>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</si>
  <si>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</si>
  <si>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</si>
  <si>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</si>
  <si>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</si>
  <si>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</si>
  <si>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</si>
  <si>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02, 2082(November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</si>
</sst>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9B741B73-A810-42E8-B600-D910B5A69284}"/>
    <cellStyle name="Currency 2" xfId="4" xr:uid="{6D3CCC7B-2807-4867-9ECD-9B80F601DCB8}"/>
    <cellStyle name="Normal" xfId="0" builtinId="0"/>
    <cellStyle name="Normal 2" xfId="2" xr:uid="{EAADD3FA-9477-42AE-8C4C-39A8FDD8A21F}"/>
    <cellStyle name="Normal 29 3 2" xfId="3" xr:uid="{0D9B6E00-D5DE-48C7-A201-4218FA35C9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894BA39-EE6F-4411-A1FD-9B4467CDA7B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683A-F6AE-4273-91F7-6655B43218B1}">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45979</v>
      </c>
      <c r="C6" s="11">
        <v>45978</v>
      </c>
      <c r="D6" s="12" t="s">
        <v>7</v>
      </c>
      <c r="E6" s="12" t="s">
        <v>8</v>
      </c>
      <c r="F6" s="12" t="s">
        <v>9</v>
      </c>
    </row>
    <row r="7" spans="1:6" ht="16.5" thickBot="1" x14ac:dyDescent="0.3">
      <c r="A7" s="13" t="s">
        <v>10</v>
      </c>
      <c r="B7" s="14">
        <v>1891155.86</v>
      </c>
      <c r="C7" s="14">
        <v>1896938.57</v>
      </c>
      <c r="D7" s="15">
        <v>-5782.7099999999627</v>
      </c>
      <c r="E7" s="15">
        <v>-2026.7152486599516</v>
      </c>
      <c r="F7" s="15">
        <v>94053.767957010074</v>
      </c>
    </row>
    <row r="8" spans="1:6" ht="15.75" x14ac:dyDescent="0.25">
      <c r="A8" s="16" t="s">
        <v>11</v>
      </c>
      <c r="B8" s="17">
        <v>2874094.81</v>
      </c>
      <c r="C8" s="17">
        <v>2878335.91</v>
      </c>
      <c r="D8" s="18">
        <v>-4241.1000000000931</v>
      </c>
      <c r="E8" s="18">
        <v>276.42727546021342</v>
      </c>
      <c r="F8" s="18">
        <v>980912.23475134</v>
      </c>
    </row>
    <row r="9" spans="1:6" ht="15.75" x14ac:dyDescent="0.25">
      <c r="A9" s="19" t="s">
        <v>12</v>
      </c>
      <c r="B9" s="20">
        <v>42134.12</v>
      </c>
      <c r="C9" s="20">
        <v>42186.559999999998</v>
      </c>
      <c r="D9" s="21">
        <v>-52.439999999995052</v>
      </c>
      <c r="E9" s="21">
        <v>-41.351836580004601</v>
      </c>
      <c r="F9" s="21">
        <v>1029.459919449997</v>
      </c>
    </row>
    <row r="10" spans="1:6" ht="15.75" x14ac:dyDescent="0.25">
      <c r="A10" s="16" t="s">
        <v>13</v>
      </c>
      <c r="B10" s="17">
        <v>-162688.94</v>
      </c>
      <c r="C10" s="17">
        <v>-161447.35</v>
      </c>
      <c r="D10" s="18">
        <v>-1241.5899999999965</v>
      </c>
      <c r="E10" s="18">
        <v>-2003.1325241200102</v>
      </c>
      <c r="F10" s="18">
        <v>-86944.226135749981</v>
      </c>
    </row>
    <row r="11" spans="1:6" ht="15.75" x14ac:dyDescent="0.25">
      <c r="A11" s="19" t="s">
        <v>14</v>
      </c>
      <c r="B11" s="20">
        <v>177754.15</v>
      </c>
      <c r="C11" s="20">
        <v>176512.56</v>
      </c>
      <c r="D11" s="22">
        <v>1241.5899999999965</v>
      </c>
      <c r="E11" s="22">
        <v>2003.1311165000079</v>
      </c>
      <c r="F11" s="22">
        <v>87281.650825509976</v>
      </c>
    </row>
    <row r="12" spans="1:6" ht="15.75" x14ac:dyDescent="0.25">
      <c r="A12" s="23" t="s">
        <v>15</v>
      </c>
      <c r="B12" s="24">
        <v>-820250</v>
      </c>
      <c r="C12" s="24">
        <v>-819950</v>
      </c>
      <c r="D12" s="18">
        <v>-300</v>
      </c>
      <c r="E12" s="18">
        <v>-300</v>
      </c>
      <c r="F12" s="18">
        <v>-166200</v>
      </c>
    </row>
    <row r="13" spans="1:6" ht="15.75" x14ac:dyDescent="0.25">
      <c r="A13" s="25" t="s">
        <v>16</v>
      </c>
      <c r="B13" s="20" t="s">
        <v>17</v>
      </c>
      <c r="C13" s="20" t="s">
        <v>17</v>
      </c>
      <c r="D13" s="22">
        <v>0</v>
      </c>
      <c r="E13" s="22">
        <v>0</v>
      </c>
      <c r="F13" s="22">
        <v>0</v>
      </c>
    </row>
    <row r="14" spans="1:6" ht="15.75" x14ac:dyDescent="0.25">
      <c r="A14" s="25" t="s">
        <v>18</v>
      </c>
      <c r="B14" s="20" t="s">
        <v>17</v>
      </c>
      <c r="C14" s="20" t="s">
        <v>17</v>
      </c>
      <c r="D14" s="22">
        <v>0</v>
      </c>
      <c r="E14" s="22">
        <v>0</v>
      </c>
      <c r="F14" s="22">
        <v>0</v>
      </c>
    </row>
    <row r="15" spans="1:6" ht="15.75" x14ac:dyDescent="0.25">
      <c r="A15" s="25" t="s">
        <v>19</v>
      </c>
      <c r="B15" s="20" t="s">
        <v>17</v>
      </c>
      <c r="C15" s="20" t="s">
        <v>17</v>
      </c>
      <c r="D15" s="22">
        <v>0</v>
      </c>
      <c r="E15" s="22">
        <v>0</v>
      </c>
      <c r="F15" s="22">
        <v>0</v>
      </c>
    </row>
    <row r="16" spans="1:6" ht="15.75" x14ac:dyDescent="0.25">
      <c r="A16" s="25" t="s">
        <v>20</v>
      </c>
      <c r="B16" s="20" t="s">
        <v>17</v>
      </c>
      <c r="C16" s="20" t="s">
        <v>17</v>
      </c>
      <c r="D16" s="22">
        <v>0</v>
      </c>
      <c r="E16" s="22">
        <v>0</v>
      </c>
      <c r="F16" s="22">
        <v>0</v>
      </c>
    </row>
    <row r="17" spans="1:6" ht="15.75" x14ac:dyDescent="0.25">
      <c r="A17" s="25" t="s">
        <v>21</v>
      </c>
      <c r="B17" s="20">
        <v>-306400</v>
      </c>
      <c r="C17" s="20">
        <v>-306400</v>
      </c>
      <c r="D17" s="22">
        <v>0</v>
      </c>
      <c r="E17" s="22">
        <v>0</v>
      </c>
      <c r="F17" s="22">
        <v>71050</v>
      </c>
    </row>
    <row r="18" spans="1:6" ht="15.75" x14ac:dyDescent="0.25">
      <c r="A18" s="25" t="s">
        <v>22</v>
      </c>
      <c r="B18" s="20">
        <v>-513850</v>
      </c>
      <c r="C18" s="20">
        <v>-513550</v>
      </c>
      <c r="D18" s="22">
        <v>-300</v>
      </c>
      <c r="E18" s="22">
        <v>-300</v>
      </c>
      <c r="F18" s="22">
        <v>-237250</v>
      </c>
    </row>
    <row r="19" spans="1:6" ht="16.5" thickBot="1" x14ac:dyDescent="0.3">
      <c r="A19" s="25" t="s">
        <v>23</v>
      </c>
      <c r="B19" s="20" t="s">
        <v>17</v>
      </c>
      <c r="C19" s="20" t="s">
        <v>17</v>
      </c>
      <c r="D19" s="21">
        <v>0</v>
      </c>
      <c r="E19" s="21">
        <v>0</v>
      </c>
      <c r="F19" s="21">
        <v>0</v>
      </c>
    </row>
    <row r="20" spans="1:6" ht="16.5" thickBot="1" x14ac:dyDescent="0.3">
      <c r="A20" s="13" t="s">
        <v>24</v>
      </c>
      <c r="B20" s="26">
        <v>1891155.86</v>
      </c>
      <c r="C20" s="26">
        <v>1896938.57</v>
      </c>
      <c r="D20" s="15">
        <v>-5782.7099999999627</v>
      </c>
      <c r="E20" s="15">
        <v>-2026.7152491498273</v>
      </c>
      <c r="F20" s="15">
        <v>94053.767956380034</v>
      </c>
    </row>
    <row r="21" spans="1:6" ht="15.75" x14ac:dyDescent="0.25">
      <c r="A21" s="23" t="s">
        <v>25</v>
      </c>
      <c r="B21" s="17">
        <v>341760.17</v>
      </c>
      <c r="C21" s="17">
        <v>347104</v>
      </c>
      <c r="D21" s="27">
        <v>-5343.8300000000163</v>
      </c>
      <c r="E21" s="27">
        <v>9589.0380563699873</v>
      </c>
      <c r="F21" s="27">
        <v>-24439.646041430009</v>
      </c>
    </row>
    <row r="22" spans="1:6" ht="15.75" x14ac:dyDescent="0.25">
      <c r="A22" s="23" t="s">
        <v>26</v>
      </c>
      <c r="B22" s="17">
        <v>771190.89</v>
      </c>
      <c r="C22" s="17">
        <v>771267.85</v>
      </c>
      <c r="D22" s="27">
        <v>-76.959999999962747</v>
      </c>
      <c r="E22" s="27">
        <v>-674.24860099994112</v>
      </c>
      <c r="F22" s="27">
        <v>21078.467845499981</v>
      </c>
    </row>
    <row r="23" spans="1:6" ht="15.75" x14ac:dyDescent="0.25">
      <c r="A23" s="23" t="s">
        <v>27</v>
      </c>
      <c r="B23" s="17">
        <v>22891.86</v>
      </c>
      <c r="C23" s="17">
        <v>22327.88</v>
      </c>
      <c r="D23" s="27">
        <v>563.97999999999956</v>
      </c>
      <c r="E23" s="27">
        <v>543.52396745000442</v>
      </c>
      <c r="F23" s="27">
        <v>-2832.167543399999</v>
      </c>
    </row>
    <row r="24" spans="1:6" ht="16.5" thickBot="1" x14ac:dyDescent="0.3">
      <c r="A24" s="23" t="s">
        <v>28</v>
      </c>
      <c r="B24" s="17">
        <v>755312.95</v>
      </c>
      <c r="C24" s="17">
        <v>756238.84</v>
      </c>
      <c r="D24" s="28">
        <v>-925.89000000001397</v>
      </c>
      <c r="E24" s="28">
        <v>-11485.018671969883</v>
      </c>
      <c r="F24" s="28">
        <v>100247.12369571009</v>
      </c>
    </row>
    <row r="25" spans="1:6" ht="16.5" thickBot="1" x14ac:dyDescent="0.3">
      <c r="A25" s="13" t="s">
        <v>29</v>
      </c>
      <c r="B25" s="26">
        <v>1135842.9099999999</v>
      </c>
      <c r="C25" s="26">
        <v>1140699.73</v>
      </c>
      <c r="D25" s="15">
        <v>-4856.8200000000652</v>
      </c>
      <c r="E25" s="15">
        <v>9458.303422819823</v>
      </c>
      <c r="F25" s="15">
        <v>-6193.3557393301744</v>
      </c>
    </row>
    <row r="26" spans="1:6" ht="16.5" thickBot="1" x14ac:dyDescent="0.3">
      <c r="A26" s="29" t="s">
        <v>30</v>
      </c>
      <c r="B26" s="30">
        <v>262555.48</v>
      </c>
      <c r="C26" s="30">
        <v>262555.48</v>
      </c>
      <c r="D26" s="31">
        <v>0</v>
      </c>
      <c r="E26" s="31">
        <v>-4.2703094659373164E-3</v>
      </c>
      <c r="F26" s="31">
        <v>12445.647270468442</v>
      </c>
    </row>
    <row r="27" spans="1:6" ht="16.5" thickBot="1" x14ac:dyDescent="0.3">
      <c r="A27" s="29" t="s">
        <v>31</v>
      </c>
      <c r="B27" s="30">
        <v>79204.69</v>
      </c>
      <c r="C27" s="30">
        <v>84548.51</v>
      </c>
      <c r="D27" s="15">
        <v>-5343.8199999999924</v>
      </c>
      <c r="E27" s="15">
        <v>9589.0423266794533</v>
      </c>
      <c r="F27" s="15">
        <v>-36885.293311898451</v>
      </c>
    </row>
    <row r="28" spans="1:6" ht="16.5" thickBot="1" x14ac:dyDescent="0.3">
      <c r="A28" s="32" t="s">
        <v>32</v>
      </c>
      <c r="B28" s="30">
        <v>470882.09</v>
      </c>
      <c r="C28" s="30">
        <v>474013.32</v>
      </c>
      <c r="D28" s="15">
        <v>-3131.2299999999814</v>
      </c>
      <c r="E28" s="15">
        <v>-7284.9134750699159</v>
      </c>
      <c r="F28" s="15">
        <v>71558.296187300002</v>
      </c>
    </row>
    <row r="29" spans="1:6" ht="40.5" customHeight="1" x14ac:dyDescent="0.25">
      <c r="A29" s="33" t="s">
        <v>33</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1A92-76C5-4D91-BF2F-8FBCA2A738ED}">
  <dimension ref="A1:F33"/>
  <sheetViews>
    <sheetView workbookViewId="0">
      <selection activeCell="F20" sqref="F20"/>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34</v>
      </c>
    </row>
    <row r="2" spans="1:6" ht="15.75" x14ac:dyDescent="0.25">
      <c r="A2" s="16" t="s">
        <v>35</v>
      </c>
    </row>
    <row r="3" spans="1:6" ht="39.75" customHeight="1" x14ac:dyDescent="0.25">
      <c r="A3" s="38" t="str">
        <f>CBP_LP!A3</f>
        <v>Mangsir 02, 2082(November 18, 2025)</v>
      </c>
    </row>
    <row r="4" spans="1:6" ht="15.75" x14ac:dyDescent="0.25">
      <c r="A4" s="16" t="s">
        <v>36</v>
      </c>
    </row>
    <row r="5" spans="1:6" ht="49.5" customHeight="1" thickBot="1" x14ac:dyDescent="0.3">
      <c r="A5" s="39" t="s">
        <v>37</v>
      </c>
      <c r="B5" s="40" t="s">
        <v>4</v>
      </c>
      <c r="C5" s="40" t="s">
        <v>5</v>
      </c>
    </row>
    <row r="6" spans="1:6" ht="16.5" thickBot="1" x14ac:dyDescent="0.3">
      <c r="A6" s="16" t="s">
        <v>38</v>
      </c>
      <c r="B6" s="10">
        <v>45979</v>
      </c>
      <c r="C6" s="5">
        <v>45978</v>
      </c>
    </row>
    <row r="7" spans="1:6" ht="63.75" thickBot="1" x14ac:dyDescent="0.3">
      <c r="A7" s="39" t="s">
        <v>39</v>
      </c>
      <c r="B7" s="14">
        <v>1891155.86</v>
      </c>
      <c r="C7" s="41">
        <v>1896938.57</v>
      </c>
      <c r="D7" s="42">
        <f>B7-C7</f>
        <v>-5782.7099999999627</v>
      </c>
      <c r="E7" s="42">
        <f>B7-[1]Sheet1!A2</f>
        <v>-2026.7152486599516</v>
      </c>
      <c r="F7" s="42">
        <f>B7-[1]Sheet1!B2</f>
        <v>94053.767957010074</v>
      </c>
    </row>
    <row r="8" spans="1:6" ht="15.75" x14ac:dyDescent="0.25">
      <c r="A8" s="16" t="s">
        <v>40</v>
      </c>
      <c r="B8" s="17">
        <v>2874094.81</v>
      </c>
      <c r="C8" s="17">
        <v>2878335.91</v>
      </c>
      <c r="D8" s="42">
        <f>B8-C8</f>
        <v>-4241.1000000000931</v>
      </c>
      <c r="E8" s="42">
        <f>B8-[1]Sheet1!A3</f>
        <v>276.42727546021342</v>
      </c>
      <c r="F8" s="42">
        <f>B8-[1]Sheet1!A2</f>
        <v>980912.23475134</v>
      </c>
    </row>
    <row r="9" spans="1:6" ht="15.75" x14ac:dyDescent="0.25">
      <c r="A9" s="39" t="s">
        <v>41</v>
      </c>
      <c r="B9" s="20">
        <v>42134.12</v>
      </c>
      <c r="C9" s="20">
        <v>42186.559999999998</v>
      </c>
      <c r="D9" s="37">
        <f t="shared" ref="D9:D26" si="0">B9-C9</f>
        <v>-52.439999999995052</v>
      </c>
      <c r="E9" s="37">
        <f>B9-[1]Sheet1!A4</f>
        <v>-41.351836580004601</v>
      </c>
      <c r="F9" s="37">
        <f>B9-[1]Sheet1!B4</f>
        <v>1029.459919449997</v>
      </c>
    </row>
    <row r="10" spans="1:6" ht="15.75" x14ac:dyDescent="0.25">
      <c r="A10" s="16" t="s">
        <v>42</v>
      </c>
      <c r="B10" s="17">
        <v>-162688.94</v>
      </c>
      <c r="C10" s="17">
        <v>-161447.35</v>
      </c>
      <c r="D10" s="37">
        <f t="shared" si="0"/>
        <v>-1241.5899999999965</v>
      </c>
      <c r="E10" s="37">
        <f>B10-[1]Sheet1!A5</f>
        <v>-2003.1325241200102</v>
      </c>
      <c r="F10" s="37">
        <f>B10-[1]Sheet1!B5</f>
        <v>-86944.226135749981</v>
      </c>
    </row>
    <row r="11" spans="1:6" ht="31.5" x14ac:dyDescent="0.25">
      <c r="A11" s="39" t="s">
        <v>43</v>
      </c>
      <c r="B11" s="20">
        <v>177754.15</v>
      </c>
      <c r="C11" s="20">
        <v>176512.56</v>
      </c>
      <c r="D11" s="37">
        <f t="shared" si="0"/>
        <v>1241.5899999999965</v>
      </c>
      <c r="E11" s="37">
        <f>B11-[1]Sheet1!A6</f>
        <v>2003.1311165000079</v>
      </c>
      <c r="F11" s="37">
        <f>B11-[1]Sheet1!B6</f>
        <v>87281.650825509976</v>
      </c>
    </row>
    <row r="12" spans="1:6" ht="15.75" x14ac:dyDescent="0.25">
      <c r="A12" s="16" t="s">
        <v>44</v>
      </c>
      <c r="B12" s="24">
        <v>-820250</v>
      </c>
      <c r="C12" s="24">
        <v>-819950</v>
      </c>
      <c r="D12" s="37">
        <f t="shared" si="0"/>
        <v>-300</v>
      </c>
      <c r="E12" s="37">
        <f>B12-[1]Sheet1!A7</f>
        <v>-300</v>
      </c>
      <c r="F12" s="37">
        <f>B12-[1]Sheet1!B7</f>
        <v>-166200</v>
      </c>
    </row>
    <row r="13" spans="1:6" ht="31.5" x14ac:dyDescent="0.25">
      <c r="A13" s="39" t="s">
        <v>45</v>
      </c>
      <c r="B13" s="20" t="s">
        <v>17</v>
      </c>
      <c r="C13" s="20" t="s">
        <v>17</v>
      </c>
      <c r="D13" s="37">
        <v>0</v>
      </c>
      <c r="E13" s="37">
        <v>0</v>
      </c>
      <c r="F13" s="37">
        <v>0</v>
      </c>
    </row>
    <row r="14" spans="1:6" ht="15.75" x14ac:dyDescent="0.25">
      <c r="A14" s="16" t="s">
        <v>46</v>
      </c>
      <c r="B14" s="20" t="s">
        <v>17</v>
      </c>
      <c r="C14" s="20" t="s">
        <v>17</v>
      </c>
      <c r="D14" s="37">
        <v>0</v>
      </c>
      <c r="E14" s="37">
        <v>0</v>
      </c>
      <c r="F14" s="37">
        <v>0</v>
      </c>
    </row>
    <row r="15" spans="1:6" ht="63" x14ac:dyDescent="0.25">
      <c r="A15" s="39" t="s">
        <v>47</v>
      </c>
      <c r="B15" s="20" t="s">
        <v>17</v>
      </c>
      <c r="C15" s="20" t="s">
        <v>17</v>
      </c>
      <c r="D15" s="37">
        <v>0</v>
      </c>
      <c r="E15" s="37">
        <v>0</v>
      </c>
      <c r="F15" s="37">
        <v>0</v>
      </c>
    </row>
    <row r="16" spans="1:6" ht="15.75" x14ac:dyDescent="0.25">
      <c r="A16" s="16" t="s">
        <v>48</v>
      </c>
      <c r="B16" s="20" t="s">
        <v>17</v>
      </c>
      <c r="C16" s="20" t="s">
        <v>17</v>
      </c>
      <c r="D16" s="37">
        <v>0</v>
      </c>
      <c r="E16" s="37">
        <v>0</v>
      </c>
      <c r="F16" s="37">
        <v>0</v>
      </c>
    </row>
    <row r="17" spans="1:6" ht="15.75" x14ac:dyDescent="0.25">
      <c r="A17" s="39" t="s">
        <v>49</v>
      </c>
      <c r="B17" s="20">
        <v>-306400</v>
      </c>
      <c r="C17" s="20">
        <v>-306400</v>
      </c>
      <c r="D17" s="37">
        <f t="shared" si="0"/>
        <v>0</v>
      </c>
      <c r="E17" s="37">
        <f>B17-[1]Sheet1!A12</f>
        <v>0</v>
      </c>
      <c r="F17" s="37">
        <f>B17-[1]Sheet1!B12</f>
        <v>71050</v>
      </c>
    </row>
    <row r="18" spans="1:6" ht="15.75" x14ac:dyDescent="0.25">
      <c r="A18" s="16" t="s">
        <v>50</v>
      </c>
      <c r="B18" s="20">
        <v>-513850</v>
      </c>
      <c r="C18" s="20">
        <v>-513550</v>
      </c>
      <c r="D18" s="37">
        <f t="shared" si="0"/>
        <v>-300</v>
      </c>
      <c r="E18" s="37">
        <f>B18-[1]Sheet1!A13</f>
        <v>-300</v>
      </c>
      <c r="F18" s="37">
        <f>B18-[1]Sheet1!B13</f>
        <v>-237250</v>
      </c>
    </row>
    <row r="19" spans="1:6" ht="63.75" thickBot="1" x14ac:dyDescent="0.3">
      <c r="A19" s="39" t="s">
        <v>51</v>
      </c>
      <c r="B19" s="20" t="s">
        <v>17</v>
      </c>
      <c r="C19" s="20" t="s">
        <v>17</v>
      </c>
      <c r="D19" s="37">
        <v>0</v>
      </c>
      <c r="E19" s="37">
        <v>0</v>
      </c>
      <c r="F19" s="37">
        <v>0</v>
      </c>
    </row>
    <row r="20" spans="1:6" ht="16.5" thickBot="1" x14ac:dyDescent="0.3">
      <c r="A20" s="16" t="s">
        <v>31</v>
      </c>
      <c r="B20" s="26">
        <v>1891155.86</v>
      </c>
      <c r="C20" s="43">
        <v>1896938.57</v>
      </c>
      <c r="D20" s="42">
        <f>B20-C20</f>
        <v>-5782.7099999999627</v>
      </c>
      <c r="E20" s="37">
        <f>B20-[1]Sheet1!A15</f>
        <v>-2026.7152491498273</v>
      </c>
      <c r="F20" s="37">
        <f>B20-[1]Sheet1!B15</f>
        <v>94053.767956380034</v>
      </c>
    </row>
    <row r="21" spans="1:6" ht="31.5" x14ac:dyDescent="0.25">
      <c r="A21" s="39" t="s">
        <v>52</v>
      </c>
      <c r="B21" s="17">
        <v>341760.17</v>
      </c>
      <c r="C21" s="17">
        <v>347104</v>
      </c>
      <c r="D21" s="37">
        <f t="shared" si="0"/>
        <v>-5343.8300000000163</v>
      </c>
      <c r="E21" s="37">
        <f>B21-[1]Sheet1!A16</f>
        <v>9589.0380563699873</v>
      </c>
      <c r="F21" s="37">
        <f>B21-[1]Sheet1!B16</f>
        <v>-24439.646041430009</v>
      </c>
    </row>
    <row r="22" spans="1:6" ht="15.75" x14ac:dyDescent="0.25">
      <c r="A22" s="16" t="s">
        <v>32</v>
      </c>
      <c r="B22" s="17">
        <v>771190.89</v>
      </c>
      <c r="C22" s="17">
        <v>771267.85</v>
      </c>
      <c r="D22" s="37">
        <f t="shared" si="0"/>
        <v>-76.959999999962747</v>
      </c>
      <c r="E22" s="37">
        <f>B22-[1]Sheet1!A17</f>
        <v>-674.24860099994112</v>
      </c>
      <c r="F22" s="37">
        <f>B22-[1]Sheet1!B17</f>
        <v>21078.467845499981</v>
      </c>
    </row>
    <row r="23" spans="1:6" ht="31.5" x14ac:dyDescent="0.25">
      <c r="A23" s="39" t="s">
        <v>53</v>
      </c>
      <c r="B23" s="17">
        <v>22891.86</v>
      </c>
      <c r="C23" s="17">
        <v>22327.88</v>
      </c>
      <c r="D23" s="37">
        <f t="shared" si="0"/>
        <v>563.97999999999956</v>
      </c>
      <c r="E23" s="37">
        <f>B23-[1]Sheet1!A18</f>
        <v>543.52396745000442</v>
      </c>
      <c r="F23" s="37">
        <f>B23-[1]Sheet1!B18</f>
        <v>-2832.167543399999</v>
      </c>
    </row>
    <row r="24" spans="1:6" ht="45" x14ac:dyDescent="0.25">
      <c r="A24" s="44" t="s">
        <v>54</v>
      </c>
      <c r="B24" s="17">
        <v>755312.95</v>
      </c>
      <c r="C24" s="17">
        <v>756238.84</v>
      </c>
      <c r="D24" s="37">
        <f t="shared" si="0"/>
        <v>-925.89000000001397</v>
      </c>
      <c r="E24" s="37">
        <f>B24-[1]Sheet1!A19</f>
        <v>-11485.018671969883</v>
      </c>
      <c r="F24" s="37">
        <f>B24-[1]Sheet1!B19</f>
        <v>100247.12369571009</v>
      </c>
    </row>
    <row r="25" spans="1:6" ht="16.5" hidden="1" thickBot="1" x14ac:dyDescent="0.3">
      <c r="B25" s="26">
        <v>1135842.9099999999</v>
      </c>
      <c r="C25" s="43">
        <v>1140699.73</v>
      </c>
      <c r="D25" s="37">
        <f t="shared" si="0"/>
        <v>-4856.8200000000652</v>
      </c>
      <c r="E25" s="37">
        <f>B25-[1]Sheet1!A20</f>
        <v>9458.303422819823</v>
      </c>
      <c r="F25" s="37">
        <f>B25-[1]Sheet1!B20</f>
        <v>-6193.3557393301744</v>
      </c>
    </row>
    <row r="26" spans="1:6" ht="16.5" hidden="1" thickBot="1" x14ac:dyDescent="0.3">
      <c r="B26" s="30">
        <v>262555.48</v>
      </c>
      <c r="C26" s="45">
        <v>262555.48</v>
      </c>
      <c r="D26" s="37">
        <f t="shared" si="0"/>
        <v>0</v>
      </c>
      <c r="E26" s="37">
        <f>B26-[1]Sheet1!A21</f>
        <v>-4.2703094659373164E-3</v>
      </c>
      <c r="F26" s="37">
        <f>B26-[1]Sheet1!B21</f>
        <v>12445.647270468442</v>
      </c>
    </row>
    <row r="27" spans="1:6" ht="16.5" hidden="1" thickBot="1" x14ac:dyDescent="0.3">
      <c r="B27" s="30">
        <v>79204.69</v>
      </c>
      <c r="C27" s="45">
        <v>84548.51</v>
      </c>
      <c r="D27" s="42">
        <f>B27-C27</f>
        <v>-5343.8199999999924</v>
      </c>
      <c r="E27" s="37">
        <f>B27-[1]Sheet1!A22</f>
        <v>9589.0423266794533</v>
      </c>
      <c r="F27" s="42">
        <f>B27-[1]Sheet1!B22</f>
        <v>-36885.293311898451</v>
      </c>
    </row>
    <row r="28" spans="1:6" ht="16.5" hidden="1" thickBot="1" x14ac:dyDescent="0.3">
      <c r="B28" s="30">
        <v>470882.09</v>
      </c>
      <c r="C28" s="45">
        <v>474013.32</v>
      </c>
      <c r="D28" s="42">
        <f>B28-C28</f>
        <v>-3131.2299999999814</v>
      </c>
      <c r="E28" s="42">
        <f>B28-[1]Sheet1!A23</f>
        <v>-7284.9134750699159</v>
      </c>
      <c r="F28" s="37">
        <f>B28-[1]Sheet1!B23</f>
        <v>71558.296187300002</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2025-11-19T04:42:54Z</dcterms:created>
  <dcterms:modified xsi:type="dcterms:W3CDTF">2025-11-19T04:44:14Z</dcterms:modified>
</cp:coreProperties>
</file>