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Balance Sheet Mansir\"/>
    </mc:Choice>
  </mc:AlternateContent>
  <xr:revisionPtr revIDLastSave="0" documentId="13_ncr:1_{E8B14DAA-BABC-40BD-80DB-F4314FF2FFF4}" xr6:coauthVersionLast="36" xr6:coauthVersionMax="36" xr10:uidLastSave="{00000000-0000-0000-0000-000000000000}"/>
  <bookViews>
    <workbookView xWindow="0" yWindow="0" windowWidth="24000" windowHeight="9525" xr2:uid="{F7361602-A976-4ECE-BE78-CD49FF530D93}"/>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8" i="2" l="1"/>
  <c r="E28" i="2"/>
  <c r="D28" i="2"/>
  <c r="F27" i="2"/>
  <c r="E27" i="2"/>
  <c r="D27" i="2"/>
  <c r="F26" i="2"/>
  <c r="E26" i="2"/>
  <c r="D26" i="2"/>
  <c r="F25" i="2"/>
  <c r="E25" i="2"/>
  <c r="D25" i="2"/>
  <c r="F24" i="2"/>
  <c r="E24" i="2"/>
  <c r="D24" i="2"/>
  <c r="F23" i="2"/>
  <c r="E23" i="2"/>
  <c r="D23" i="2"/>
  <c r="F22" i="2"/>
  <c r="E22" i="2"/>
  <c r="D22" i="2"/>
  <c r="F21" i="2"/>
  <c r="E21" i="2"/>
  <c r="D21" i="2"/>
  <c r="F20" i="2"/>
  <c r="E20" i="2"/>
  <c r="D20"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<sst xmlns="http://schemas.openxmlformats.org/spreadsheetml/2006/main" count="69" uniqueCount="57">
  <si>
    <t>NEPAL RASTRA BANK</t>
  </si>
  <si>
    <t>Central Bank Survey and Liquidity Position</t>
  </si>
  <si>
    <t>(In Rs. Million)</t>
  </si>
  <si>
    <t>Date (BS/AD)</t>
  </si>
  <si>
    <t>Mangsir 04, 2082</t>
  </si>
  <si>
    <t>Mangsir 03,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</si>
  <si>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</si>
  <si>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</si>
  <si>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</si>
  <si>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</si>
  <si>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</si>
  <si>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</si>
  <si>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</si>
  <si>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</si>
  <si>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</si>
  <si>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</si>
  <si>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</si>
  <si>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xml:space="preserve"> -   </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</si>
  <si>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</si>
  <si>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</si>
  <si>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</si>
  <si>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</si>
  <si>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</si>
  <si>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</si>
  <si>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</si>
  <si>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</si>
  <si>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</si>
  <si>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</si>
  <si>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</si>
  <si>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</si>
  <si>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</si>
  <si>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</si>
  <si>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</si>
  <si>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</si>
  <si>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</si>
  <si>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</si>
  <si>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</si>
  <si>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</si>
  <si>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Mangsir 02, 2082</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</si>
  <si>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</si>
  <si>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</si>
  <si>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</si>
  <si>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</si>
  <si>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</si>
  <si>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</si>
  <si>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</si>
  <si>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</si>
  <si>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</si>
  <si>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</si>
  <si>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</si>
  <si>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</si>
  <si>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</si>
  <si>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</si>
  <si>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</si>
  <si>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</si>
  <si>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</si>
  <si>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Mangsir 04, 2082(November 20,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</si>
</sst>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6">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5" fontId="6" fillId="3"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6" fillId="2" borderId="7" xfId="4" applyNumberFormat="1" applyFont="1" applyFill="1" applyBorder="1"/>
    <xf numFmtId="43" fontId="12" fillId="0" borderId="0" xfId="0" applyNumberFormat="1" applyFont="1"/>
    <xf numFmtId="43" fontId="6" fillId="2" borderId="7" xfId="5" applyNumberFormat="1" applyFont="1" applyFill="1" applyBorder="1" applyAlignment="1">
      <alignment horizontal="center"/>
    </xf>
    <xf numFmtId="0" fontId="12" fillId="0" borderId="0" xfId="0" applyFont="1" applyAlignment="1">
      <alignment wrapText="1"/>
    </xf>
    <xf numFmtId="43" fontId="6" fillId="2" borderId="7" xfId="5" applyNumberFormat="1" applyFont="1" applyFill="1" applyBorder="1"/>
  </cellXfs>
  <cellStyles count="6">
    <cellStyle name="Comma" xfId="1" builtinId="3"/>
    <cellStyle name="Comma 2 2" xfId="5" xr:uid="{B04A364D-6C5D-457C-A738-2BA78BB3210E}"/>
    <cellStyle name="Currency 2" xfId="4" xr:uid="{B8CB898F-5F39-48E7-ADAE-386F6C76A2F0}"/>
    <cellStyle name="Normal" xfId="0" builtinId="0"/>
    <cellStyle name="Normal 2" xfId="2" xr:uid="{F534BB68-62F1-424B-9407-9FD193FE3F15}"/>
    <cellStyle name="Normal 29 3 2" xfId="3" xr:uid="{808913B5-A51C-4A32-975F-F541EB081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1D6C972A-CD38-4867-804E-CEFE1319A316}"/>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1893182.5752486601</v>
          </cell>
          <cell r="B2">
            <v>1797102.09204299</v>
          </cell>
        </row>
        <row r="3">
          <cell r="A3">
            <v>2873818.3827245398</v>
          </cell>
        </row>
        <row r="4">
          <cell r="A4">
            <v>42175.471836580007</v>
          </cell>
          <cell r="B4">
            <v>41104.660080550006</v>
          </cell>
        </row>
        <row r="5">
          <cell r="A5">
            <v>-160685.80747587999</v>
          </cell>
          <cell r="B5">
            <v>-75744.713864250021</v>
          </cell>
        </row>
        <row r="6">
          <cell r="A6">
            <v>175751.01888349999</v>
          </cell>
          <cell r="B6">
            <v>90472.499174490018</v>
          </cell>
        </row>
        <row r="7">
          <cell r="A7">
            <v>-819950</v>
          </cell>
          <cell r="B7">
            <v>-654050</v>
          </cell>
        </row>
        <row r="12">
          <cell r="A12">
            <v>-306400</v>
          </cell>
          <cell r="B12">
            <v>-377450</v>
          </cell>
        </row>
        <row r="13">
          <cell r="A13">
            <v>-513550</v>
          </cell>
          <cell r="B13">
            <v>-276600</v>
          </cell>
        </row>
        <row r="15">
          <cell r="A15">
            <v>1893182.5752491499</v>
          </cell>
          <cell r="B15">
            <v>1797102.0920436201</v>
          </cell>
        </row>
        <row r="16">
          <cell r="A16">
            <v>332171.13194363</v>
          </cell>
          <cell r="B16">
            <v>366199.81604142999</v>
          </cell>
        </row>
        <row r="17">
          <cell r="A17">
            <v>771865.13860099996</v>
          </cell>
          <cell r="B17">
            <v>750112.42215450003</v>
          </cell>
        </row>
        <row r="18">
          <cell r="A18">
            <v>22348.336032549996</v>
          </cell>
          <cell r="B18">
            <v>25724.0275434</v>
          </cell>
        </row>
        <row r="19">
          <cell r="A19">
            <v>766797.96867196984</v>
          </cell>
          <cell r="B19">
            <v>655065.82630428986</v>
          </cell>
        </row>
        <row r="20">
          <cell r="A20">
            <v>1126384.6065771801</v>
          </cell>
          <cell r="B20">
            <v>1142036.2657393301</v>
          </cell>
        </row>
        <row r="21">
          <cell r="A21">
            <v>262555.48427030945</v>
          </cell>
          <cell r="B21">
            <v>250109.83272953154</v>
          </cell>
        </row>
        <row r="22">
          <cell r="A22">
            <v>69615.647673320549</v>
          </cell>
          <cell r="B22">
            <v>116089.98331189845</v>
          </cell>
        </row>
        <row r="23">
          <cell r="A23">
            <v>478167.00347506994</v>
          </cell>
          <cell r="B23">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C5DC0-20A0-47B8-BC7A-98D0A0EEDCF6}">
  <dimension ref="A1:F39"/>
  <sheetViews>
    <sheetView tabSelected="1" workbookViewId="0">
      <selection activeCell="C18" sqref="C18"/>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56</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45981</v>
      </c>
      <c r="C6" s="11">
        <v>45980</v>
      </c>
      <c r="D6" s="12" t="s">
        <v>7</v>
      </c>
      <c r="E6" s="12" t="s">
        <v>8</v>
      </c>
      <c r="F6" s="12" t="s">
        <v>9</v>
      </c>
    </row>
    <row r="7" spans="1:6" ht="16.5" thickBot="1" x14ac:dyDescent="0.3">
      <c r="A7" s="13" t="s">
        <v>10</v>
      </c>
      <c r="B7" s="14">
        <v>1869762.84</v>
      </c>
      <c r="C7" s="14">
        <v>1856969.03</v>
      </c>
      <c r="D7" s="15">
        <v>12793.810000000056</v>
      </c>
      <c r="E7" s="15">
        <v>-23419.73524865997</v>
      </c>
      <c r="F7" s="15">
        <v>72660.747957010055</v>
      </c>
    </row>
    <row r="8" spans="1:6" ht="15.75" x14ac:dyDescent="0.25">
      <c r="A8" s="16" t="s">
        <v>11</v>
      </c>
      <c r="B8" s="17">
        <v>2876787.19</v>
      </c>
      <c r="C8" s="17">
        <v>2877772.52</v>
      </c>
      <c r="D8" s="18">
        <v>-985.33000000007451</v>
      </c>
      <c r="E8" s="18">
        <v>2968.8072754601017</v>
      </c>
      <c r="F8" s="18">
        <v>983604.61475133989</v>
      </c>
    </row>
    <row r="9" spans="1:6" ht="15.75" x14ac:dyDescent="0.25">
      <c r="A9" s="19" t="s">
        <v>12</v>
      </c>
      <c r="B9" s="20">
        <v>42046.73</v>
      </c>
      <c r="C9" s="20">
        <v>42101.35</v>
      </c>
      <c r="D9" s="21">
        <v>-54.619999999995343</v>
      </c>
      <c r="E9" s="21">
        <v>-128.74183658000402</v>
      </c>
      <c r="F9" s="21">
        <v>942.06991944999754</v>
      </c>
    </row>
    <row r="10" spans="1:6" ht="15.75" x14ac:dyDescent="0.25">
      <c r="A10" s="16" t="s">
        <v>13</v>
      </c>
      <c r="B10" s="17">
        <v>-162174.35</v>
      </c>
      <c r="C10" s="17">
        <v>-161103.5</v>
      </c>
      <c r="D10" s="18">
        <v>-1070.8500000000058</v>
      </c>
      <c r="E10" s="18">
        <v>-1488.5425241200137</v>
      </c>
      <c r="F10" s="18">
        <v>-86429.636135749985</v>
      </c>
    </row>
    <row r="11" spans="1:6" ht="15.75" x14ac:dyDescent="0.25">
      <c r="A11" s="19" t="s">
        <v>14</v>
      </c>
      <c r="B11" s="20">
        <v>177239.56</v>
      </c>
      <c r="C11" s="20">
        <v>176168.71</v>
      </c>
      <c r="D11" s="22">
        <v>1070.8500000000058</v>
      </c>
      <c r="E11" s="22">
        <v>1488.5411165000114</v>
      </c>
      <c r="F11" s="22">
        <v>86767.06082550998</v>
      </c>
    </row>
    <row r="12" spans="1:6" ht="15.75" x14ac:dyDescent="0.25">
      <c r="A12" s="23" t="s">
        <v>15</v>
      </c>
      <c r="B12" s="24">
        <v>-844850</v>
      </c>
      <c r="C12" s="24">
        <v>-859700</v>
      </c>
      <c r="D12" s="18">
        <v>14850</v>
      </c>
      <c r="E12" s="18">
        <v>-24900</v>
      </c>
      <c r="F12" s="18">
        <v>-190800</v>
      </c>
    </row>
    <row r="13" spans="1:6" ht="15.75" x14ac:dyDescent="0.25">
      <c r="A13" s="25" t="s">
        <v>16</v>
      </c>
      <c r="B13" s="20" t="s">
        <v>17</v>
      </c>
      <c r="C13" s="20" t="s">
        <v>17</v>
      </c>
      <c r="D13" s="22">
        <v>0</v>
      </c>
      <c r="E13" s="22">
        <v>0</v>
      </c>
      <c r="F13" s="22">
        <v>0</v>
      </c>
    </row>
    <row r="14" spans="1:6" ht="15.75" x14ac:dyDescent="0.25">
      <c r="A14" s="25" t="s">
        <v>18</v>
      </c>
      <c r="B14" s="20" t="s">
        <v>17</v>
      </c>
      <c r="C14" s="20" t="s">
        <v>17</v>
      </c>
      <c r="D14" s="22">
        <v>0</v>
      </c>
      <c r="E14" s="22">
        <v>0</v>
      </c>
      <c r="F14" s="22">
        <v>0</v>
      </c>
    </row>
    <row r="15" spans="1:6" ht="15.75" x14ac:dyDescent="0.25">
      <c r="A15" s="25" t="s">
        <v>19</v>
      </c>
      <c r="B15" s="20" t="s">
        <v>17</v>
      </c>
      <c r="C15" s="20" t="s">
        <v>17</v>
      </c>
      <c r="D15" s="22">
        <v>0</v>
      </c>
      <c r="E15" s="22">
        <v>0</v>
      </c>
      <c r="F15" s="22">
        <v>0</v>
      </c>
    </row>
    <row r="16" spans="1:6" ht="15.75" x14ac:dyDescent="0.25">
      <c r="A16" s="25" t="s">
        <v>20</v>
      </c>
      <c r="B16" s="20" t="s">
        <v>17</v>
      </c>
      <c r="C16" s="20" t="s">
        <v>17</v>
      </c>
      <c r="D16" s="22">
        <v>0</v>
      </c>
      <c r="E16" s="22">
        <v>0</v>
      </c>
      <c r="F16" s="22">
        <v>0</v>
      </c>
    </row>
    <row r="17" spans="1:6" ht="15.75" x14ac:dyDescent="0.25">
      <c r="A17" s="25" t="s">
        <v>21</v>
      </c>
      <c r="B17" s="20">
        <v>-345850</v>
      </c>
      <c r="C17" s="20">
        <v>-345850</v>
      </c>
      <c r="D17" s="22">
        <v>0</v>
      </c>
      <c r="E17" s="22">
        <v>-39450</v>
      </c>
      <c r="F17" s="22">
        <v>31600</v>
      </c>
    </row>
    <row r="18" spans="1:6" ht="15.75" x14ac:dyDescent="0.25">
      <c r="A18" s="25" t="s">
        <v>22</v>
      </c>
      <c r="B18" s="20">
        <v>-499000</v>
      </c>
      <c r="C18" s="20">
        <v>-513850</v>
      </c>
      <c r="D18" s="22">
        <v>14850</v>
      </c>
      <c r="E18" s="22">
        <v>14550</v>
      </c>
      <c r="F18" s="22">
        <v>-222400</v>
      </c>
    </row>
    <row r="19" spans="1:6" ht="16.5" thickBot="1" x14ac:dyDescent="0.3">
      <c r="A19" s="25" t="s">
        <v>23</v>
      </c>
      <c r="B19" s="20" t="s">
        <v>17</v>
      </c>
      <c r="C19" s="20" t="s">
        <v>17</v>
      </c>
      <c r="D19" s="21">
        <v>0</v>
      </c>
      <c r="E19" s="21">
        <v>0</v>
      </c>
      <c r="F19" s="21">
        <v>0</v>
      </c>
    </row>
    <row r="20" spans="1:6" ht="16.5" thickBot="1" x14ac:dyDescent="0.3">
      <c r="A20" s="13" t="s">
        <v>24</v>
      </c>
      <c r="B20" s="26">
        <v>1869762.84</v>
      </c>
      <c r="C20" s="26">
        <v>1856969.03</v>
      </c>
      <c r="D20" s="15">
        <v>12793.810000000056</v>
      </c>
      <c r="E20" s="15">
        <v>-23419.735249149846</v>
      </c>
      <c r="F20" s="15">
        <v>72660.747956380015</v>
      </c>
    </row>
    <row r="21" spans="1:6" ht="15.75" x14ac:dyDescent="0.25">
      <c r="A21" s="23" t="s">
        <v>25</v>
      </c>
      <c r="B21" s="17">
        <v>327588.2</v>
      </c>
      <c r="C21" s="17">
        <v>312708.75</v>
      </c>
      <c r="D21" s="27">
        <v>14879.450000000012</v>
      </c>
      <c r="E21" s="27">
        <v>-4582.9319436299847</v>
      </c>
      <c r="F21" s="27">
        <v>-38611.616041429981</v>
      </c>
    </row>
    <row r="22" spans="1:6" ht="15.75" x14ac:dyDescent="0.25">
      <c r="A22" s="23" t="s">
        <v>26</v>
      </c>
      <c r="B22" s="17">
        <v>769242.73</v>
      </c>
      <c r="C22" s="17">
        <v>770220.88</v>
      </c>
      <c r="D22" s="27">
        <v>-978.15000000002328</v>
      </c>
      <c r="E22" s="27">
        <v>-2622.4086009999737</v>
      </c>
      <c r="F22" s="27">
        <v>19130.307845499949</v>
      </c>
    </row>
    <row r="23" spans="1:6" ht="15.75" x14ac:dyDescent="0.25">
      <c r="A23" s="23" t="s">
        <v>27</v>
      </c>
      <c r="B23" s="17">
        <v>22413.87</v>
      </c>
      <c r="C23" s="17">
        <v>23050.61</v>
      </c>
      <c r="D23" s="27">
        <v>-636.7400000000016</v>
      </c>
      <c r="E23" s="27">
        <v>65.53396745000282</v>
      </c>
      <c r="F23" s="27">
        <v>-3310.1575434000006</v>
      </c>
    </row>
    <row r="24" spans="1:6" ht="16.5" thickBot="1" x14ac:dyDescent="0.3">
      <c r="A24" s="23" t="s">
        <v>28</v>
      </c>
      <c r="B24" s="17">
        <v>750518.04</v>
      </c>
      <c r="C24" s="17">
        <v>750988.78</v>
      </c>
      <c r="D24" s="28">
        <v>-470.73999999999069</v>
      </c>
      <c r="E24" s="28">
        <v>-16279.928671969799</v>
      </c>
      <c r="F24" s="28">
        <v>95452.213695710176</v>
      </c>
    </row>
    <row r="25" spans="1:6" ht="16.5" thickBot="1" x14ac:dyDescent="0.3">
      <c r="A25" s="13" t="s">
        <v>29</v>
      </c>
      <c r="B25" s="26">
        <v>1119244.8</v>
      </c>
      <c r="C25" s="26">
        <v>1105980.24</v>
      </c>
      <c r="D25" s="15">
        <v>13264.560000000056</v>
      </c>
      <c r="E25" s="15">
        <v>-7139.8065771800466</v>
      </c>
      <c r="F25" s="15">
        <v>-22791.465739330044</v>
      </c>
    </row>
    <row r="26" spans="1:6" ht="16.5" thickBot="1" x14ac:dyDescent="0.3">
      <c r="A26" s="29" t="s">
        <v>30</v>
      </c>
      <c r="B26" s="30">
        <v>262555.48</v>
      </c>
      <c r="C26" s="30">
        <v>262555.48</v>
      </c>
      <c r="D26" s="31">
        <v>0</v>
      </c>
      <c r="E26" s="31">
        <v>-4.2703094659373164E-3</v>
      </c>
      <c r="F26" s="31">
        <v>12445.647270468442</v>
      </c>
    </row>
    <row r="27" spans="1:6" ht="16.5" thickBot="1" x14ac:dyDescent="0.3">
      <c r="A27" s="29" t="s">
        <v>31</v>
      </c>
      <c r="B27" s="30">
        <v>65032.71</v>
      </c>
      <c r="C27" s="30">
        <v>50153.27</v>
      </c>
      <c r="D27" s="15">
        <v>14879.440000000002</v>
      </c>
      <c r="E27" s="15">
        <v>-4582.9376733205499</v>
      </c>
      <c r="F27" s="15">
        <v>-51057.273311898454</v>
      </c>
    </row>
    <row r="28" spans="1:6" ht="16.5" thickBot="1" x14ac:dyDescent="0.3">
      <c r="A28" s="32" t="s">
        <v>32</v>
      </c>
      <c r="B28" s="30">
        <v>468905.69</v>
      </c>
      <c r="C28" s="30">
        <v>469960.05</v>
      </c>
      <c r="D28" s="15">
        <v>-1054.359999999986</v>
      </c>
      <c r="E28" s="15">
        <v>-9261.3134750699392</v>
      </c>
      <c r="F28" s="15">
        <v>69581.896187299979</v>
      </c>
    </row>
    <row r="29" spans="1:6" ht="40.5" customHeight="1" x14ac:dyDescent="0.25">
      <c r="A29" s="33" t="s">
        <v>33</v>
      </c>
      <c r="B29" s="34"/>
      <c r="C29" s="35"/>
      <c r="D29" s="35"/>
      <c r="E29" s="35"/>
      <c r="F29" s="35"/>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8638B-FD6C-4412-BBAB-8DF60F7AC8BE}">
  <dimension ref="A1:F33"/>
  <sheetViews>
    <sheetView workbookViewId="0">
      <selection activeCell="A29" sqref="A29:F29"/>
    </sheetView>
  </sheetViews>
  <sheetFormatPr defaultColWidth="0" defaultRowHeight="0" customHeight="1" zeroHeight="1" x14ac:dyDescent="0.25"/>
  <cols>
    <col min="1" max="1" width="103.140625" style="37" bestFit="1" customWidth="1"/>
    <col min="2" max="16384" width="9.140625" style="37" hidden="1"/>
  </cols>
  <sheetData>
    <row r="1" spans="1:6" ht="15" x14ac:dyDescent="0.25">
      <c r="A1" s="36" t="s">
        <v>34</v>
      </c>
    </row>
    <row r="2" spans="1:6" ht="15.75" x14ac:dyDescent="0.25">
      <c r="A2" s="16" t="s">
        <v>35</v>
      </c>
    </row>
    <row r="3" spans="1:6" ht="39.75" customHeight="1" x14ac:dyDescent="0.25">
      <c r="A3" s="38" t="str">
        <f>CBP_LP!A3</f>
        <v>Mangsir 04, 2082(November 20, 2025)</v>
      </c>
    </row>
    <row r="4" spans="1:6" ht="15.75" x14ac:dyDescent="0.25">
      <c r="A4" s="16" t="s">
        <v>36</v>
      </c>
    </row>
    <row r="5" spans="1:6" ht="49.5" customHeight="1" thickBot="1" x14ac:dyDescent="0.3">
      <c r="A5" s="39" t="s">
        <v>37</v>
      </c>
      <c r="B5" s="40" t="s">
        <v>5</v>
      </c>
      <c r="C5" s="40" t="s">
        <v>38</v>
      </c>
    </row>
    <row r="6" spans="1:6" ht="16.5" thickBot="1" x14ac:dyDescent="0.3">
      <c r="A6" s="16" t="s">
        <v>39</v>
      </c>
      <c r="B6" s="10">
        <v>45980</v>
      </c>
      <c r="C6" s="5">
        <v>45979</v>
      </c>
    </row>
    <row r="7" spans="1:6" ht="63.75" thickBot="1" x14ac:dyDescent="0.3">
      <c r="A7" s="39" t="s">
        <v>40</v>
      </c>
      <c r="B7" s="14">
        <v>1856969.0261486801</v>
      </c>
      <c r="C7" s="41">
        <v>1891155.8649362698</v>
      </c>
      <c r="D7" s="42">
        <f>B7-C7</f>
        <v>-34186.838787589688</v>
      </c>
      <c r="E7" s="42">
        <f>B7-[1]Sheet1!A2</f>
        <v>-36213.549099979922</v>
      </c>
      <c r="F7" s="42">
        <f>B7-[1]Sheet1!B2</f>
        <v>59866.934105690103</v>
      </c>
    </row>
    <row r="8" spans="1:6" ht="15.75" x14ac:dyDescent="0.25">
      <c r="A8" s="16" t="s">
        <v>41</v>
      </c>
      <c r="B8" s="17">
        <v>2877772.5222609602</v>
      </c>
      <c r="C8" s="17">
        <v>2874094.8082366497</v>
      </c>
      <c r="D8" s="42">
        <f>B8-C8</f>
        <v>3677.7140243104659</v>
      </c>
      <c r="E8" s="42">
        <f>B8-[1]Sheet1!A3</f>
        <v>3954.139536420349</v>
      </c>
      <c r="F8" s="42">
        <f>B8-[1]Sheet1!A2</f>
        <v>984589.94701230014</v>
      </c>
    </row>
    <row r="9" spans="1:6" ht="15.75" x14ac:dyDescent="0.25">
      <c r="A9" s="39" t="s">
        <v>42</v>
      </c>
      <c r="B9" s="20">
        <v>42101.352288980001</v>
      </c>
      <c r="C9" s="20">
        <v>42134.124467779999</v>
      </c>
      <c r="D9" s="37">
        <f t="shared" ref="D9:D26" si="0">B9-C9</f>
        <v>-32.772178799998073</v>
      </c>
      <c r="E9" s="37">
        <f>B9-[1]Sheet1!A4</f>
        <v>-74.119547600006626</v>
      </c>
      <c r="F9" s="37">
        <f>B9-[1]Sheet1!B4</f>
        <v>996.69220842999493</v>
      </c>
    </row>
    <row r="10" spans="1:6" ht="15.75" x14ac:dyDescent="0.25">
      <c r="A10" s="16" t="s">
        <v>43</v>
      </c>
      <c r="B10" s="17">
        <v>-161103.49611228003</v>
      </c>
      <c r="C10" s="17">
        <v>-162688.94330038002</v>
      </c>
      <c r="D10" s="37">
        <f t="shared" si="0"/>
        <v>1585.4471880999918</v>
      </c>
      <c r="E10" s="37">
        <f>B10-[1]Sheet1!A5</f>
        <v>-417.68863640003838</v>
      </c>
      <c r="F10" s="37">
        <f>B10-[1]Sheet1!B5</f>
        <v>-85358.782248030009</v>
      </c>
    </row>
    <row r="11" spans="1:6" ht="31.5" x14ac:dyDescent="0.25">
      <c r="A11" s="39" t="s">
        <v>44</v>
      </c>
      <c r="B11" s="20">
        <v>176168.70751990002</v>
      </c>
      <c r="C11" s="20">
        <v>177754.15470800002</v>
      </c>
      <c r="D11" s="37">
        <f t="shared" si="0"/>
        <v>-1585.4471880999918</v>
      </c>
      <c r="E11" s="37">
        <f>B11-[1]Sheet1!A6</f>
        <v>417.68863640003838</v>
      </c>
      <c r="F11" s="37">
        <f>B11-[1]Sheet1!B6</f>
        <v>85696.208345410007</v>
      </c>
    </row>
    <row r="12" spans="1:6" ht="15.75" x14ac:dyDescent="0.25">
      <c r="A12" s="16" t="s">
        <v>45</v>
      </c>
      <c r="B12" s="24">
        <v>-859700</v>
      </c>
      <c r="C12" s="24">
        <v>-820250</v>
      </c>
      <c r="D12" s="37">
        <f t="shared" si="0"/>
        <v>-39450</v>
      </c>
      <c r="E12" s="37">
        <f>B12-[1]Sheet1!A7</f>
        <v>-39750</v>
      </c>
      <c r="F12" s="37">
        <f>B12-[1]Sheet1!B7</f>
        <v>-205650</v>
      </c>
    </row>
    <row r="13" spans="1:6" ht="31.5" x14ac:dyDescent="0.25">
      <c r="A13" s="39" t="s">
        <v>46</v>
      </c>
      <c r="B13" s="20">
        <v>0</v>
      </c>
      <c r="C13" s="20">
        <v>0</v>
      </c>
      <c r="D13" s="37">
        <v>0</v>
      </c>
      <c r="E13" s="37">
        <v>0</v>
      </c>
      <c r="F13" s="37">
        <v>0</v>
      </c>
    </row>
    <row r="14" spans="1:6" ht="15.75" x14ac:dyDescent="0.25">
      <c r="A14" s="16" t="s">
        <v>47</v>
      </c>
      <c r="B14" s="20">
        <v>0</v>
      </c>
      <c r="C14" s="20">
        <v>0</v>
      </c>
      <c r="D14" s="37">
        <v>0</v>
      </c>
      <c r="E14" s="37">
        <v>0</v>
      </c>
      <c r="F14" s="37">
        <v>0</v>
      </c>
    </row>
    <row r="15" spans="1:6" ht="63" x14ac:dyDescent="0.25">
      <c r="A15" s="39" t="s">
        <v>48</v>
      </c>
      <c r="B15" s="20">
        <v>0</v>
      </c>
      <c r="C15" s="20">
        <v>0</v>
      </c>
      <c r="D15" s="37">
        <v>0</v>
      </c>
      <c r="E15" s="37">
        <v>0</v>
      </c>
      <c r="F15" s="37">
        <v>0</v>
      </c>
    </row>
    <row r="16" spans="1:6" ht="15.75" x14ac:dyDescent="0.25">
      <c r="A16" s="16" t="s">
        <v>49</v>
      </c>
      <c r="B16" s="20">
        <v>0</v>
      </c>
      <c r="C16" s="20">
        <v>0</v>
      </c>
      <c r="D16" s="37">
        <v>0</v>
      </c>
      <c r="E16" s="37">
        <v>0</v>
      </c>
      <c r="F16" s="37">
        <v>0</v>
      </c>
    </row>
    <row r="17" spans="1:6" ht="15.75" x14ac:dyDescent="0.25">
      <c r="A17" s="39" t="s">
        <v>50</v>
      </c>
      <c r="B17" s="20">
        <v>-345850</v>
      </c>
      <c r="C17" s="20">
        <v>-306400</v>
      </c>
      <c r="D17" s="37">
        <f t="shared" si="0"/>
        <v>-39450</v>
      </c>
      <c r="E17" s="37">
        <f>B17-[1]Sheet1!A12</f>
        <v>-39450</v>
      </c>
      <c r="F17" s="37">
        <f>B17-[1]Sheet1!B12</f>
        <v>31600</v>
      </c>
    </row>
    <row r="18" spans="1:6" ht="15.75" x14ac:dyDescent="0.25">
      <c r="A18" s="16" t="s">
        <v>51</v>
      </c>
      <c r="B18" s="20">
        <v>-513850</v>
      </c>
      <c r="C18" s="20">
        <v>-513850</v>
      </c>
      <c r="D18" s="37">
        <f t="shared" si="0"/>
        <v>0</v>
      </c>
      <c r="E18" s="37">
        <f>B18-[1]Sheet1!A13</f>
        <v>-300</v>
      </c>
      <c r="F18" s="37">
        <f>B18-[1]Sheet1!B13</f>
        <v>-237250</v>
      </c>
    </row>
    <row r="19" spans="1:6" ht="63.75" thickBot="1" x14ac:dyDescent="0.3">
      <c r="A19" s="39" t="s">
        <v>52</v>
      </c>
      <c r="B19" s="20">
        <v>0</v>
      </c>
      <c r="C19" s="20">
        <v>0</v>
      </c>
      <c r="D19" s="37">
        <v>0</v>
      </c>
      <c r="E19" s="37">
        <v>0</v>
      </c>
      <c r="F19" s="37">
        <v>0</v>
      </c>
    </row>
    <row r="20" spans="1:6" ht="16.5" thickBot="1" x14ac:dyDescent="0.3">
      <c r="A20" s="16" t="s">
        <v>31</v>
      </c>
      <c r="B20" s="26">
        <v>1856969.0261492599</v>
      </c>
      <c r="C20" s="43">
        <v>1891155.8649367299</v>
      </c>
      <c r="D20" s="42">
        <f>B20-C20</f>
        <v>-34186.838787470013</v>
      </c>
      <c r="E20" s="37">
        <f>B20-[1]Sheet1!A15</f>
        <v>-36213.54909989005</v>
      </c>
      <c r="F20" s="37">
        <f>B20-[1]Sheet1!B15</f>
        <v>59866.934105639812</v>
      </c>
    </row>
    <row r="21" spans="1:6" ht="31.5" x14ac:dyDescent="0.25">
      <c r="A21" s="39" t="s">
        <v>53</v>
      </c>
      <c r="B21" s="17">
        <v>312708.75463192002</v>
      </c>
      <c r="C21" s="17">
        <v>341760.17046782997</v>
      </c>
      <c r="D21" s="37">
        <f t="shared" si="0"/>
        <v>-29051.415835909953</v>
      </c>
      <c r="E21" s="37">
        <f>B21-[1]Sheet1!A16</f>
        <v>-19462.377311709977</v>
      </c>
      <c r="F21" s="37">
        <f>B21-[1]Sheet1!B16</f>
        <v>-53491.061409509974</v>
      </c>
    </row>
    <row r="22" spans="1:6" ht="15.75" x14ac:dyDescent="0.25">
      <c r="A22" s="16" t="s">
        <v>32</v>
      </c>
      <c r="B22" s="17">
        <v>770220.87549200002</v>
      </c>
      <c r="C22" s="17">
        <v>771190.88511699997</v>
      </c>
      <c r="D22" s="37">
        <f t="shared" si="0"/>
        <v>-970.00962499994785</v>
      </c>
      <c r="E22" s="37">
        <f>B22-[1]Sheet1!A17</f>
        <v>-1644.263108999934</v>
      </c>
      <c r="F22" s="37">
        <f>B22-[1]Sheet1!B17</f>
        <v>20108.453337499988</v>
      </c>
    </row>
    <row r="23" spans="1:6" ht="31.5" x14ac:dyDescent="0.25">
      <c r="A23" s="39" t="s">
        <v>54</v>
      </c>
      <c r="B23" s="17">
        <v>23050.612728609998</v>
      </c>
      <c r="C23" s="17">
        <v>22891.859230349997</v>
      </c>
      <c r="D23" s="37">
        <f t="shared" si="0"/>
        <v>158.75349826000092</v>
      </c>
      <c r="E23" s="37">
        <f>B23-[1]Sheet1!A18</f>
        <v>702.276696060002</v>
      </c>
      <c r="F23" s="37">
        <f>B23-[1]Sheet1!B18</f>
        <v>-2673.4148147900014</v>
      </c>
    </row>
    <row r="24" spans="1:6" ht="45" x14ac:dyDescent="0.25">
      <c r="A24" s="44" t="s">
        <v>55</v>
      </c>
      <c r="B24" s="17">
        <v>750988.78329673002</v>
      </c>
      <c r="C24" s="17">
        <v>755312.95012154989</v>
      </c>
      <c r="D24" s="37">
        <f t="shared" si="0"/>
        <v>-4324.1668248198694</v>
      </c>
      <c r="E24" s="37">
        <f>B24-[1]Sheet1!A19</f>
        <v>-15809.185375239816</v>
      </c>
      <c r="F24" s="37">
        <f>B24-[1]Sheet1!B19</f>
        <v>95922.956992440159</v>
      </c>
    </row>
    <row r="25" spans="1:6" ht="16.5" hidden="1" thickBot="1" x14ac:dyDescent="0.3">
      <c r="B25" s="26">
        <v>1105980.24285253</v>
      </c>
      <c r="C25" s="43">
        <v>1135842.91481518</v>
      </c>
      <c r="D25" s="37">
        <f t="shared" si="0"/>
        <v>-29862.671962650027</v>
      </c>
      <c r="E25" s="37">
        <f>B25-[1]Sheet1!A20</f>
        <v>-20404.363724650117</v>
      </c>
      <c r="F25" s="37">
        <f>B25-[1]Sheet1!B20</f>
        <v>-36056.022886800114</v>
      </c>
    </row>
    <row r="26" spans="1:6" ht="16.5" hidden="1" thickBot="1" x14ac:dyDescent="0.3">
      <c r="B26" s="30">
        <v>262555.48427030945</v>
      </c>
      <c r="C26" s="45">
        <v>262555.48427030945</v>
      </c>
      <c r="D26" s="37">
        <f t="shared" si="0"/>
        <v>0</v>
      </c>
      <c r="E26" s="37">
        <f>B26-[1]Sheet1!A21</f>
        <v>0</v>
      </c>
      <c r="F26" s="37">
        <f>B26-[1]Sheet1!B21</f>
        <v>12445.651540777908</v>
      </c>
    </row>
    <row r="27" spans="1:6" ht="16.5" hidden="1" thickBot="1" x14ac:dyDescent="0.3">
      <c r="B27" s="30">
        <v>50153.270361610572</v>
      </c>
      <c r="C27" s="45">
        <v>79204.686197520525</v>
      </c>
      <c r="D27" s="42">
        <f>B27-C27</f>
        <v>-29051.415835909953</v>
      </c>
      <c r="E27" s="37">
        <f>B27-[1]Sheet1!A22</f>
        <v>-19462.377311709977</v>
      </c>
      <c r="F27" s="42">
        <f>B27-[1]Sheet1!B22</f>
        <v>-65936.712950287882</v>
      </c>
    </row>
    <row r="28" spans="1:6" ht="16.5" hidden="1" thickBot="1" x14ac:dyDescent="0.3">
      <c r="B28" s="30">
        <v>469960.05163483997</v>
      </c>
      <c r="C28" s="45">
        <v>470882.09050997993</v>
      </c>
      <c r="D28" s="42">
        <f>B28-C28</f>
        <v>-922.03887513995869</v>
      </c>
      <c r="E28" s="42">
        <f>B28-[1]Sheet1!A23</f>
        <v>-8206.9518402299727</v>
      </c>
      <c r="F28" s="37">
        <f>B28-[1]Sheet1!B23</f>
        <v>70636.257822139945</v>
      </c>
    </row>
    <row r="29" spans="1:6" ht="15" hidden="1" x14ac:dyDescent="0.25"/>
    <row r="30" spans="1:6" ht="15" hidden="1" x14ac:dyDescent="0.25"/>
    <row r="31" spans="1:6" ht="15" hidden="1" x14ac:dyDescent="0.25"/>
    <row r="32" spans="1:6" ht="15" hidden="1" x14ac:dyDescent="0.25"/>
    <row r="33" ht="15"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2025-11-21T04:36:09Z</dcterms:created>
  <dcterms:modified xsi:type="dcterms:W3CDTF">2025-11-21T04:40:18Z</dcterms:modified>
</cp:coreProperties>
</file>