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Balance Sheet Mansir\"/>
    </mc:Choice>
  </mc:AlternateContent>
  <xr:revisionPtr revIDLastSave="0" documentId="8_{00E52D0E-B290-40B1-AC08-064B44D95D88}" xr6:coauthVersionLast="36" xr6:coauthVersionMax="36" xr10:uidLastSave="{00000000-0000-0000-0000-000000000000}"/>
  <bookViews>
    <workbookView xWindow="0" yWindow="0" windowWidth="24000" windowHeight="9525" xr2:uid="{2D5A808E-045A-491D-9269-F176503315CA}"/>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<sst xmlns="http://schemas.openxmlformats.org/spreadsheetml/2006/main" count="59" uniqueCount="57">
  <si>
    <t>NEPAL RASTRA BANK</t>
  </si>
  <si>
    <t>Central Bank Survey and Liquidity Position</t>
  </si>
  <si>
    <t>(In Rs. Million)</t>
  </si>
  <si>
    <t>Date (BS/AD)</t>
  </si>
  <si>
    <t>Mangsir 06, 2082</t>
  </si>
  <si>
    <t>Mangsir 04,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</si>
  <si>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</si>
  <si>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</si>
  <si>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</si>
  <si>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</si>
  <si>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</si>
  <si>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</si>
  <si>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</si>
  <si>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</si>
  <si>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</si>
  <si>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</si>
  <si>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</si>
  <si>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</si>
  <si>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</si>
  <si>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</si>
  <si>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</si>
  <si>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</si>
  <si>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</si>
  <si>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</si>
  <si>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</si>
  <si>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</si>
  <si>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</si>
  <si>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</si>
  <si>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</si>
  <si>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</si>
  <si>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</si>
  <si>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</si>
  <si>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</si>
  <si>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</si>
  <si>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</si>
  <si>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</si>
  <si>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</si>
  <si>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Mangsir 03, 2082</t>
  </si>
  <si>
    <t>Mangsir 02, 2082</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</si>
  <si>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</si>
  <si>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</si>
  <si>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</si>
  <si>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</si>
  <si>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</si>
  <si>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</si>
  <si>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</si>
  <si>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</si>
  <si>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</si>
  <si>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</si>
  <si>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</si>
  <si>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</si>
  <si>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</si>
  <si>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</si>
  <si>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</si>
  <si>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</si>
  <si>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</si>
  <si>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Mangsir 06, 2082(November 22,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</si>
</sst>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6">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5" fontId="6" fillId="3"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6" fillId="2" borderId="7" xfId="4" applyNumberFormat="1" applyFont="1" applyFill="1" applyBorder="1"/>
    <xf numFmtId="43" fontId="12" fillId="0" borderId="0" xfId="0" applyNumberFormat="1" applyFont="1"/>
    <xf numFmtId="43" fontId="6" fillId="2" borderId="7" xfId="5" applyNumberFormat="1" applyFont="1" applyFill="1" applyBorder="1" applyAlignment="1">
      <alignment horizontal="center"/>
    </xf>
    <xf numFmtId="0" fontId="12" fillId="0" borderId="0" xfId="0" applyFont="1" applyAlignment="1">
      <alignment wrapText="1"/>
    </xf>
    <xf numFmtId="43" fontId="6" fillId="2" borderId="7" xfId="5" applyNumberFormat="1" applyFont="1" applyFill="1" applyBorder="1"/>
  </cellXfs>
  <cellStyles count="6">
    <cellStyle name="Comma" xfId="1" builtinId="3"/>
    <cellStyle name="Comma 2 2" xfId="5" xr:uid="{68B7B09F-326F-45AC-99E7-55CAC0813FAC}"/>
    <cellStyle name="Currency 2" xfId="4" xr:uid="{A545EA63-822B-475F-9EA1-0180ADC34F18}"/>
    <cellStyle name="Normal" xfId="0" builtinId="0"/>
    <cellStyle name="Normal 2" xfId="2" xr:uid="{0002EE97-50EC-4417-B019-1E0BDC752CEB}"/>
    <cellStyle name="Normal 29 3 2" xfId="3" xr:uid="{F7E9963F-621E-4613-82F6-6D0C03DC77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DC2AB684-920A-4396-A593-8B7A220AAA0C}"/>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1893182.5752486601</v>
          </cell>
          <cell r="B2">
            <v>1797102.09204299</v>
          </cell>
        </row>
        <row r="3">
          <cell r="A3">
            <v>2873818.3827245398</v>
          </cell>
        </row>
        <row r="4">
          <cell r="A4">
            <v>42175.471836580007</v>
          </cell>
          <cell r="B4">
            <v>41104.660080550006</v>
          </cell>
        </row>
        <row r="5">
          <cell r="A5">
            <v>-160685.80747587999</v>
          </cell>
          <cell r="B5">
            <v>-75744.713864250021</v>
          </cell>
        </row>
        <row r="6">
          <cell r="A6">
            <v>175751.01888349999</v>
          </cell>
          <cell r="B6">
            <v>90472.499174490018</v>
          </cell>
        </row>
        <row r="7">
          <cell r="A7">
            <v>-819950</v>
          </cell>
          <cell r="B7">
            <v>-654050</v>
          </cell>
        </row>
        <row r="12">
          <cell r="A12">
            <v>-306400</v>
          </cell>
          <cell r="B12">
            <v>-377450</v>
          </cell>
        </row>
        <row r="13">
          <cell r="A13">
            <v>-513550</v>
          </cell>
          <cell r="B13">
            <v>-276600</v>
          </cell>
        </row>
        <row r="15">
          <cell r="A15">
            <v>1893182.5752491499</v>
          </cell>
          <cell r="B15">
            <v>1797102.0920436201</v>
          </cell>
        </row>
        <row r="16">
          <cell r="A16">
            <v>332171.13194363</v>
          </cell>
          <cell r="B16">
            <v>366199.81604142999</v>
          </cell>
        </row>
        <row r="17">
          <cell r="A17">
            <v>771865.13860099996</v>
          </cell>
          <cell r="B17">
            <v>750112.42215450003</v>
          </cell>
        </row>
        <row r="18">
          <cell r="A18">
            <v>22348.336032549996</v>
          </cell>
          <cell r="B18">
            <v>25724.0275434</v>
          </cell>
        </row>
        <row r="19">
          <cell r="A19">
            <v>766797.96867196984</v>
          </cell>
          <cell r="B19">
            <v>655065.82630428986</v>
          </cell>
        </row>
        <row r="20">
          <cell r="A20">
            <v>1126384.6065771801</v>
          </cell>
          <cell r="B20">
            <v>1142036.2657393301</v>
          </cell>
        </row>
        <row r="21">
          <cell r="A21">
            <v>262555.48427030945</v>
          </cell>
          <cell r="B21">
            <v>250109.83272953154</v>
          </cell>
        </row>
        <row r="22">
          <cell r="A22">
            <v>69615.647673320549</v>
          </cell>
          <cell r="B22">
            <v>116089.98331189845</v>
          </cell>
        </row>
        <row r="23">
          <cell r="A23">
            <v>478167.00347506994</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4019B-3D48-48B5-A81F-8E2121CE6F47}">
  <dimension ref="A1:F39"/>
  <sheetViews>
    <sheetView tabSelected="1" workbookViewId="0">
      <selection activeCell="B19" sqref="B19"/>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56</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45983</v>
      </c>
      <c r="C6" s="11">
        <v>45981</v>
      </c>
      <c r="D6" s="12" t="s">
        <v>7</v>
      </c>
      <c r="E6" s="12" t="s">
        <v>8</v>
      </c>
      <c r="F6" s="12" t="s">
        <v>9</v>
      </c>
    </row>
    <row r="7" spans="1:6" ht="16.5" thickBot="1" x14ac:dyDescent="0.3">
      <c r="A7" s="13" t="s">
        <v>10</v>
      </c>
      <c r="B7" s="14">
        <v>1873001.5232968908</v>
      </c>
      <c r="C7" s="14">
        <v>1869762.8419446396</v>
      </c>
      <c r="D7" s="15">
        <v>3238.6813522512093</v>
      </c>
      <c r="E7" s="15">
        <v>-20181.051951769274</v>
      </c>
      <c r="F7" s="15">
        <v>75899.431253900751</v>
      </c>
    </row>
    <row r="8" spans="1:6" ht="15.75" x14ac:dyDescent="0.25">
      <c r="A8" s="16" t="s">
        <v>11</v>
      </c>
      <c r="B8" s="17">
        <v>2884876.4992561606</v>
      </c>
      <c r="C8" s="17">
        <v>2876787.1944301198</v>
      </c>
      <c r="D8" s="18">
        <v>8089.3048260407522</v>
      </c>
      <c r="E8" s="18">
        <v>11058.116531620733</v>
      </c>
      <c r="F8" s="18">
        <v>991693.92400750052</v>
      </c>
    </row>
    <row r="9" spans="1:6" ht="15.75" x14ac:dyDescent="0.25">
      <c r="A9" s="19" t="s">
        <v>12</v>
      </c>
      <c r="B9" s="20">
        <v>42092.613041300006</v>
      </c>
      <c r="C9" s="20">
        <v>42046.731990980006</v>
      </c>
      <c r="D9" s="21">
        <v>45.881050320000213</v>
      </c>
      <c r="E9" s="21">
        <v>-82.858795280000777</v>
      </c>
      <c r="F9" s="21">
        <v>987.95296075000078</v>
      </c>
    </row>
    <row r="10" spans="1:6" ht="15.75" x14ac:dyDescent="0.25">
      <c r="A10" s="16" t="s">
        <v>13</v>
      </c>
      <c r="B10" s="17">
        <v>-167024.97595927</v>
      </c>
      <c r="C10" s="17">
        <v>-162174.35248548002</v>
      </c>
      <c r="D10" s="18">
        <v>-4850.6234737899795</v>
      </c>
      <c r="E10" s="18">
        <v>-6339.1684833900072</v>
      </c>
      <c r="F10" s="18">
        <v>-91280.262095019978</v>
      </c>
    </row>
    <row r="11" spans="1:6" ht="15.75" x14ac:dyDescent="0.25">
      <c r="A11" s="19" t="s">
        <v>14</v>
      </c>
      <c r="B11" s="20">
        <v>182090.18736689002</v>
      </c>
      <c r="C11" s="20">
        <v>177239.56389310001</v>
      </c>
      <c r="D11" s="22">
        <v>4850.6234737900086</v>
      </c>
      <c r="E11" s="22">
        <v>6339.1684833900363</v>
      </c>
      <c r="F11" s="22">
        <v>91617.688192400004</v>
      </c>
    </row>
    <row r="12" spans="1:6" ht="15.75" x14ac:dyDescent="0.25">
      <c r="A12" s="23" t="s">
        <v>15</v>
      </c>
      <c r="B12" s="24">
        <v>-844850</v>
      </c>
      <c r="C12" s="24">
        <v>-844850</v>
      </c>
      <c r="D12" s="18">
        <v>0</v>
      </c>
      <c r="E12" s="18">
        <v>-24900</v>
      </c>
      <c r="F12" s="18">
        <v>-190800</v>
      </c>
    </row>
    <row r="13" spans="1:6" ht="15.75" x14ac:dyDescent="0.25">
      <c r="A13" s="25" t="s">
        <v>16</v>
      </c>
      <c r="B13" s="20">
        <v>0</v>
      </c>
      <c r="C13" s="20">
        <v>0</v>
      </c>
      <c r="D13" s="22">
        <v>0</v>
      </c>
      <c r="E13" s="22">
        <v>0</v>
      </c>
      <c r="F13" s="22">
        <v>0</v>
      </c>
    </row>
    <row r="14" spans="1:6" ht="15.75" x14ac:dyDescent="0.25">
      <c r="A14" s="25" t="s">
        <v>17</v>
      </c>
      <c r="B14" s="20">
        <v>0</v>
      </c>
      <c r="C14" s="20">
        <v>0</v>
      </c>
      <c r="D14" s="22">
        <v>0</v>
      </c>
      <c r="E14" s="22">
        <v>0</v>
      </c>
      <c r="F14" s="22">
        <v>0</v>
      </c>
    </row>
    <row r="15" spans="1:6" ht="15.75" x14ac:dyDescent="0.25">
      <c r="A15" s="25" t="s">
        <v>18</v>
      </c>
      <c r="B15" s="20">
        <v>0</v>
      </c>
      <c r="C15" s="20">
        <v>0</v>
      </c>
      <c r="D15" s="22">
        <v>0</v>
      </c>
      <c r="E15" s="22">
        <v>0</v>
      </c>
      <c r="F15" s="22">
        <v>0</v>
      </c>
    </row>
    <row r="16" spans="1:6" ht="15.75" x14ac:dyDescent="0.25">
      <c r="A16" s="25" t="s">
        <v>19</v>
      </c>
      <c r="B16" s="20">
        <v>0</v>
      </c>
      <c r="C16" s="20">
        <v>0</v>
      </c>
      <c r="D16" s="22">
        <v>0</v>
      </c>
      <c r="E16" s="22">
        <v>0</v>
      </c>
      <c r="F16" s="22">
        <v>0</v>
      </c>
    </row>
    <row r="17" spans="1:6" ht="15.75" x14ac:dyDescent="0.25">
      <c r="A17" s="25" t="s">
        <v>20</v>
      </c>
      <c r="B17" s="20">
        <v>-345850</v>
      </c>
      <c r="C17" s="20">
        <v>-345850</v>
      </c>
      <c r="D17" s="22">
        <v>0</v>
      </c>
      <c r="E17" s="22">
        <v>-39450</v>
      </c>
      <c r="F17" s="22">
        <v>31600</v>
      </c>
    </row>
    <row r="18" spans="1:6" ht="15.75" x14ac:dyDescent="0.25">
      <c r="A18" s="25" t="s">
        <v>21</v>
      </c>
      <c r="B18" s="20">
        <v>-499000</v>
      </c>
      <c r="C18" s="20">
        <v>-499000</v>
      </c>
      <c r="D18" s="22">
        <v>0</v>
      </c>
      <c r="E18" s="22">
        <v>14550</v>
      </c>
      <c r="F18" s="22">
        <v>-222400</v>
      </c>
    </row>
    <row r="19" spans="1:6" ht="16.5" thickBot="1" x14ac:dyDescent="0.3">
      <c r="A19" s="25" t="s">
        <v>22</v>
      </c>
      <c r="B19" s="20">
        <v>0</v>
      </c>
      <c r="C19" s="20">
        <v>0</v>
      </c>
      <c r="D19" s="21">
        <v>0</v>
      </c>
      <c r="E19" s="21">
        <v>0</v>
      </c>
      <c r="F19" s="21">
        <v>0</v>
      </c>
    </row>
    <row r="20" spans="1:6" ht="16.5" thickBot="1" x14ac:dyDescent="0.3">
      <c r="A20" s="13" t="s">
        <v>23</v>
      </c>
      <c r="B20" s="26">
        <v>1873001.51852845</v>
      </c>
      <c r="C20" s="26">
        <v>1869762.8419451597</v>
      </c>
      <c r="D20" s="15">
        <v>3238.6765832903329</v>
      </c>
      <c r="E20" s="15">
        <v>-20181.056720699882</v>
      </c>
      <c r="F20" s="15">
        <v>75899.426484829979</v>
      </c>
    </row>
    <row r="21" spans="1:6" ht="15.75" x14ac:dyDescent="0.25">
      <c r="A21" s="23" t="s">
        <v>24</v>
      </c>
      <c r="B21" s="17">
        <v>323381.72933503997</v>
      </c>
      <c r="C21" s="17">
        <v>327588.19735342998</v>
      </c>
      <c r="D21" s="27">
        <v>-4206.4680183900055</v>
      </c>
      <c r="E21" s="27">
        <v>-8789.4026085900259</v>
      </c>
      <c r="F21" s="27">
        <v>-42818.086706390022</v>
      </c>
    </row>
    <row r="22" spans="1:6" ht="15.75" x14ac:dyDescent="0.25">
      <c r="A22" s="23" t="s">
        <v>25</v>
      </c>
      <c r="B22" s="17">
        <v>769132.40049100004</v>
      </c>
      <c r="C22" s="17">
        <v>769242.72881</v>
      </c>
      <c r="D22" s="27">
        <v>-110.32831899996381</v>
      </c>
      <c r="E22" s="27">
        <v>-2732.7381099999184</v>
      </c>
      <c r="F22" s="27">
        <v>19019.978336500004</v>
      </c>
    </row>
    <row r="23" spans="1:6" ht="15.75" x14ac:dyDescent="0.25">
      <c r="A23" s="23" t="s">
        <v>26</v>
      </c>
      <c r="B23" s="17">
        <v>22353.718021009998</v>
      </c>
      <c r="C23" s="17">
        <v>22413.871388549996</v>
      </c>
      <c r="D23" s="27">
        <v>-60.153367539998726</v>
      </c>
      <c r="E23" s="27">
        <v>5.3819884600015939</v>
      </c>
      <c r="F23" s="27">
        <v>-3370.3095223900018</v>
      </c>
    </row>
    <row r="24" spans="1:6" ht="16.5" thickBot="1" x14ac:dyDescent="0.3">
      <c r="A24" s="23" t="s">
        <v>27</v>
      </c>
      <c r="B24" s="17">
        <v>758133.67068139999</v>
      </c>
      <c r="C24" s="17">
        <v>750518.04439317994</v>
      </c>
      <c r="D24" s="28">
        <v>7615.6262882200535</v>
      </c>
      <c r="E24" s="28">
        <v>-8664.2979905698448</v>
      </c>
      <c r="F24" s="28">
        <v>103067.84437711013</v>
      </c>
    </row>
    <row r="25" spans="1:6" ht="16.5" thickBot="1" x14ac:dyDescent="0.3">
      <c r="A25" s="13" t="s">
        <v>28</v>
      </c>
      <c r="B25" s="26">
        <v>1114867.8478470501</v>
      </c>
      <c r="C25" s="26">
        <v>1119244.7975519798</v>
      </c>
      <c r="D25" s="15">
        <v>-4376.9497049297206</v>
      </c>
      <c r="E25" s="15">
        <v>-11516.758730130037</v>
      </c>
      <c r="F25" s="15">
        <v>-27168.417892280035</v>
      </c>
    </row>
    <row r="26" spans="1:6" ht="16.5" thickBot="1" x14ac:dyDescent="0.3">
      <c r="A26" s="29" t="s">
        <v>29</v>
      </c>
      <c r="B26" s="30">
        <v>262555.48427030945</v>
      </c>
      <c r="C26" s="30">
        <v>262555.48427030945</v>
      </c>
      <c r="D26" s="31">
        <v>0</v>
      </c>
      <c r="E26" s="31">
        <v>0</v>
      </c>
      <c r="F26" s="31">
        <v>12445.651540777908</v>
      </c>
    </row>
    <row r="27" spans="1:6" ht="16.5" thickBot="1" x14ac:dyDescent="0.3">
      <c r="A27" s="29" t="s">
        <v>30</v>
      </c>
      <c r="B27" s="30">
        <v>60826.245064730523</v>
      </c>
      <c r="C27" s="30">
        <v>65032.713083120529</v>
      </c>
      <c r="D27" s="15">
        <v>-4206.4680183900055</v>
      </c>
      <c r="E27" s="15">
        <v>-8789.4026085900259</v>
      </c>
      <c r="F27" s="15">
        <v>-55263.73824716793</v>
      </c>
    </row>
    <row r="28" spans="1:6" ht="16.5" thickBot="1" x14ac:dyDescent="0.3">
      <c r="A28" s="32" t="s">
        <v>31</v>
      </c>
      <c r="B28" s="30">
        <v>473390.04386283003</v>
      </c>
      <c r="C28" s="30">
        <v>468905.68892418995</v>
      </c>
      <c r="D28" s="15">
        <v>4484.3549386400846</v>
      </c>
      <c r="E28" s="15">
        <v>-4776.9596122399089</v>
      </c>
      <c r="F28" s="15">
        <v>74066.250050130009</v>
      </c>
    </row>
    <row r="29" spans="1:6" ht="40.5" customHeight="1" x14ac:dyDescent="0.25">
      <c r="A29" s="33" t="s">
        <v>32</v>
      </c>
      <c r="B29" s="34"/>
      <c r="C29" s="35"/>
      <c r="D29" s="35"/>
      <c r="E29" s="35"/>
      <c r="F29" s="35"/>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46504-7B18-4514-90C8-400AAF18018C}">
  <dimension ref="A1:F33"/>
  <sheetViews>
    <sheetView workbookViewId="0">
      <selection activeCell="C9" sqref="C9"/>
    </sheetView>
  </sheetViews>
  <sheetFormatPr defaultColWidth="0" defaultRowHeight="0" customHeight="1" zeroHeight="1" x14ac:dyDescent="0.25"/>
  <cols>
    <col min="1" max="1" width="103.140625" style="37" bestFit="1" customWidth="1"/>
    <col min="2" max="16384" width="9.140625" style="37" hidden="1"/>
  </cols>
  <sheetData>
    <row r="1" spans="1:6" ht="15" x14ac:dyDescent="0.25">
      <c r="A1" s="36" t="s">
        <v>33</v>
      </c>
    </row>
    <row r="2" spans="1:6" ht="15.75" x14ac:dyDescent="0.25">
      <c r="A2" s="16" t="s">
        <v>34</v>
      </c>
    </row>
    <row r="3" spans="1:6" ht="39.75" customHeight="1" x14ac:dyDescent="0.25">
      <c r="A3" s="38" t="str">
        <f>CBP_LP!A3</f>
        <v>Mangsir 06, 2082(November 22, 2025)</v>
      </c>
    </row>
    <row r="4" spans="1:6" ht="15.75" x14ac:dyDescent="0.25">
      <c r="A4" s="16" t="s">
        <v>35</v>
      </c>
    </row>
    <row r="5" spans="1:6" ht="49.5" customHeight="1" thickBot="1" x14ac:dyDescent="0.3">
      <c r="A5" s="39" t="s">
        <v>36</v>
      </c>
      <c r="B5" s="40" t="s">
        <v>37</v>
      </c>
      <c r="C5" s="40" t="s">
        <v>38</v>
      </c>
    </row>
    <row r="6" spans="1:6" ht="16.5" thickBot="1" x14ac:dyDescent="0.3">
      <c r="A6" s="16" t="s">
        <v>39</v>
      </c>
      <c r="B6" s="10">
        <v>45980</v>
      </c>
      <c r="C6" s="5">
        <v>45979</v>
      </c>
    </row>
    <row r="7" spans="1:6" ht="63.75" thickBot="1" x14ac:dyDescent="0.3">
      <c r="A7" s="39" t="s">
        <v>40</v>
      </c>
      <c r="B7" s="14">
        <v>1856969.0261486801</v>
      </c>
      <c r="C7" s="41">
        <v>1891155.8649362698</v>
      </c>
      <c r="D7" s="42">
        <f>B7-C7</f>
        <v>-34186.838787589688</v>
      </c>
      <c r="E7" s="42">
        <f>B7-[1]Sheet1!A2</f>
        <v>-36213.549099979922</v>
      </c>
      <c r="F7" s="42">
        <f>B7-[1]Sheet1!B2</f>
        <v>59866.934105690103</v>
      </c>
    </row>
    <row r="8" spans="1:6" ht="15.75" x14ac:dyDescent="0.25">
      <c r="A8" s="16" t="s">
        <v>41</v>
      </c>
      <c r="B8" s="17">
        <v>2877772.5222609602</v>
      </c>
      <c r="C8" s="17">
        <v>2874094.8082366497</v>
      </c>
      <c r="D8" s="42">
        <f>B8-C8</f>
        <v>3677.7140243104659</v>
      </c>
      <c r="E8" s="42">
        <f>B8-[1]Sheet1!A3</f>
        <v>3954.139536420349</v>
      </c>
      <c r="F8" s="42">
        <f>B8-[1]Sheet1!A2</f>
        <v>984589.94701230014</v>
      </c>
    </row>
    <row r="9" spans="1:6" ht="15.75" x14ac:dyDescent="0.25">
      <c r="A9" s="39" t="s">
        <v>42</v>
      </c>
      <c r="B9" s="20">
        <v>42101.352288980001</v>
      </c>
      <c r="C9" s="20">
        <v>42134.124467779999</v>
      </c>
      <c r="D9" s="37">
        <f t="shared" ref="D9:D26" si="0">B9-C9</f>
        <v>-32.772178799998073</v>
      </c>
      <c r="E9" s="37">
        <f>B9-[1]Sheet1!A4</f>
        <v>-74.119547600006626</v>
      </c>
      <c r="F9" s="37">
        <f>B9-[1]Sheet1!B4</f>
        <v>996.69220842999493</v>
      </c>
    </row>
    <row r="10" spans="1:6" ht="15.75" x14ac:dyDescent="0.25">
      <c r="A10" s="16" t="s">
        <v>43</v>
      </c>
      <c r="B10" s="17">
        <v>-161103.49611228003</v>
      </c>
      <c r="C10" s="17">
        <v>-162688.94330038002</v>
      </c>
      <c r="D10" s="37">
        <f t="shared" si="0"/>
        <v>1585.4471880999918</v>
      </c>
      <c r="E10" s="37">
        <f>B10-[1]Sheet1!A5</f>
        <v>-417.68863640003838</v>
      </c>
      <c r="F10" s="37">
        <f>B10-[1]Sheet1!B5</f>
        <v>-85358.782248030009</v>
      </c>
    </row>
    <row r="11" spans="1:6" ht="31.5" x14ac:dyDescent="0.25">
      <c r="A11" s="39" t="s">
        <v>44</v>
      </c>
      <c r="B11" s="20">
        <v>176168.70751990002</v>
      </c>
      <c r="C11" s="20">
        <v>177754.15470800002</v>
      </c>
      <c r="D11" s="37">
        <f t="shared" si="0"/>
        <v>-1585.4471880999918</v>
      </c>
      <c r="E11" s="37">
        <f>B11-[1]Sheet1!A6</f>
        <v>417.68863640003838</v>
      </c>
      <c r="F11" s="37">
        <f>B11-[1]Sheet1!B6</f>
        <v>85696.208345410007</v>
      </c>
    </row>
    <row r="12" spans="1:6" ht="15.75" x14ac:dyDescent="0.25">
      <c r="A12" s="16" t="s">
        <v>45</v>
      </c>
      <c r="B12" s="24">
        <v>-859700</v>
      </c>
      <c r="C12" s="24">
        <v>-820250</v>
      </c>
      <c r="D12" s="37">
        <f t="shared" si="0"/>
        <v>-39450</v>
      </c>
      <c r="E12" s="37">
        <f>B12-[1]Sheet1!A7</f>
        <v>-39750</v>
      </c>
      <c r="F12" s="37">
        <f>B12-[1]Sheet1!B7</f>
        <v>-205650</v>
      </c>
    </row>
    <row r="13" spans="1:6" ht="31.5" x14ac:dyDescent="0.25">
      <c r="A13" s="39" t="s">
        <v>46</v>
      </c>
      <c r="B13" s="20">
        <v>0</v>
      </c>
      <c r="C13" s="20">
        <v>0</v>
      </c>
      <c r="D13" s="37">
        <v>0</v>
      </c>
      <c r="E13" s="37">
        <v>0</v>
      </c>
      <c r="F13" s="37">
        <v>0</v>
      </c>
    </row>
    <row r="14" spans="1:6" ht="15.75" x14ac:dyDescent="0.25">
      <c r="A14" s="16" t="s">
        <v>47</v>
      </c>
      <c r="B14" s="20">
        <v>0</v>
      </c>
      <c r="C14" s="20">
        <v>0</v>
      </c>
      <c r="D14" s="37">
        <v>0</v>
      </c>
      <c r="E14" s="37">
        <v>0</v>
      </c>
      <c r="F14" s="37">
        <v>0</v>
      </c>
    </row>
    <row r="15" spans="1:6" ht="63" x14ac:dyDescent="0.25">
      <c r="A15" s="39" t="s">
        <v>48</v>
      </c>
      <c r="B15" s="20">
        <v>0</v>
      </c>
      <c r="C15" s="20">
        <v>0</v>
      </c>
      <c r="D15" s="37">
        <v>0</v>
      </c>
      <c r="E15" s="37">
        <v>0</v>
      </c>
      <c r="F15" s="37">
        <v>0</v>
      </c>
    </row>
    <row r="16" spans="1:6" ht="15.75" x14ac:dyDescent="0.25">
      <c r="A16" s="16" t="s">
        <v>49</v>
      </c>
      <c r="B16" s="20">
        <v>0</v>
      </c>
      <c r="C16" s="20">
        <v>0</v>
      </c>
      <c r="D16" s="37">
        <v>0</v>
      </c>
      <c r="E16" s="37">
        <v>0</v>
      </c>
      <c r="F16" s="37">
        <v>0</v>
      </c>
    </row>
    <row r="17" spans="1:6" ht="15.75" x14ac:dyDescent="0.25">
      <c r="A17" s="39" t="s">
        <v>50</v>
      </c>
      <c r="B17" s="20">
        <v>-345850</v>
      </c>
      <c r="C17" s="20">
        <v>-306400</v>
      </c>
      <c r="D17" s="37">
        <f t="shared" si="0"/>
        <v>-39450</v>
      </c>
      <c r="E17" s="37">
        <f>B17-[1]Sheet1!A12</f>
        <v>-39450</v>
      </c>
      <c r="F17" s="37">
        <f>B17-[1]Sheet1!B12</f>
        <v>31600</v>
      </c>
    </row>
    <row r="18" spans="1:6" ht="15.75" x14ac:dyDescent="0.25">
      <c r="A18" s="16" t="s">
        <v>51</v>
      </c>
      <c r="B18" s="20">
        <v>-513850</v>
      </c>
      <c r="C18" s="20">
        <v>-513850</v>
      </c>
      <c r="D18" s="37">
        <f t="shared" si="0"/>
        <v>0</v>
      </c>
      <c r="E18" s="37">
        <f>B18-[1]Sheet1!A13</f>
        <v>-300</v>
      </c>
      <c r="F18" s="37">
        <f>B18-[1]Sheet1!B13</f>
        <v>-237250</v>
      </c>
    </row>
    <row r="19" spans="1:6" ht="63.75" thickBot="1" x14ac:dyDescent="0.3">
      <c r="A19" s="39" t="s">
        <v>52</v>
      </c>
      <c r="B19" s="20">
        <v>0</v>
      </c>
      <c r="C19" s="20">
        <v>0</v>
      </c>
      <c r="D19" s="37">
        <v>0</v>
      </c>
      <c r="E19" s="37">
        <v>0</v>
      </c>
      <c r="F19" s="37">
        <v>0</v>
      </c>
    </row>
    <row r="20" spans="1:6" ht="16.5" thickBot="1" x14ac:dyDescent="0.3">
      <c r="A20" s="16" t="s">
        <v>30</v>
      </c>
      <c r="B20" s="26">
        <v>1856969.0261492599</v>
      </c>
      <c r="C20" s="43">
        <v>1891155.8649367299</v>
      </c>
      <c r="D20" s="42">
        <f>B20-C20</f>
        <v>-34186.838787470013</v>
      </c>
      <c r="E20" s="37">
        <f>B20-[1]Sheet1!A15</f>
        <v>-36213.54909989005</v>
      </c>
      <c r="F20" s="37">
        <f>B20-[1]Sheet1!B15</f>
        <v>59866.934105639812</v>
      </c>
    </row>
    <row r="21" spans="1:6" ht="31.5" x14ac:dyDescent="0.25">
      <c r="A21" s="39" t="s">
        <v>53</v>
      </c>
      <c r="B21" s="17">
        <v>312708.75463192002</v>
      </c>
      <c r="C21" s="17">
        <v>341760.17046782997</v>
      </c>
      <c r="D21" s="37">
        <f t="shared" si="0"/>
        <v>-29051.415835909953</v>
      </c>
      <c r="E21" s="37">
        <f>B21-[1]Sheet1!A16</f>
        <v>-19462.377311709977</v>
      </c>
      <c r="F21" s="37">
        <f>B21-[1]Sheet1!B16</f>
        <v>-53491.061409509974</v>
      </c>
    </row>
    <row r="22" spans="1:6" ht="15.75" x14ac:dyDescent="0.25">
      <c r="A22" s="16" t="s">
        <v>31</v>
      </c>
      <c r="B22" s="17">
        <v>770220.87549200002</v>
      </c>
      <c r="C22" s="17">
        <v>771190.88511699997</v>
      </c>
      <c r="D22" s="37">
        <f t="shared" si="0"/>
        <v>-970.00962499994785</v>
      </c>
      <c r="E22" s="37">
        <f>B22-[1]Sheet1!A17</f>
        <v>-1644.263108999934</v>
      </c>
      <c r="F22" s="37">
        <f>B22-[1]Sheet1!B17</f>
        <v>20108.453337499988</v>
      </c>
    </row>
    <row r="23" spans="1:6" ht="31.5" x14ac:dyDescent="0.25">
      <c r="A23" s="39" t="s">
        <v>54</v>
      </c>
      <c r="B23" s="17">
        <v>23050.612728609998</v>
      </c>
      <c r="C23" s="17">
        <v>22891.859230349997</v>
      </c>
      <c r="D23" s="37">
        <f t="shared" si="0"/>
        <v>158.75349826000092</v>
      </c>
      <c r="E23" s="37">
        <f>B23-[1]Sheet1!A18</f>
        <v>702.276696060002</v>
      </c>
      <c r="F23" s="37">
        <f>B23-[1]Sheet1!B18</f>
        <v>-2673.4148147900014</v>
      </c>
    </row>
    <row r="24" spans="1:6" ht="45" x14ac:dyDescent="0.25">
      <c r="A24" s="44" t="s">
        <v>55</v>
      </c>
      <c r="B24" s="17">
        <v>750988.78329673002</v>
      </c>
      <c r="C24" s="17">
        <v>755312.95012154989</v>
      </c>
      <c r="D24" s="37">
        <f t="shared" si="0"/>
        <v>-4324.1668248198694</v>
      </c>
      <c r="E24" s="37">
        <f>B24-[1]Sheet1!A19</f>
        <v>-15809.185375239816</v>
      </c>
      <c r="F24" s="37">
        <f>B24-[1]Sheet1!B19</f>
        <v>95922.956992440159</v>
      </c>
    </row>
    <row r="25" spans="1:6" ht="16.5" hidden="1" thickBot="1" x14ac:dyDescent="0.3">
      <c r="B25" s="26">
        <v>1105980.24285253</v>
      </c>
      <c r="C25" s="43">
        <v>1135842.91481518</v>
      </c>
      <c r="D25" s="37">
        <f t="shared" si="0"/>
        <v>-29862.671962650027</v>
      </c>
      <c r="E25" s="37">
        <f>B25-[1]Sheet1!A20</f>
        <v>-20404.363724650117</v>
      </c>
      <c r="F25" s="37">
        <f>B25-[1]Sheet1!B20</f>
        <v>-36056.022886800114</v>
      </c>
    </row>
    <row r="26" spans="1:6" ht="16.5" hidden="1" thickBot="1" x14ac:dyDescent="0.3">
      <c r="B26" s="30">
        <v>262555.48427030945</v>
      </c>
      <c r="C26" s="45">
        <v>262555.48427030945</v>
      </c>
      <c r="D26" s="37">
        <f t="shared" si="0"/>
        <v>0</v>
      </c>
      <c r="E26" s="37">
        <f>B26-[1]Sheet1!A21</f>
        <v>0</v>
      </c>
      <c r="F26" s="37">
        <f>B26-[1]Sheet1!B21</f>
        <v>12445.651540777908</v>
      </c>
    </row>
    <row r="27" spans="1:6" ht="16.5" hidden="1" thickBot="1" x14ac:dyDescent="0.3">
      <c r="B27" s="30">
        <v>50153.270361610572</v>
      </c>
      <c r="C27" s="45">
        <v>79204.686197520525</v>
      </c>
      <c r="D27" s="42">
        <f>B27-C27</f>
        <v>-29051.415835909953</v>
      </c>
      <c r="E27" s="37">
        <f>B27-[1]Sheet1!A22</f>
        <v>-19462.377311709977</v>
      </c>
      <c r="F27" s="42">
        <f>B27-[1]Sheet1!B22</f>
        <v>-65936.712950287882</v>
      </c>
    </row>
    <row r="28" spans="1:6" ht="16.5" hidden="1" thickBot="1" x14ac:dyDescent="0.3">
      <c r="B28" s="30">
        <v>469960.05163483997</v>
      </c>
      <c r="C28" s="45">
        <v>470882.09050997993</v>
      </c>
      <c r="D28" s="42">
        <f>B28-C28</f>
        <v>-922.03887513995869</v>
      </c>
      <c r="E28" s="42">
        <f>B28-[1]Sheet1!A23</f>
        <v>-8206.9518402299727</v>
      </c>
      <c r="F28" s="37">
        <f>B28-[1]Sheet1!B23</f>
        <v>70636.257822139945</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2025-11-23T04:29:30Z</dcterms:created>
  <dcterms:modified xsi:type="dcterms:W3CDTF">2025-11-23T04:30:30Z</dcterms:modified>
</cp:coreProperties>
</file>