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Balance Sheet Mansir\"/>
    </mc:Choice>
  </mc:AlternateContent>
  <xr:revisionPtr revIDLastSave="0" documentId="13_ncr:1_{11E43316-9B80-4B34-AABB-7D33175BFCD6}" xr6:coauthVersionLast="36" xr6:coauthVersionMax="36" xr10:uidLastSave="{00000000-0000-0000-0000-000000000000}"/>
  <bookViews>
    <workbookView xWindow="0" yWindow="0" windowWidth="24000" windowHeight="9525" xr2:uid="{0EAD9AD6-821E-435D-BC53-2776DA18855C}"/>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<sst xmlns="http://schemas.openxmlformats.org/spreadsheetml/2006/main" count="59" uniqueCount="55">
  <si>
    <t>NEPAL RASTRA BANK</t>
  </si>
  <si>
    <t>Central Bank Survey and Liquidity Position</t>
  </si>
  <si>
    <t>(In Rs. Million)</t>
  </si>
  <si>
    <t>Date (BS/AD)</t>
  </si>
  <si>
    <t>Mangsir 08, 2082</t>
  </si>
  <si>
    <t>Mangsir 07,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</si>
  <si>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</si>
  <si>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</si>
  <si>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</si>
  <si>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</si>
  <si>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</si>
  <si>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</si>
  <si>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</si>
  <si>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</si>
  <si>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</si>
  <si>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</si>
  <si>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</si>
  <si>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</si>
  <si>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</si>
  <si>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</si>
  <si>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</si>
  <si>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</si>
  <si>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</si>
  <si>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</si>
  <si>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</si>
  <si>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</si>
  <si>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</si>
  <si>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</si>
  <si>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</si>
  <si>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</si>
  <si>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</si>
  <si>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</si>
  <si>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</si>
  <si>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</si>
  <si>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</si>
  <si>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</si>
  <si>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</si>
  <si>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</si>
  <si>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</si>
  <si>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</si>
  <si>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</si>
  <si>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</si>
  <si>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</si>
  <si>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</si>
  <si>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</si>
  <si>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</si>
  <si>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</si>
  <si>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</si>
  <si>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</si>
  <si>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</si>
  <si>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</si>
  <si>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</si>
  <si>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</si>
  <si>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</si>
  <si>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Mangsir 08, 2082(November 24,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</si>
</sst>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6">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5" fontId="6" fillId="3"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6" fillId="2" borderId="7" xfId="4" applyNumberFormat="1" applyFont="1" applyFill="1" applyBorder="1"/>
    <xf numFmtId="43" fontId="12" fillId="0" borderId="0" xfId="0" applyNumberFormat="1" applyFont="1"/>
    <xf numFmtId="43" fontId="6" fillId="2" borderId="7" xfId="5" applyNumberFormat="1" applyFont="1" applyFill="1" applyBorder="1" applyAlignment="1">
      <alignment horizontal="center"/>
    </xf>
    <xf numFmtId="0" fontId="12" fillId="0" borderId="0" xfId="0" applyFont="1" applyAlignment="1">
      <alignment wrapText="1"/>
    </xf>
    <xf numFmtId="43" fontId="6" fillId="2" borderId="7" xfId="5" applyNumberFormat="1" applyFont="1" applyFill="1" applyBorder="1"/>
  </cellXfs>
  <cellStyles count="6">
    <cellStyle name="Comma" xfId="1" builtinId="3"/>
    <cellStyle name="Comma 2 2" xfId="5" xr:uid="{2A124275-FC71-46B5-B865-8ED7E0F8908C}"/>
    <cellStyle name="Currency 2" xfId="4" xr:uid="{F75A1BA8-BCA4-4748-9B2C-FD273457ED40}"/>
    <cellStyle name="Normal" xfId="0" builtinId="0"/>
    <cellStyle name="Normal 2" xfId="2" xr:uid="{36FFAF2D-2E78-4D74-A78A-6165554BB10B}"/>
    <cellStyle name="Normal 29 3 2" xfId="3" xr:uid="{5C3FD6EC-6395-436C-812F-1D7D382788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F63201E4-F99D-4C60-862A-D7D662EA957B}"/>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1893182.5752486601</v>
          </cell>
          <cell r="B2">
            <v>1797102.09204299</v>
          </cell>
        </row>
        <row r="3">
          <cell r="A3">
            <v>2873818.3827245398</v>
          </cell>
        </row>
        <row r="4">
          <cell r="A4">
            <v>42175.471836580007</v>
          </cell>
          <cell r="B4">
            <v>41104.660080550006</v>
          </cell>
        </row>
        <row r="5">
          <cell r="A5">
            <v>-160685.80747587999</v>
          </cell>
          <cell r="B5">
            <v>-75744.713864250021</v>
          </cell>
        </row>
        <row r="6">
          <cell r="A6">
            <v>175751.01888349999</v>
          </cell>
          <cell r="B6">
            <v>90472.499174490018</v>
          </cell>
        </row>
        <row r="7">
          <cell r="A7">
            <v>-819950</v>
          </cell>
          <cell r="B7">
            <v>-654050</v>
          </cell>
        </row>
        <row r="12">
          <cell r="A12">
            <v>-306400</v>
          </cell>
          <cell r="B12">
            <v>-377450</v>
          </cell>
        </row>
        <row r="13">
          <cell r="A13">
            <v>-513550</v>
          </cell>
          <cell r="B13">
            <v>-276600</v>
          </cell>
        </row>
        <row r="15">
          <cell r="A15">
            <v>1893182.5752491499</v>
          </cell>
          <cell r="B15">
            <v>1797102.0920436201</v>
          </cell>
        </row>
        <row r="16">
          <cell r="A16">
            <v>332171.13194363</v>
          </cell>
          <cell r="B16">
            <v>366199.81604142999</v>
          </cell>
        </row>
        <row r="17">
          <cell r="A17">
            <v>771865.13860099996</v>
          </cell>
          <cell r="B17">
            <v>750112.42215450003</v>
          </cell>
        </row>
        <row r="18">
          <cell r="A18">
            <v>22348.336032549996</v>
          </cell>
          <cell r="B18">
            <v>25724.0275434</v>
          </cell>
        </row>
        <row r="19">
          <cell r="A19">
            <v>766797.96867196984</v>
          </cell>
          <cell r="B19">
            <v>655065.82630428986</v>
          </cell>
        </row>
        <row r="20">
          <cell r="A20">
            <v>1126384.6065771801</v>
          </cell>
          <cell r="B20">
            <v>1142036.2657393301</v>
          </cell>
        </row>
        <row r="21">
          <cell r="A21">
            <v>262555.48427030945</v>
          </cell>
          <cell r="B21">
            <v>250109.83272953154</v>
          </cell>
        </row>
        <row r="22">
          <cell r="A22">
            <v>69615.647673320549</v>
          </cell>
          <cell r="B22">
            <v>116089.98331189845</v>
          </cell>
        </row>
        <row r="23">
          <cell r="A23">
            <v>478167.00347506994</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63A38-3501-4221-B7F9-3AE1BCB693F5}">
  <dimension ref="A1:F39"/>
  <sheetViews>
    <sheetView tabSelected="1" workbookViewId="0">
      <selection sqref="A1:XFD104857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45985</v>
      </c>
      <c r="C6" s="11">
        <v>45984</v>
      </c>
      <c r="D6" s="12" t="s">
        <v>7</v>
      </c>
      <c r="E6" s="12" t="s">
        <v>8</v>
      </c>
      <c r="F6" s="12" t="s">
        <v>9</v>
      </c>
    </row>
    <row r="7" spans="1:6" ht="16.5" thickBot="1" x14ac:dyDescent="0.3">
      <c r="A7" s="13" t="s">
        <v>10</v>
      </c>
      <c r="B7" s="14">
        <v>1881614.5095103299</v>
      </c>
      <c r="C7" s="14">
        <v>1888449.3984554303</v>
      </c>
      <c r="D7" s="15">
        <v>-6834.8889451003633</v>
      </c>
      <c r="E7" s="15">
        <v>-11568.06573833013</v>
      </c>
      <c r="F7" s="15">
        <v>84512.417467339896</v>
      </c>
    </row>
    <row r="8" spans="1:6" ht="15.75" x14ac:dyDescent="0.25">
      <c r="A8" s="16" t="s">
        <v>11</v>
      </c>
      <c r="B8" s="17">
        <v>2896159.7802851801</v>
      </c>
      <c r="C8" s="17">
        <v>2902949.1812261101</v>
      </c>
      <c r="D8" s="18">
        <v>-6789.4009409300052</v>
      </c>
      <c r="E8" s="18">
        <v>22341.397560640238</v>
      </c>
      <c r="F8" s="18">
        <v>1002977.20503652</v>
      </c>
    </row>
    <row r="9" spans="1:6" ht="15.75" x14ac:dyDescent="0.25">
      <c r="A9" s="19" t="s">
        <v>12</v>
      </c>
      <c r="B9" s="20">
        <v>42334.944425779991</v>
      </c>
      <c r="C9" s="20">
        <v>42332.942352500002</v>
      </c>
      <c r="D9" s="21">
        <v>2.0020732799894176</v>
      </c>
      <c r="E9" s="21">
        <v>159.47258919998421</v>
      </c>
      <c r="F9" s="21">
        <v>1230.2843452299858</v>
      </c>
    </row>
    <row r="10" spans="1:6" ht="15.75" x14ac:dyDescent="0.25">
      <c r="A10" s="16" t="s">
        <v>13</v>
      </c>
      <c r="B10" s="17">
        <v>-166245.27077485004</v>
      </c>
      <c r="C10" s="17">
        <v>-166199.78277067997</v>
      </c>
      <c r="D10" s="18">
        <v>-45.488004170067143</v>
      </c>
      <c r="E10" s="18">
        <v>-5559.4632989700476</v>
      </c>
      <c r="F10" s="18">
        <v>-90500.556910600018</v>
      </c>
    </row>
    <row r="11" spans="1:6" ht="15.75" x14ac:dyDescent="0.25">
      <c r="A11" s="19" t="s">
        <v>14</v>
      </c>
      <c r="B11" s="20">
        <v>181310.48218247003</v>
      </c>
      <c r="C11" s="20">
        <v>181264.99417829997</v>
      </c>
      <c r="D11" s="22">
        <v>45.488004170067143</v>
      </c>
      <c r="E11" s="22">
        <v>5559.4632989700476</v>
      </c>
      <c r="F11" s="22">
        <v>90837.983007980016</v>
      </c>
    </row>
    <row r="12" spans="1:6" ht="15.75" x14ac:dyDescent="0.25">
      <c r="A12" s="23" t="s">
        <v>15</v>
      </c>
      <c r="B12" s="24">
        <v>-848300</v>
      </c>
      <c r="C12" s="24">
        <v>-848300</v>
      </c>
      <c r="D12" s="18">
        <v>0</v>
      </c>
      <c r="E12" s="18">
        <v>-28350</v>
      </c>
      <c r="F12" s="18">
        <v>-194250</v>
      </c>
    </row>
    <row r="13" spans="1:6" ht="15.75" x14ac:dyDescent="0.25">
      <c r="A13" s="25" t="s">
        <v>16</v>
      </c>
      <c r="B13" s="20">
        <v>0</v>
      </c>
      <c r="C13" s="20">
        <v>0</v>
      </c>
      <c r="D13" s="22">
        <v>0</v>
      </c>
      <c r="E13" s="22">
        <v>0</v>
      </c>
      <c r="F13" s="22">
        <v>0</v>
      </c>
    </row>
    <row r="14" spans="1:6" ht="15.75" x14ac:dyDescent="0.25">
      <c r="A14" s="25" t="s">
        <v>17</v>
      </c>
      <c r="B14" s="20">
        <v>0</v>
      </c>
      <c r="C14" s="20">
        <v>0</v>
      </c>
      <c r="D14" s="22">
        <v>0</v>
      </c>
      <c r="E14" s="22">
        <v>0</v>
      </c>
      <c r="F14" s="22">
        <v>0</v>
      </c>
    </row>
    <row r="15" spans="1:6" ht="15.75" x14ac:dyDescent="0.25">
      <c r="A15" s="25" t="s">
        <v>18</v>
      </c>
      <c r="B15" s="20">
        <v>0</v>
      </c>
      <c r="C15" s="20">
        <v>0</v>
      </c>
      <c r="D15" s="22">
        <v>0</v>
      </c>
      <c r="E15" s="22">
        <v>0</v>
      </c>
      <c r="F15" s="22">
        <v>0</v>
      </c>
    </row>
    <row r="16" spans="1:6" ht="15.75" x14ac:dyDescent="0.25">
      <c r="A16" s="25" t="s">
        <v>19</v>
      </c>
      <c r="B16" s="20">
        <v>0</v>
      </c>
      <c r="C16" s="20">
        <v>0</v>
      </c>
      <c r="D16" s="22">
        <v>0</v>
      </c>
      <c r="E16" s="22">
        <v>0</v>
      </c>
      <c r="F16" s="22">
        <v>0</v>
      </c>
    </row>
    <row r="17" spans="1:6" ht="15.75" x14ac:dyDescent="0.25">
      <c r="A17" s="25" t="s">
        <v>20</v>
      </c>
      <c r="B17" s="20">
        <v>-389300</v>
      </c>
      <c r="C17" s="20">
        <v>-389300</v>
      </c>
      <c r="D17" s="22">
        <v>0</v>
      </c>
      <c r="E17" s="22">
        <v>-82900</v>
      </c>
      <c r="F17" s="22">
        <v>-11850</v>
      </c>
    </row>
    <row r="18" spans="1:6" ht="15.75" x14ac:dyDescent="0.25">
      <c r="A18" s="25" t="s">
        <v>21</v>
      </c>
      <c r="B18" s="20">
        <v>-459000</v>
      </c>
      <c r="C18" s="20">
        <v>-459000</v>
      </c>
      <c r="D18" s="22">
        <v>0</v>
      </c>
      <c r="E18" s="22">
        <v>54550</v>
      </c>
      <c r="F18" s="22">
        <v>-182400</v>
      </c>
    </row>
    <row r="19" spans="1:6" ht="16.5" thickBot="1" x14ac:dyDescent="0.3">
      <c r="A19" s="25" t="s">
        <v>22</v>
      </c>
      <c r="B19" s="20">
        <v>0</v>
      </c>
      <c r="C19" s="20">
        <v>0</v>
      </c>
      <c r="D19" s="21">
        <v>0</v>
      </c>
      <c r="E19" s="21">
        <v>0</v>
      </c>
      <c r="F19" s="21">
        <v>0</v>
      </c>
    </row>
    <row r="20" spans="1:6" ht="16.5" thickBot="1" x14ac:dyDescent="0.3">
      <c r="A20" s="13" t="s">
        <v>23</v>
      </c>
      <c r="B20" s="26">
        <v>1881614.5105115101</v>
      </c>
      <c r="C20" s="26">
        <v>1888449.39479296</v>
      </c>
      <c r="D20" s="15">
        <v>-6834.8842814499512</v>
      </c>
      <c r="E20" s="15">
        <v>-11568.064737639856</v>
      </c>
      <c r="F20" s="15">
        <v>84512.418467890006</v>
      </c>
    </row>
    <row r="21" spans="1:6" ht="15.75" x14ac:dyDescent="0.25">
      <c r="A21" s="23" t="s">
        <v>24</v>
      </c>
      <c r="B21" s="17">
        <v>319638.40252840001</v>
      </c>
      <c r="C21" s="17">
        <v>322710.65973342001</v>
      </c>
      <c r="D21" s="27">
        <v>-3072.257205019996</v>
      </c>
      <c r="E21" s="27">
        <v>-12532.729415229987</v>
      </c>
      <c r="F21" s="27">
        <v>-46561.413513029984</v>
      </c>
    </row>
    <row r="22" spans="1:6" ht="15.75" x14ac:dyDescent="0.25">
      <c r="A22" s="23" t="s">
        <v>25</v>
      </c>
      <c r="B22" s="17">
        <v>768967.73873899993</v>
      </c>
      <c r="C22" s="17">
        <v>769033.95203100005</v>
      </c>
      <c r="D22" s="27">
        <v>-66.21329200011678</v>
      </c>
      <c r="E22" s="27">
        <v>-2897.3998620000202</v>
      </c>
      <c r="F22" s="27">
        <v>18855.316584499902</v>
      </c>
    </row>
    <row r="23" spans="1:6" ht="15.75" x14ac:dyDescent="0.25">
      <c r="A23" s="23" t="s">
        <v>26</v>
      </c>
      <c r="B23" s="17">
        <v>20635.196007469996</v>
      </c>
      <c r="C23" s="17">
        <v>21779.244725379998</v>
      </c>
      <c r="D23" s="27">
        <v>-1144.0487179100019</v>
      </c>
      <c r="E23" s="27">
        <v>-1713.1400250799998</v>
      </c>
      <c r="F23" s="27">
        <v>-5088.8315359300032</v>
      </c>
    </row>
    <row r="24" spans="1:6" ht="16.5" thickBot="1" x14ac:dyDescent="0.3">
      <c r="A24" s="23" t="s">
        <v>27</v>
      </c>
      <c r="B24" s="17">
        <v>772373.17323664005</v>
      </c>
      <c r="C24" s="17">
        <v>774925.53830315999</v>
      </c>
      <c r="D24" s="28">
        <v>-2552.3650665199384</v>
      </c>
      <c r="E24" s="28">
        <v>5575.2045646702172</v>
      </c>
      <c r="F24" s="28">
        <v>117307.34693235019</v>
      </c>
    </row>
    <row r="25" spans="1:6" ht="16.5" thickBot="1" x14ac:dyDescent="0.3">
      <c r="A25" s="13" t="s">
        <v>28</v>
      </c>
      <c r="B25" s="26">
        <v>1109241.3372748699</v>
      </c>
      <c r="C25" s="26">
        <v>1113523.8564898001</v>
      </c>
      <c r="D25" s="15">
        <v>-4282.5192149302457</v>
      </c>
      <c r="E25" s="15">
        <v>-17143.269302310189</v>
      </c>
      <c r="F25" s="15">
        <v>-32794.928464460187</v>
      </c>
    </row>
    <row r="26" spans="1:6" ht="16.5" thickBot="1" x14ac:dyDescent="0.3">
      <c r="A26" s="29" t="s">
        <v>29</v>
      </c>
      <c r="B26" s="30">
        <v>262555.48427030945</v>
      </c>
      <c r="C26" s="30">
        <v>262555.48427030945</v>
      </c>
      <c r="D26" s="31">
        <v>0</v>
      </c>
      <c r="E26" s="31">
        <v>0</v>
      </c>
      <c r="F26" s="31">
        <v>12445.651540777908</v>
      </c>
    </row>
    <row r="27" spans="1:6" ht="16.5" thickBot="1" x14ac:dyDescent="0.3">
      <c r="A27" s="29" t="s">
        <v>30</v>
      </c>
      <c r="B27" s="30">
        <v>57082.918258090562</v>
      </c>
      <c r="C27" s="30">
        <v>60155.175463110558</v>
      </c>
      <c r="D27" s="15">
        <v>-3072.257205019996</v>
      </c>
      <c r="E27" s="15">
        <v>-12532.729415229987</v>
      </c>
      <c r="F27" s="15">
        <v>-59007.065053807892</v>
      </c>
    </row>
    <row r="28" spans="1:6" ht="16.5" thickBot="1" x14ac:dyDescent="0.3">
      <c r="A28" s="32" t="s">
        <v>31</v>
      </c>
      <c r="B28" s="30">
        <v>489829.26535154996</v>
      </c>
      <c r="C28" s="30">
        <v>490110.98805717996</v>
      </c>
      <c r="D28" s="15">
        <v>-281.72270563000347</v>
      </c>
      <c r="E28" s="15">
        <v>11662.261876480014</v>
      </c>
      <c r="F28" s="15">
        <v>90505.471538849932</v>
      </c>
    </row>
    <row r="29" spans="1:6" ht="40.5" customHeight="1" x14ac:dyDescent="0.25">
      <c r="A29" s="33" t="s">
        <v>32</v>
      </c>
      <c r="B29" s="34"/>
      <c r="C29" s="35"/>
      <c r="D29" s="35"/>
      <c r="E29" s="35"/>
      <c r="F29" s="35"/>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B574E-643E-44FA-B88E-D45F3AB0AF6E}">
  <dimension ref="A1:F33"/>
  <sheetViews>
    <sheetView workbookViewId="0">
      <selection activeCell="A3" sqref="A3:F3"/>
    </sheetView>
  </sheetViews>
  <sheetFormatPr defaultColWidth="0" defaultRowHeight="0" customHeight="1" zeroHeight="1" x14ac:dyDescent="0.25"/>
  <cols>
    <col min="1" max="1" width="103.140625" style="37" bestFit="1" customWidth="1"/>
    <col min="2" max="16384" width="9.140625" style="37" hidden="1"/>
  </cols>
  <sheetData>
    <row r="1" spans="1:6" ht="15" x14ac:dyDescent="0.25">
      <c r="A1" s="36" t="s">
        <v>33</v>
      </c>
    </row>
    <row r="2" spans="1:6" ht="15.75" x14ac:dyDescent="0.25">
      <c r="A2" s="16" t="s">
        <v>34</v>
      </c>
    </row>
    <row r="3" spans="1:6" ht="39.75" customHeight="1" x14ac:dyDescent="0.25">
      <c r="A3" s="38" t="str">
        <f>CBP_LP!A3</f>
        <v>Mangsir 08, 2082(November 24, 2025)</v>
      </c>
    </row>
    <row r="4" spans="1:6" ht="15.75" x14ac:dyDescent="0.25">
      <c r="A4" s="16" t="s">
        <v>35</v>
      </c>
    </row>
    <row r="5" spans="1:6" ht="49.5" customHeight="1" thickBot="1" x14ac:dyDescent="0.3">
      <c r="A5" s="39" t="s">
        <v>36</v>
      </c>
      <c r="B5" s="40" t="s">
        <v>4</v>
      </c>
      <c r="C5" s="40" t="s">
        <v>5</v>
      </c>
    </row>
    <row r="6" spans="1:6" ht="16.5" thickBot="1" x14ac:dyDescent="0.3">
      <c r="A6" s="16" t="s">
        <v>37</v>
      </c>
      <c r="B6" s="10">
        <v>45985</v>
      </c>
      <c r="C6" s="5">
        <v>45984</v>
      </c>
    </row>
    <row r="7" spans="1:6" ht="63.75" thickBot="1" x14ac:dyDescent="0.3">
      <c r="A7" s="39" t="s">
        <v>38</v>
      </c>
      <c r="B7" s="14">
        <v>1881614.5095103299</v>
      </c>
      <c r="C7" s="41">
        <v>1888449.3984554303</v>
      </c>
      <c r="D7" s="42">
        <f>B7-C7</f>
        <v>-6834.8889451003633</v>
      </c>
      <c r="E7" s="42">
        <f>B7-[1]Sheet1!A2</f>
        <v>-11568.06573833013</v>
      </c>
      <c r="F7" s="42">
        <f>B7-[1]Sheet1!B2</f>
        <v>84512.417467339896</v>
      </c>
    </row>
    <row r="8" spans="1:6" ht="15.75" x14ac:dyDescent="0.25">
      <c r="A8" s="16" t="s">
        <v>39</v>
      </c>
      <c r="B8" s="17">
        <v>2896159.7802851801</v>
      </c>
      <c r="C8" s="17">
        <v>2902949.1812261101</v>
      </c>
      <c r="D8" s="42">
        <f>B8-C8</f>
        <v>-6789.4009409300052</v>
      </c>
      <c r="E8" s="42">
        <f>B8-[1]Sheet1!A3</f>
        <v>22341.397560640238</v>
      </c>
      <c r="F8" s="42">
        <f>B8-[1]Sheet1!A2</f>
        <v>1002977.20503652</v>
      </c>
    </row>
    <row r="9" spans="1:6" ht="15.75" x14ac:dyDescent="0.25">
      <c r="A9" s="39" t="s">
        <v>40</v>
      </c>
      <c r="B9" s="20">
        <v>42334.944425779991</v>
      </c>
      <c r="C9" s="20">
        <v>42332.942352500002</v>
      </c>
      <c r="D9" s="37">
        <f t="shared" ref="D9:D26" si="0">B9-C9</f>
        <v>2.0020732799894176</v>
      </c>
      <c r="E9" s="37">
        <f>B9-[1]Sheet1!A4</f>
        <v>159.47258919998421</v>
      </c>
      <c r="F9" s="37">
        <f>B9-[1]Sheet1!B4</f>
        <v>1230.2843452299858</v>
      </c>
    </row>
    <row r="10" spans="1:6" ht="15.75" x14ac:dyDescent="0.25">
      <c r="A10" s="16" t="s">
        <v>41</v>
      </c>
      <c r="B10" s="17">
        <v>-166245.27077485004</v>
      </c>
      <c r="C10" s="17">
        <v>-166199.78277067997</v>
      </c>
      <c r="D10" s="37">
        <f t="shared" si="0"/>
        <v>-45.488004170067143</v>
      </c>
      <c r="E10" s="37">
        <f>B10-[1]Sheet1!A5</f>
        <v>-5559.4632989700476</v>
      </c>
      <c r="F10" s="37">
        <f>B10-[1]Sheet1!B5</f>
        <v>-90500.556910600018</v>
      </c>
    </row>
    <row r="11" spans="1:6" ht="31.5" x14ac:dyDescent="0.25">
      <c r="A11" s="39" t="s">
        <v>42</v>
      </c>
      <c r="B11" s="20">
        <v>181310.48218247003</v>
      </c>
      <c r="C11" s="20">
        <v>181264.99417829997</v>
      </c>
      <c r="D11" s="37">
        <f t="shared" si="0"/>
        <v>45.488004170067143</v>
      </c>
      <c r="E11" s="37">
        <f>B11-[1]Sheet1!A6</f>
        <v>5559.4632989700476</v>
      </c>
      <c r="F11" s="37">
        <f>B11-[1]Sheet1!B6</f>
        <v>90837.983007980016</v>
      </c>
    </row>
    <row r="12" spans="1:6" ht="15.75" x14ac:dyDescent="0.25">
      <c r="A12" s="16" t="s">
        <v>43</v>
      </c>
      <c r="B12" s="24">
        <v>-848300</v>
      </c>
      <c r="C12" s="24">
        <v>-848300</v>
      </c>
      <c r="D12" s="37">
        <f t="shared" si="0"/>
        <v>0</v>
      </c>
      <c r="E12" s="37">
        <f>B12-[1]Sheet1!A7</f>
        <v>-28350</v>
      </c>
      <c r="F12" s="37">
        <f>B12-[1]Sheet1!B7</f>
        <v>-194250</v>
      </c>
    </row>
    <row r="13" spans="1:6" ht="31.5" x14ac:dyDescent="0.25">
      <c r="A13" s="39" t="s">
        <v>44</v>
      </c>
      <c r="B13" s="20">
        <v>0</v>
      </c>
      <c r="C13" s="20">
        <v>0</v>
      </c>
      <c r="D13" s="37">
        <v>0</v>
      </c>
      <c r="E13" s="37">
        <v>0</v>
      </c>
      <c r="F13" s="37">
        <v>0</v>
      </c>
    </row>
    <row r="14" spans="1:6" ht="15.75" x14ac:dyDescent="0.25">
      <c r="A14" s="16" t="s">
        <v>45</v>
      </c>
      <c r="B14" s="20">
        <v>0</v>
      </c>
      <c r="C14" s="20">
        <v>0</v>
      </c>
      <c r="D14" s="37">
        <v>0</v>
      </c>
      <c r="E14" s="37">
        <v>0</v>
      </c>
      <c r="F14" s="37">
        <v>0</v>
      </c>
    </row>
    <row r="15" spans="1:6" ht="63" x14ac:dyDescent="0.25">
      <c r="A15" s="39" t="s">
        <v>46</v>
      </c>
      <c r="B15" s="20">
        <v>0</v>
      </c>
      <c r="C15" s="20">
        <v>0</v>
      </c>
      <c r="D15" s="37">
        <v>0</v>
      </c>
      <c r="E15" s="37">
        <v>0</v>
      </c>
      <c r="F15" s="37">
        <v>0</v>
      </c>
    </row>
    <row r="16" spans="1:6" ht="15.75" x14ac:dyDescent="0.25">
      <c r="A16" s="16" t="s">
        <v>47</v>
      </c>
      <c r="B16" s="20">
        <v>0</v>
      </c>
      <c r="C16" s="20">
        <v>0</v>
      </c>
      <c r="D16" s="37">
        <v>0</v>
      </c>
      <c r="E16" s="37">
        <v>0</v>
      </c>
      <c r="F16" s="37">
        <v>0</v>
      </c>
    </row>
    <row r="17" spans="1:6" ht="15.75" x14ac:dyDescent="0.25">
      <c r="A17" s="39" t="s">
        <v>48</v>
      </c>
      <c r="B17" s="20">
        <v>-389300</v>
      </c>
      <c r="C17" s="20">
        <v>-389300</v>
      </c>
      <c r="D17" s="37">
        <f t="shared" si="0"/>
        <v>0</v>
      </c>
      <c r="E17" s="37">
        <f>B17-[1]Sheet1!A12</f>
        <v>-82900</v>
      </c>
      <c r="F17" s="37">
        <f>B17-[1]Sheet1!B12</f>
        <v>-11850</v>
      </c>
    </row>
    <row r="18" spans="1:6" ht="15.75" x14ac:dyDescent="0.25">
      <c r="A18" s="16" t="s">
        <v>49</v>
      </c>
      <c r="B18" s="20">
        <v>-459000</v>
      </c>
      <c r="C18" s="20">
        <v>-459000</v>
      </c>
      <c r="D18" s="37">
        <f t="shared" si="0"/>
        <v>0</v>
      </c>
      <c r="E18" s="37">
        <f>B18-[1]Sheet1!A13</f>
        <v>54550</v>
      </c>
      <c r="F18" s="37">
        <f>B18-[1]Sheet1!B13</f>
        <v>-182400</v>
      </c>
    </row>
    <row r="19" spans="1:6" ht="63.75" thickBot="1" x14ac:dyDescent="0.3">
      <c r="A19" s="39" t="s">
        <v>50</v>
      </c>
      <c r="B19" s="20">
        <v>0</v>
      </c>
      <c r="C19" s="20">
        <v>0</v>
      </c>
      <c r="D19" s="37">
        <v>0</v>
      </c>
      <c r="E19" s="37">
        <v>0</v>
      </c>
      <c r="F19" s="37">
        <v>0</v>
      </c>
    </row>
    <row r="20" spans="1:6" ht="16.5" thickBot="1" x14ac:dyDescent="0.3">
      <c r="A20" s="16" t="s">
        <v>30</v>
      </c>
      <c r="B20" s="26">
        <v>1881614.5105115101</v>
      </c>
      <c r="C20" s="43">
        <v>1888449.39479296</v>
      </c>
      <c r="D20" s="42">
        <f>B20-C20</f>
        <v>-6834.8842814499512</v>
      </c>
      <c r="E20" s="37">
        <f>B20-[1]Sheet1!A15</f>
        <v>-11568.064737639856</v>
      </c>
      <c r="F20" s="37">
        <f>B20-[1]Sheet1!B15</f>
        <v>84512.418467890006</v>
      </c>
    </row>
    <row r="21" spans="1:6" ht="31.5" x14ac:dyDescent="0.25">
      <c r="A21" s="39" t="s">
        <v>51</v>
      </c>
      <c r="B21" s="17">
        <v>319638.40252840001</v>
      </c>
      <c r="C21" s="17">
        <v>322710.65973342001</v>
      </c>
      <c r="D21" s="37">
        <f t="shared" si="0"/>
        <v>-3072.257205019996</v>
      </c>
      <c r="E21" s="37">
        <f>B21-[1]Sheet1!A16</f>
        <v>-12532.729415229987</v>
      </c>
      <c r="F21" s="37">
        <f>B21-[1]Sheet1!B16</f>
        <v>-46561.413513029984</v>
      </c>
    </row>
    <row r="22" spans="1:6" ht="15.75" x14ac:dyDescent="0.25">
      <c r="A22" s="16" t="s">
        <v>31</v>
      </c>
      <c r="B22" s="17">
        <v>768967.73873899993</v>
      </c>
      <c r="C22" s="17">
        <v>769033.95203100005</v>
      </c>
      <c r="D22" s="37">
        <f t="shared" si="0"/>
        <v>-66.21329200011678</v>
      </c>
      <c r="E22" s="37">
        <f>B22-[1]Sheet1!A17</f>
        <v>-2897.3998620000202</v>
      </c>
      <c r="F22" s="37">
        <f>B22-[1]Sheet1!B17</f>
        <v>18855.316584499902</v>
      </c>
    </row>
    <row r="23" spans="1:6" ht="31.5" x14ac:dyDescent="0.25">
      <c r="A23" s="39" t="s">
        <v>52</v>
      </c>
      <c r="B23" s="17">
        <v>20635.196007469996</v>
      </c>
      <c r="C23" s="17">
        <v>21779.244725379998</v>
      </c>
      <c r="D23" s="37">
        <f t="shared" si="0"/>
        <v>-1144.0487179100019</v>
      </c>
      <c r="E23" s="37">
        <f>B23-[1]Sheet1!A18</f>
        <v>-1713.1400250799998</v>
      </c>
      <c r="F23" s="37">
        <f>B23-[1]Sheet1!B18</f>
        <v>-5088.8315359300032</v>
      </c>
    </row>
    <row r="24" spans="1:6" ht="45" x14ac:dyDescent="0.25">
      <c r="A24" s="44" t="s">
        <v>53</v>
      </c>
      <c r="B24" s="17">
        <v>772373.17323664005</v>
      </c>
      <c r="C24" s="17">
        <v>774925.53830315999</v>
      </c>
      <c r="D24" s="37">
        <f t="shared" si="0"/>
        <v>-2552.3650665199384</v>
      </c>
      <c r="E24" s="37">
        <f>B24-[1]Sheet1!A19</f>
        <v>5575.2045646702172</v>
      </c>
      <c r="F24" s="37">
        <f>B24-[1]Sheet1!B19</f>
        <v>117307.34693235019</v>
      </c>
    </row>
    <row r="25" spans="1:6" ht="16.5" hidden="1" thickBot="1" x14ac:dyDescent="0.3">
      <c r="B25" s="26">
        <v>1109241.3372748699</v>
      </c>
      <c r="C25" s="43">
        <v>1113523.8564898001</v>
      </c>
      <c r="D25" s="37">
        <f t="shared" si="0"/>
        <v>-4282.5192149302457</v>
      </c>
      <c r="E25" s="37">
        <f>B25-[1]Sheet1!A20</f>
        <v>-17143.269302310189</v>
      </c>
      <c r="F25" s="37">
        <f>B25-[1]Sheet1!B20</f>
        <v>-32794.928464460187</v>
      </c>
    </row>
    <row r="26" spans="1:6" ht="16.5" hidden="1" thickBot="1" x14ac:dyDescent="0.3">
      <c r="B26" s="30">
        <v>262555.48427030945</v>
      </c>
      <c r="C26" s="45">
        <v>262555.48427030945</v>
      </c>
      <c r="D26" s="37">
        <f t="shared" si="0"/>
        <v>0</v>
      </c>
      <c r="E26" s="37">
        <f>B26-[1]Sheet1!A21</f>
        <v>0</v>
      </c>
      <c r="F26" s="37">
        <f>B26-[1]Sheet1!B21</f>
        <v>12445.651540777908</v>
      </c>
    </row>
    <row r="27" spans="1:6" ht="16.5" hidden="1" thickBot="1" x14ac:dyDescent="0.3">
      <c r="B27" s="30">
        <v>57082.918258090562</v>
      </c>
      <c r="C27" s="45">
        <v>60155.175463110558</v>
      </c>
      <c r="D27" s="42">
        <f>B27-C27</f>
        <v>-3072.257205019996</v>
      </c>
      <c r="E27" s="37">
        <f>B27-[1]Sheet1!A22</f>
        <v>-12532.729415229987</v>
      </c>
      <c r="F27" s="42">
        <f>B27-[1]Sheet1!B22</f>
        <v>-59007.065053807892</v>
      </c>
    </row>
    <row r="28" spans="1:6" ht="16.5" hidden="1" thickBot="1" x14ac:dyDescent="0.3">
      <c r="B28" s="30">
        <v>489829.26535154996</v>
      </c>
      <c r="C28" s="45">
        <v>490110.98805717996</v>
      </c>
      <c r="D28" s="42">
        <f>B28-C28</f>
        <v>-281.72270563000347</v>
      </c>
      <c r="E28" s="42">
        <f>B28-[1]Sheet1!A23</f>
        <v>11662.261876480014</v>
      </c>
      <c r="F28" s="37">
        <f>B28-[1]Sheet1!B23</f>
        <v>90505.471538849932</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2025-11-25T04:32:16Z</dcterms:created>
  <dcterms:modified xsi:type="dcterms:W3CDTF">2025-11-25T04:34:51Z</dcterms:modified>
</cp:coreProperties>
</file>