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<sst xmlns="http://schemas.openxmlformats.org/spreadsheetml/2006/main" count="59" uniqueCount="56">
  <si>
    <t>NEPAL RASTRA BANK</t>
  </si>
  <si>
    <t>Central Bank Survey and Liquidity Position</t>
  </si>
  <si>
    <t>(In Rs. Million)</t>
  </si>
  <si>
    <t>Date (BS/AD)</t>
  </si>
  <si>
    <t>Mangsir 11, 2082</t>
  </si>
  <si>
    <t>Mangsir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</si>
  <si>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</si>
  <si>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</si>
  <si>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</si>
  <si>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</si>
  <si>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</si>
  <si>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</si>
  <si>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</si>
  <si>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</si>
  <si>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</si>
  <si>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</si>
  <si>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</si>
  <si>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</si>
  <si>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</si>
  <si>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</si>
  <si>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</si>
  <si>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</si>
  <si>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</si>
  <si>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</si>
  <si>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</si>
  <si>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</si>
  <si>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</si>
  <si>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</si>
  <si>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</si>
  <si>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</si>
  <si>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</si>
  <si>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</si>
  <si>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</si>
  <si>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</si>
  <si>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</si>
  <si>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</si>
  <si>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</si>
  <si>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Mangsir 09,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</si>
  <si>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</si>
  <si>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</si>
  <si>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</si>
  <si>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</si>
  <si>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</si>
  <si>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</si>
  <si>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</si>
  <si>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</si>
  <si>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</si>
  <si>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</si>
  <si>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</si>
  <si>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</si>
  <si>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</si>
  <si>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</si>
  <si>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</si>
  <si>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</si>
  <si>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</si>
  <si>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11, 2082(November 27,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</si>
</sst>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45988</v>
      </c>
      <c r="C6" s="10">
        <v>45987</v>
      </c>
      <c r="D6" s="11" t="s">
        <v>7</v>
      </c>
      <c r="E6" s="11" t="s">
        <v>8</v>
      </c>
      <c r="F6" s="11" t="s">
        <v>9</v>
      </c>
    </row>
    <row r="7" spans="1:6" ht="16.5" thickBot="1" x14ac:dyDescent="0.3">
      <c r="A7" s="12" t="s">
        <v>10</v>
      </c>
      <c r="B7" s="13">
        <v>1881867.7452539601</v>
      </c>
      <c r="C7" s="13">
        <v>1872342.2572931303</v>
      </c>
      <c r="D7" s="14">
        <v>9525.4879608298652</v>
      </c>
      <c r="E7" s="14">
        <v>-11314.829994699918</v>
      </c>
      <c r="F7" s="14">
        <v>84765.653210970107</v>
      </c>
    </row>
    <row r="8" spans="1:6" ht="15.75" x14ac:dyDescent="0.25">
      <c r="A8" s="15" t="s">
        <v>11</v>
      </c>
      <c r="B8" s="16">
        <v>2901959.4942796603</v>
      </c>
      <c r="C8" s="16">
        <v>2898198.7207019501</v>
      </c>
      <c r="D8" s="17">
        <v>3760.7735777101479</v>
      </c>
      <c r="E8" s="17">
        <v>28141.111555120442</v>
      </c>
      <c r="F8" s="17">
        <v>1008776.9190310002</v>
      </c>
    </row>
    <row r="9" spans="1:6" ht="15.75" x14ac:dyDescent="0.25">
      <c r="A9" s="18" t="s">
        <v>12</v>
      </c>
      <c r="B9" s="19">
        <v>42297.632189469994</v>
      </c>
      <c r="C9" s="19">
        <v>42271.414446429997</v>
      </c>
      <c r="D9" s="20">
        <v>26.217743039997004</v>
      </c>
      <c r="E9" s="20">
        <v>122.16035288998683</v>
      </c>
      <c r="F9" s="20">
        <v>1192.9721089199884</v>
      </c>
    </row>
    <row r="10" spans="1:6" ht="15.75" x14ac:dyDescent="0.25">
      <c r="A10" s="15" t="s">
        <v>13</v>
      </c>
      <c r="B10" s="16">
        <v>-175591.74902570003</v>
      </c>
      <c r="C10" s="16">
        <v>-171106.46340881998</v>
      </c>
      <c r="D10" s="17">
        <v>-4485.2856168800499</v>
      </c>
      <c r="E10" s="17">
        <v>-14905.94154982004</v>
      </c>
      <c r="F10" s="17">
        <v>-99847.03516145001</v>
      </c>
    </row>
    <row r="11" spans="1:6" ht="15.75" x14ac:dyDescent="0.25">
      <c r="A11" s="18" t="s">
        <v>14</v>
      </c>
      <c r="B11" s="19">
        <v>190656.96043332003</v>
      </c>
      <c r="C11" s="19">
        <v>186171.67481643998</v>
      </c>
      <c r="D11" s="21">
        <v>4485.2856168800499</v>
      </c>
      <c r="E11" s="21">
        <v>14905.94154982004</v>
      </c>
      <c r="F11" s="21">
        <v>100184.46125883001</v>
      </c>
    </row>
    <row r="12" spans="1:6" ht="15.75" x14ac:dyDescent="0.25">
      <c r="A12" s="22" t="s">
        <v>15</v>
      </c>
      <c r="B12" s="23">
        <v>-844500</v>
      </c>
      <c r="C12" s="23">
        <v>-854750</v>
      </c>
      <c r="D12" s="17">
        <v>10250</v>
      </c>
      <c r="E12" s="17">
        <v>-24550</v>
      </c>
      <c r="F12" s="17">
        <v>-190450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-419300</v>
      </c>
      <c r="C17" s="19">
        <v>-419300</v>
      </c>
      <c r="D17" s="21">
        <v>0</v>
      </c>
      <c r="E17" s="21">
        <v>-112900</v>
      </c>
      <c r="F17" s="21">
        <v>-41850</v>
      </c>
    </row>
    <row r="18" spans="1:6" ht="15.75" x14ac:dyDescent="0.25">
      <c r="A18" s="24" t="s">
        <v>21</v>
      </c>
      <c r="B18" s="19">
        <v>-425200</v>
      </c>
      <c r="C18" s="19">
        <v>-435450</v>
      </c>
      <c r="D18" s="21">
        <v>10250</v>
      </c>
      <c r="E18" s="21">
        <v>88350</v>
      </c>
      <c r="F18" s="21">
        <v>-148600</v>
      </c>
    </row>
    <row r="19" spans="1:6" ht="16.5" thickBot="1" x14ac:dyDescent="0.3">
      <c r="A19" s="24" t="s">
        <v>22</v>
      </c>
      <c r="B19" s="19">
        <v>0</v>
      </c>
      <c r="C19" s="19">
        <v>0</v>
      </c>
      <c r="D19" s="20">
        <v>0</v>
      </c>
      <c r="E19" s="20">
        <v>0</v>
      </c>
      <c r="F19" s="20">
        <v>0</v>
      </c>
    </row>
    <row r="20" spans="1:6" ht="16.5" thickBot="1" x14ac:dyDescent="0.3">
      <c r="A20" s="12" t="s">
        <v>23</v>
      </c>
      <c r="B20" s="25">
        <v>1881867.7450321801</v>
      </c>
      <c r="C20" s="25">
        <v>1872342.2570714303</v>
      </c>
      <c r="D20" s="14">
        <v>9525.4879607497714</v>
      </c>
      <c r="E20" s="14">
        <v>-11314.830216969829</v>
      </c>
      <c r="F20" s="14">
        <v>84765.652988560032</v>
      </c>
    </row>
    <row r="21" spans="1:6" ht="15.75" x14ac:dyDescent="0.25">
      <c r="A21" s="22" t="s">
        <v>24</v>
      </c>
      <c r="B21" s="16">
        <v>319134.52443831001</v>
      </c>
      <c r="C21" s="16">
        <v>316806.05667742004</v>
      </c>
      <c r="D21" s="26">
        <v>2328.4677608899656</v>
      </c>
      <c r="E21" s="26">
        <v>-13036.607505319989</v>
      </c>
      <c r="F21" s="26">
        <v>-47065.291603119986</v>
      </c>
    </row>
    <row r="22" spans="1:6" ht="15.75" x14ac:dyDescent="0.25">
      <c r="A22" s="22" t="s">
        <v>25</v>
      </c>
      <c r="B22" s="16">
        <v>767779.93882899999</v>
      </c>
      <c r="C22" s="16">
        <v>768334.77598999999</v>
      </c>
      <c r="D22" s="26">
        <v>-554.83716100000311</v>
      </c>
      <c r="E22" s="26">
        <v>-4085.1997719999636</v>
      </c>
      <c r="F22" s="26">
        <v>17667.516674499959</v>
      </c>
    </row>
    <row r="23" spans="1:6" ht="15.75" x14ac:dyDescent="0.25">
      <c r="A23" s="22" t="s">
        <v>26</v>
      </c>
      <c r="B23" s="16">
        <v>20644.02175163</v>
      </c>
      <c r="C23" s="16">
        <v>19816.856951870002</v>
      </c>
      <c r="D23" s="26">
        <v>827.16479975999755</v>
      </c>
      <c r="E23" s="26">
        <v>-1704.3142809199962</v>
      </c>
      <c r="F23" s="26">
        <v>-5080.0057917699996</v>
      </c>
    </row>
    <row r="24" spans="1:6" ht="16.5" thickBot="1" x14ac:dyDescent="0.3">
      <c r="A24" s="22" t="s">
        <v>27</v>
      </c>
      <c r="B24" s="16">
        <v>774309.26001324004</v>
      </c>
      <c r="C24" s="16">
        <v>767384.56745214004</v>
      </c>
      <c r="D24" s="27">
        <v>6924.6925611000042</v>
      </c>
      <c r="E24" s="27">
        <v>7511.2913412702037</v>
      </c>
      <c r="F24" s="27">
        <v>119243.43370895018</v>
      </c>
    </row>
    <row r="25" spans="1:6" ht="16.5" thickBot="1" x14ac:dyDescent="0.3">
      <c r="A25" s="12" t="s">
        <v>28</v>
      </c>
      <c r="B25" s="25">
        <v>1107558.4850189399</v>
      </c>
      <c r="C25" s="25">
        <v>1104957.6896192902</v>
      </c>
      <c r="D25" s="14">
        <v>2600.7953996497672</v>
      </c>
      <c r="E25" s="14">
        <v>-18826.121558240149</v>
      </c>
      <c r="F25" s="14">
        <v>-34477.780720390147</v>
      </c>
    </row>
    <row r="26" spans="1:6" ht="16.5" thickBot="1" x14ac:dyDescent="0.3">
      <c r="A26" s="28" t="s">
        <v>29</v>
      </c>
      <c r="B26" s="29">
        <v>262555.48427030945</v>
      </c>
      <c r="C26" s="29">
        <v>262555.48427030945</v>
      </c>
      <c r="D26" s="30">
        <v>0</v>
      </c>
      <c r="E26" s="30">
        <v>0</v>
      </c>
      <c r="F26" s="30">
        <v>12445.651540777908</v>
      </c>
    </row>
    <row r="27" spans="1:6" ht="16.5" thickBot="1" x14ac:dyDescent="0.3">
      <c r="A27" s="28" t="s">
        <v>30</v>
      </c>
      <c r="B27" s="29">
        <v>56579.04016800056</v>
      </c>
      <c r="C27" s="29">
        <v>54250.572407110594</v>
      </c>
      <c r="D27" s="14">
        <v>2328.4677608899656</v>
      </c>
      <c r="E27" s="14">
        <v>-13036.607505319989</v>
      </c>
      <c r="F27" s="14">
        <v>-59510.943143897894</v>
      </c>
    </row>
    <row r="28" spans="1:6" ht="16.5" thickBot="1" x14ac:dyDescent="0.3">
      <c r="A28" s="31" t="s">
        <v>31</v>
      </c>
      <c r="B28" s="29">
        <v>488379.9752787099</v>
      </c>
      <c r="C28" s="29">
        <v>484804.30477173999</v>
      </c>
      <c r="D28" s="14">
        <v>3575.6705069699092</v>
      </c>
      <c r="E28" s="14">
        <v>10212.971803639957</v>
      </c>
      <c r="F28" s="14">
        <v>89056.181466009875</v>
      </c>
    </row>
    <row r="29" spans="1:6" ht="40.5" customHeight="1" x14ac:dyDescent="0.25">
      <c r="A29" s="32" t="s">
        <v>32</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B5" sqref="B5:B2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33</v>
      </c>
    </row>
    <row r="2" spans="1:6" ht="15.75" x14ac:dyDescent="0.25">
      <c r="A2" s="15" t="s">
        <v>34</v>
      </c>
    </row>
    <row r="3" spans="1:6" ht="39.75" customHeight="1" x14ac:dyDescent="0.25">
      <c r="A3" s="37" t="str">
        <f>CBP_LP!A3</f>
        <v>Mangsir 11, 2082(November 27, 2025)</v>
      </c>
    </row>
    <row r="4" spans="1:6" ht="15.75" x14ac:dyDescent="0.25">
      <c r="A4" s="15" t="s">
        <v>35</v>
      </c>
    </row>
    <row r="5" spans="1:6" ht="49.5" customHeight="1" thickBot="1" x14ac:dyDescent="0.3">
      <c r="A5" s="38" t="s">
        <v>36</v>
      </c>
      <c r="B5" s="39" t="s">
        <v>5</v>
      </c>
      <c r="C5" s="39" t="s">
        <v>37</v>
      </c>
    </row>
    <row r="6" spans="1:6" ht="16.5" thickBot="1" x14ac:dyDescent="0.3">
      <c r="A6" s="15" t="s">
        <v>38</v>
      </c>
      <c r="B6" s="10">
        <v>45987</v>
      </c>
      <c r="C6" s="5">
        <v>45986</v>
      </c>
    </row>
    <row r="7" spans="1:6" ht="63.75" thickBot="1" x14ac:dyDescent="0.3">
      <c r="A7" s="38" t="s">
        <v>39</v>
      </c>
      <c r="B7" s="13">
        <v>1872342.2572931303</v>
      </c>
      <c r="C7" s="40">
        <v>1889489.6342546097</v>
      </c>
      <c r="D7" s="41">
        <f>B7-C7</f>
        <v>-17147.376961479429</v>
      </c>
      <c r="E7" s="41">
        <f>B7-[1]Sheet1!A2</f>
        <v>-20840.317955529783</v>
      </c>
      <c r="F7" s="41">
        <f>B7-[1]Sheet1!B2</f>
        <v>75240.165250140242</v>
      </c>
    </row>
    <row r="8" spans="1:6" ht="15.75" x14ac:dyDescent="0.25">
      <c r="A8" s="15" t="s">
        <v>40</v>
      </c>
      <c r="B8" s="16">
        <v>2898198.7207019501</v>
      </c>
      <c r="C8" s="16">
        <v>2885824.8322061696</v>
      </c>
      <c r="D8" s="41">
        <f>B8-C8</f>
        <v>12373.888495780528</v>
      </c>
      <c r="E8" s="41">
        <f>B8-[1]Sheet1!A3</f>
        <v>24380.337977410294</v>
      </c>
      <c r="F8" s="41">
        <f>B8-[1]Sheet1!A2</f>
        <v>1005016.1454532901</v>
      </c>
    </row>
    <row r="9" spans="1:6" ht="15.75" x14ac:dyDescent="0.25">
      <c r="A9" s="38" t="s">
        <v>41</v>
      </c>
      <c r="B9" s="19">
        <v>42271.414446429997</v>
      </c>
      <c r="C9" s="19">
        <v>42214.779770179994</v>
      </c>
      <c r="D9" s="36">
        <f t="shared" ref="D9:D26" si="0">B9-C9</f>
        <v>56.634676250003395</v>
      </c>
      <c r="E9" s="36">
        <f>B9-[1]Sheet1!A4</f>
        <v>95.942609849989822</v>
      </c>
      <c r="F9" s="36">
        <f>B9-[1]Sheet1!B4</f>
        <v>1166.7543658799914</v>
      </c>
    </row>
    <row r="10" spans="1:6" ht="15.75" x14ac:dyDescent="0.25">
      <c r="A10" s="15" t="s">
        <v>42</v>
      </c>
      <c r="B10" s="16">
        <v>-171106.46340881998</v>
      </c>
      <c r="C10" s="16">
        <v>-171585.19795156</v>
      </c>
      <c r="D10" s="36">
        <f t="shared" si="0"/>
        <v>478.73454274001415</v>
      </c>
      <c r="E10" s="36">
        <f>B10-[1]Sheet1!A5</f>
        <v>-10420.65593293999</v>
      </c>
      <c r="F10" s="36">
        <f>B10-[1]Sheet1!B5</f>
        <v>-95361.749544569961</v>
      </c>
    </row>
    <row r="11" spans="1:6" ht="31.5" x14ac:dyDescent="0.25">
      <c r="A11" s="38" t="s">
        <v>43</v>
      </c>
      <c r="B11" s="19">
        <v>186171.67481643998</v>
      </c>
      <c r="C11" s="19">
        <v>186650.40935917999</v>
      </c>
      <c r="D11" s="36">
        <f t="shared" si="0"/>
        <v>-478.73454274001415</v>
      </c>
      <c r="E11" s="36">
        <f>B11-[1]Sheet1!A6</f>
        <v>10420.65593293999</v>
      </c>
      <c r="F11" s="36">
        <f>B11-[1]Sheet1!B6</f>
        <v>95699.175641949958</v>
      </c>
    </row>
    <row r="12" spans="1:6" ht="15.75" x14ac:dyDescent="0.25">
      <c r="A12" s="15" t="s">
        <v>44</v>
      </c>
      <c r="B12" s="23">
        <v>-854750</v>
      </c>
      <c r="C12" s="23">
        <v>-824750</v>
      </c>
      <c r="D12" s="36">
        <f t="shared" si="0"/>
        <v>-30000</v>
      </c>
      <c r="E12" s="36">
        <f>B12-[1]Sheet1!A7</f>
        <v>-34800</v>
      </c>
      <c r="F12" s="36">
        <f>B12-[1]Sheet1!B7</f>
        <v>-200700</v>
      </c>
    </row>
    <row r="13" spans="1:6" ht="31.5" x14ac:dyDescent="0.25">
      <c r="A13" s="38" t="s">
        <v>45</v>
      </c>
      <c r="B13" s="19">
        <v>0</v>
      </c>
      <c r="C13" s="19">
        <v>0</v>
      </c>
      <c r="D13" s="36">
        <v>0</v>
      </c>
      <c r="E13" s="36">
        <v>0</v>
      </c>
      <c r="F13" s="36">
        <v>0</v>
      </c>
    </row>
    <row r="14" spans="1:6" ht="15.75" x14ac:dyDescent="0.25">
      <c r="A14" s="15" t="s">
        <v>46</v>
      </c>
      <c r="B14" s="19">
        <v>0</v>
      </c>
      <c r="C14" s="19">
        <v>0</v>
      </c>
      <c r="D14" s="36">
        <v>0</v>
      </c>
      <c r="E14" s="36">
        <v>0</v>
      </c>
      <c r="F14" s="36">
        <v>0</v>
      </c>
    </row>
    <row r="15" spans="1:6" ht="63" x14ac:dyDescent="0.25">
      <c r="A15" s="38" t="s">
        <v>47</v>
      </c>
      <c r="B15" s="19">
        <v>0</v>
      </c>
      <c r="C15" s="19">
        <v>0</v>
      </c>
      <c r="D15" s="36">
        <v>0</v>
      </c>
      <c r="E15" s="36">
        <v>0</v>
      </c>
      <c r="F15" s="36">
        <v>0</v>
      </c>
    </row>
    <row r="16" spans="1:6" ht="15.75" x14ac:dyDescent="0.25">
      <c r="A16" s="15" t="s">
        <v>48</v>
      </c>
      <c r="B16" s="19">
        <v>0</v>
      </c>
      <c r="C16" s="19">
        <v>0</v>
      </c>
      <c r="D16" s="36">
        <v>0</v>
      </c>
      <c r="E16" s="36">
        <v>0</v>
      </c>
      <c r="F16" s="36">
        <v>0</v>
      </c>
    </row>
    <row r="17" spans="1:6" ht="15.75" x14ac:dyDescent="0.25">
      <c r="A17" s="38" t="s">
        <v>49</v>
      </c>
      <c r="B17" s="19">
        <v>-419300</v>
      </c>
      <c r="C17" s="19">
        <v>-389300</v>
      </c>
      <c r="D17" s="36">
        <f t="shared" si="0"/>
        <v>-30000</v>
      </c>
      <c r="E17" s="36">
        <f>B17-[1]Sheet1!A12</f>
        <v>-112900</v>
      </c>
      <c r="F17" s="36">
        <f>B17-[1]Sheet1!B12</f>
        <v>-41850</v>
      </c>
    </row>
    <row r="18" spans="1:6" ht="15.75" x14ac:dyDescent="0.25">
      <c r="A18" s="15" t="s">
        <v>50</v>
      </c>
      <c r="B18" s="19">
        <v>-435450</v>
      </c>
      <c r="C18" s="19">
        <v>-435450</v>
      </c>
      <c r="D18" s="36">
        <f t="shared" si="0"/>
        <v>0</v>
      </c>
      <c r="E18" s="36">
        <f>B18-[1]Sheet1!A13</f>
        <v>78100</v>
      </c>
      <c r="F18" s="36">
        <f>B18-[1]Sheet1!B13</f>
        <v>-158850</v>
      </c>
    </row>
    <row r="19" spans="1:6" ht="63.75" thickBot="1" x14ac:dyDescent="0.3">
      <c r="A19" s="38" t="s">
        <v>51</v>
      </c>
      <c r="B19" s="19">
        <v>0</v>
      </c>
      <c r="C19" s="19">
        <v>0</v>
      </c>
      <c r="D19" s="36">
        <v>0</v>
      </c>
      <c r="E19" s="36">
        <v>0</v>
      </c>
      <c r="F19" s="36">
        <v>0</v>
      </c>
    </row>
    <row r="20" spans="1:6" ht="16.5" thickBot="1" x14ac:dyDescent="0.3">
      <c r="A20" s="15" t="s">
        <v>30</v>
      </c>
      <c r="B20" s="25">
        <v>1872342.2570714303</v>
      </c>
      <c r="C20" s="42">
        <v>1889489.6342551599</v>
      </c>
      <c r="D20" s="41">
        <f>B20-C20</f>
        <v>-17147.37718372955</v>
      </c>
      <c r="E20" s="36">
        <f>B20-[1]Sheet1!A15</f>
        <v>-20840.3181777196</v>
      </c>
      <c r="F20" s="36">
        <f>B20-[1]Sheet1!B15</f>
        <v>75240.165027810261</v>
      </c>
    </row>
    <row r="21" spans="1:6" ht="31.5" x14ac:dyDescent="0.25">
      <c r="A21" s="38" t="s">
        <v>52</v>
      </c>
      <c r="B21" s="16">
        <v>316806.05667742004</v>
      </c>
      <c r="C21" s="16">
        <v>331851.29785179003</v>
      </c>
      <c r="D21" s="36">
        <f t="shared" si="0"/>
        <v>-15045.241174369992</v>
      </c>
      <c r="E21" s="36">
        <f>B21-[1]Sheet1!A16</f>
        <v>-15365.075266209955</v>
      </c>
      <c r="F21" s="36">
        <f>B21-[1]Sheet1!B16</f>
        <v>-49393.759364009951</v>
      </c>
    </row>
    <row r="22" spans="1:6" ht="15.75" x14ac:dyDescent="0.25">
      <c r="A22" s="15" t="s">
        <v>31</v>
      </c>
      <c r="B22" s="16">
        <v>768334.77598999999</v>
      </c>
      <c r="C22" s="16">
        <v>768782.43584599998</v>
      </c>
      <c r="D22" s="36">
        <f t="shared" si="0"/>
        <v>-447.65985599998385</v>
      </c>
      <c r="E22" s="36">
        <f>B22-[1]Sheet1!A17</f>
        <v>-3530.3626109999605</v>
      </c>
      <c r="F22" s="36">
        <f>B22-[1]Sheet1!B17</f>
        <v>18222.353835499962</v>
      </c>
    </row>
    <row r="23" spans="1:6" ht="31.5" x14ac:dyDescent="0.25">
      <c r="A23" s="38" t="s">
        <v>53</v>
      </c>
      <c r="B23" s="16">
        <v>19816.856951870002</v>
      </c>
      <c r="C23" s="16">
        <v>20293.789101960003</v>
      </c>
      <c r="D23" s="36">
        <f t="shared" si="0"/>
        <v>-476.9321500900005</v>
      </c>
      <c r="E23" s="36">
        <f>B23-[1]Sheet1!A18</f>
        <v>-2531.4790806799938</v>
      </c>
      <c r="F23" s="36">
        <f>B23-[1]Sheet1!B18</f>
        <v>-5907.1705915299972</v>
      </c>
    </row>
    <row r="24" spans="1:6" ht="45" x14ac:dyDescent="0.25">
      <c r="A24" s="43" t="s">
        <v>54</v>
      </c>
      <c r="B24" s="16">
        <v>767384.56745214004</v>
      </c>
      <c r="C24" s="16">
        <v>768562.11145541002</v>
      </c>
      <c r="D24" s="36">
        <f t="shared" si="0"/>
        <v>-1177.5440032699844</v>
      </c>
      <c r="E24" s="36">
        <f>B24-[1]Sheet1!A19</f>
        <v>586.59878017019946</v>
      </c>
      <c r="F24" s="36">
        <f>B24-[1]Sheet1!B19</f>
        <v>112318.74114785017</v>
      </c>
    </row>
    <row r="25" spans="1:6" ht="16.5" hidden="1" thickBot="1" x14ac:dyDescent="0.3">
      <c r="B25" s="25">
        <v>1104957.6896192902</v>
      </c>
      <c r="C25" s="42">
        <v>1120927.5227997499</v>
      </c>
      <c r="D25" s="36">
        <f t="shared" si="0"/>
        <v>-15969.833180459682</v>
      </c>
      <c r="E25" s="36">
        <f>B25-[1]Sheet1!A20</f>
        <v>-21426.916957889916</v>
      </c>
      <c r="F25" s="36">
        <f>B25-[1]Sheet1!B20</f>
        <v>-37078.576120039914</v>
      </c>
    </row>
    <row r="26" spans="1:6" ht="16.5" hidden="1" thickBot="1" x14ac:dyDescent="0.3">
      <c r="B26" s="29">
        <v>262555.48427030945</v>
      </c>
      <c r="C26" s="44">
        <v>262555.48427030945</v>
      </c>
      <c r="D26" s="36">
        <f t="shared" si="0"/>
        <v>0</v>
      </c>
      <c r="E26" s="36">
        <f>B26-[1]Sheet1!A21</f>
        <v>0</v>
      </c>
      <c r="F26" s="36">
        <f>B26-[1]Sheet1!B21</f>
        <v>12445.651540777908</v>
      </c>
    </row>
    <row r="27" spans="1:6" ht="16.5" hidden="1" thickBot="1" x14ac:dyDescent="0.3">
      <c r="B27" s="29">
        <v>54250.572407110594</v>
      </c>
      <c r="C27" s="44">
        <v>69295.813581480586</v>
      </c>
      <c r="D27" s="41">
        <f>B27-C27</f>
        <v>-15045.241174369992</v>
      </c>
      <c r="E27" s="36">
        <f>B27-[1]Sheet1!A22</f>
        <v>-15365.075266209955</v>
      </c>
      <c r="F27" s="41">
        <f>B27-[1]Sheet1!B22</f>
        <v>-61839.410904787859</v>
      </c>
    </row>
    <row r="28" spans="1:6" ht="16.5" hidden="1" thickBot="1" x14ac:dyDescent="0.3">
      <c r="B28" s="29">
        <v>484804.30477173999</v>
      </c>
      <c r="C28" s="44">
        <v>484149.69397576997</v>
      </c>
      <c r="D28" s="41">
        <f>B28-C28</f>
        <v>654.61079597001662</v>
      </c>
      <c r="E28" s="41">
        <f>B28-[1]Sheet1!A23</f>
        <v>6637.301296670048</v>
      </c>
      <c r="F28" s="36">
        <f>B28-[1]Sheet1!B23</f>
        <v>85480.510959039966</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2025-11-28T04:28:36Z</dcterms:created>
  <dcterms:modified xsi:type="dcterms:W3CDTF">2025-11-28T04:29:53Z</dcterms:modified>
</cp:coreProperties>
</file>