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Balance Sheet Mansir\"/>
    </mc:Choice>
  </mc:AlternateContent>
  <xr:revisionPtr revIDLastSave="0" documentId="13_ncr:1_{20CFBD2B-9DC7-4521-8B27-9695DC3C3B97}" xr6:coauthVersionLast="36" xr6:coauthVersionMax="36" xr10:uidLastSave="{00000000-0000-0000-0000-000000000000}"/>
  <bookViews>
    <workbookView xWindow="0" yWindow="0" windowWidth="24000" windowHeight="9525" xr2:uid="{B2B953B0-D310-4009-B141-5AB51643920F}"/>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2" l="1"/>
  <c r="E28" i="2"/>
  <c r="D28" i="2"/>
  <c r="F27" i="2"/>
  <c r="E27" i="2"/>
  <c r="D27" i="2"/>
  <c r="F26" i="2"/>
  <c r="E26" i="2"/>
  <c r="D26" i="2"/>
  <c r="F25" i="2"/>
  <c r="E25" i="2"/>
  <c r="D25" i="2"/>
  <c r="F24" i="2"/>
  <c r="E24" i="2"/>
  <c r="D24" i="2"/>
  <c r="F23" i="2"/>
  <c r="E23" i="2"/>
  <c r="D23" i="2"/>
  <c r="F22" i="2"/>
  <c r="E22" i="2"/>
  <c r="D22" i="2"/>
  <c r="F21" i="2"/>
  <c r="E21" i="2"/>
  <c r="D21" i="2"/>
  <c r="F20" i="2"/>
  <c r="E20" i="2"/>
  <c r="D20" i="2"/>
  <c r="F18" i="2"/>
  <c r="E18" i="2"/>
  <c r="D18" i="2"/>
  <c r="F17" i="2"/>
  <c r="E17" i="2"/>
  <c r="D17"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<sst xmlns="http://schemas.openxmlformats.org/spreadsheetml/2006/main" count="59" uniqueCount="57">
  <si>
    <t>NEPAL RASTRA BANK</t>
  </si>
  <si>
    <t>Central Bank Survey and Liquidity Position</t>
  </si>
  <si>
    <t>(In Rs. Million)</t>
  </si>
  <si>
    <t>Date (BS/AD)</t>
  </si>
  <si>
    <t>Mangsir 13, 2082</t>
  </si>
  <si>
    <t>Mangsir 11,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</si>
  <si>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</si>
  <si>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</si>
  <si>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</si>
  <si>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</si>
  <si>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</si>
  <si>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</si>
  <si>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</si>
  <si>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</si>
  <si>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</si>
  <si>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</si>
  <si>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</si>
  <si>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</si>
  <si>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</si>
  <si>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</si>
  <si>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</si>
  <si>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</si>
  <si>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</si>
  <si>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</si>
  <si>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</si>
  <si>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</si>
  <si>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</si>
  <si>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</si>
  <si>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</si>
  <si>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</si>
  <si>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</si>
  <si>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</si>
  <si>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</si>
  <si>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</si>
  <si>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</si>
  <si>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</si>
  <si>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</si>
  <si>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Mangsir 10, 2082</t>
  </si>
  <si>
    <t>Mangsir 09, 2082</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</si>
  <si>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</si>
  <si>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</si>
  <si>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</si>
  <si>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</si>
  <si>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</si>
  <si>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</si>
  <si>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</si>
  <si>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</si>
  <si>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</si>
  <si>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</si>
  <si>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</si>
  <si>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</si>
  <si>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</si>
  <si>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</si>
  <si>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</si>
  <si>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</si>
  <si>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</si>
  <si>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Mangsir 13, 2082(November 29,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</si>
</sst>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5">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6" fillId="2" borderId="7" xfId="4" applyNumberFormat="1" applyFont="1" applyFill="1" applyBorder="1"/>
    <xf numFmtId="43" fontId="12" fillId="0" borderId="0" xfId="0" applyNumberFormat="1" applyFont="1"/>
    <xf numFmtId="43" fontId="6" fillId="2" borderId="7" xfId="5" applyNumberFormat="1" applyFont="1" applyFill="1" applyBorder="1" applyAlignment="1">
      <alignment horizontal="center"/>
    </xf>
    <xf numFmtId="0" fontId="12" fillId="0" borderId="0" xfId="0" applyFont="1" applyAlignment="1">
      <alignment wrapText="1"/>
    </xf>
    <xf numFmtId="43" fontId="6" fillId="2" borderId="7" xfId="5" applyNumberFormat="1" applyFont="1" applyFill="1" applyBorder="1"/>
  </cellXfs>
  <cellStyles count="6">
    <cellStyle name="Comma" xfId="1" builtinId="3"/>
    <cellStyle name="Comma 2 2" xfId="5" xr:uid="{81D94011-76F9-403D-B764-CFA033EFA3D6}"/>
    <cellStyle name="Currency 2" xfId="4" xr:uid="{C06D660D-F1F1-4DC2-A371-C06FBBF6E6D6}"/>
    <cellStyle name="Normal" xfId="0" builtinId="0"/>
    <cellStyle name="Normal 2" xfId="2" xr:uid="{38641EFE-7754-4A04-BCA0-7624A4C58A87}"/>
    <cellStyle name="Normal 29 3 2" xfId="3" xr:uid="{9C4DB0E5-09E4-4758-9223-37D49B265C4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42A42910-C8FC-451E-899C-6B9DB91E62B1}"/>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1893182.5752486601</v>
          </cell>
          <cell r="B2">
            <v>1797102.09204299</v>
          </cell>
        </row>
        <row r="3">
          <cell r="A3">
            <v>2873818.3827245398</v>
          </cell>
        </row>
        <row r="4">
          <cell r="A4">
            <v>42175.471836580007</v>
          </cell>
          <cell r="B4">
            <v>41104.660080550006</v>
          </cell>
        </row>
        <row r="5">
          <cell r="A5">
            <v>-160685.80747587999</v>
          </cell>
          <cell r="B5">
            <v>-75744.713864250021</v>
          </cell>
        </row>
        <row r="6">
          <cell r="A6">
            <v>175751.01888349999</v>
          </cell>
          <cell r="B6">
            <v>90472.499174490018</v>
          </cell>
        </row>
        <row r="7">
          <cell r="A7">
            <v>-819950</v>
          </cell>
          <cell r="B7">
            <v>-654050</v>
          </cell>
        </row>
        <row r="12">
          <cell r="A12">
            <v>-306400</v>
          </cell>
          <cell r="B12">
            <v>-377450</v>
          </cell>
        </row>
        <row r="13">
          <cell r="A13">
            <v>-513550</v>
          </cell>
          <cell r="B13">
            <v>-276600</v>
          </cell>
        </row>
        <row r="15">
          <cell r="A15">
            <v>1893182.5752491499</v>
          </cell>
          <cell r="B15">
            <v>1797102.0920436201</v>
          </cell>
        </row>
        <row r="16">
          <cell r="A16">
            <v>332171.13194363</v>
          </cell>
          <cell r="B16">
            <v>366199.81604142999</v>
          </cell>
        </row>
        <row r="17">
          <cell r="A17">
            <v>771865.13860099996</v>
          </cell>
          <cell r="B17">
            <v>750112.42215450003</v>
          </cell>
        </row>
        <row r="18">
          <cell r="A18">
            <v>22348.336032549996</v>
          </cell>
          <cell r="B18">
            <v>25724.0275434</v>
          </cell>
        </row>
        <row r="19">
          <cell r="A19">
            <v>766797.96867196984</v>
          </cell>
          <cell r="B19">
            <v>655065.82630428986</v>
          </cell>
        </row>
        <row r="20">
          <cell r="A20">
            <v>1126384.6065771801</v>
          </cell>
          <cell r="B20">
            <v>1142036.2657393301</v>
          </cell>
        </row>
        <row r="21">
          <cell r="A21">
            <v>262555.48427030945</v>
          </cell>
          <cell r="B21">
            <v>250109.83272953154</v>
          </cell>
        </row>
        <row r="22">
          <cell r="A22">
            <v>69615.647673320549</v>
          </cell>
          <cell r="B22">
            <v>116089.98331189845</v>
          </cell>
        </row>
        <row r="23">
          <cell r="A23">
            <v>478167.00347506994</v>
          </cell>
          <cell r="B23">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A3F4E-EAD1-4464-8B99-6FA746CC51AD}">
  <dimension ref="A1:F39"/>
  <sheetViews>
    <sheetView tabSelected="1" workbookViewId="0">
      <selection sqref="A1:XFD1048576"/>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56</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45990</v>
      </c>
      <c r="C6" s="10">
        <v>45988</v>
      </c>
      <c r="D6" s="11" t="s">
        <v>7</v>
      </c>
      <c r="E6" s="11" t="s">
        <v>8</v>
      </c>
      <c r="F6" s="11" t="s">
        <v>9</v>
      </c>
    </row>
    <row r="7" spans="1:6" ht="16.5" thickBot="1" x14ac:dyDescent="0.3">
      <c r="A7" s="12" t="s">
        <v>10</v>
      </c>
      <c r="B7" s="13">
        <v>1885192.7570419004</v>
      </c>
      <c r="C7" s="13">
        <v>1881867.7452539601</v>
      </c>
      <c r="D7" s="14">
        <v>3325.0117879402824</v>
      </c>
      <c r="E7" s="14">
        <v>-7989.8182067596354</v>
      </c>
      <c r="F7" s="14">
        <v>88090.66499891039</v>
      </c>
    </row>
    <row r="8" spans="1:6" ht="15.75" x14ac:dyDescent="0.25">
      <c r="A8" s="15" t="s">
        <v>11</v>
      </c>
      <c r="B8" s="16">
        <v>2908992.5462401602</v>
      </c>
      <c r="C8" s="16">
        <v>2901959.4942796603</v>
      </c>
      <c r="D8" s="17">
        <v>7033.0519604999572</v>
      </c>
      <c r="E8" s="17">
        <v>35174.163515620399</v>
      </c>
      <c r="F8" s="17">
        <v>1015809.9709915002</v>
      </c>
    </row>
    <row r="9" spans="1:6" ht="15.75" x14ac:dyDescent="0.25">
      <c r="A9" s="18" t="s">
        <v>12</v>
      </c>
      <c r="B9" s="19">
        <v>42391.579102030002</v>
      </c>
      <c r="C9" s="19">
        <v>42297.632189469994</v>
      </c>
      <c r="D9" s="20">
        <v>93.946912560008059</v>
      </c>
      <c r="E9" s="20">
        <v>216.10726544999488</v>
      </c>
      <c r="F9" s="20">
        <v>1286.9190214799964</v>
      </c>
    </row>
    <row r="10" spans="1:6" ht="15.75" x14ac:dyDescent="0.25">
      <c r="A10" s="15" t="s">
        <v>13</v>
      </c>
      <c r="B10" s="16">
        <v>-179299.78919826</v>
      </c>
      <c r="C10" s="16">
        <v>-175591.74902570003</v>
      </c>
      <c r="D10" s="17">
        <v>-3708.0401725599659</v>
      </c>
      <c r="E10" s="17">
        <v>-18613.981722380006</v>
      </c>
      <c r="F10" s="17">
        <v>-103555.07533400998</v>
      </c>
    </row>
    <row r="11" spans="1:6" ht="15.75" x14ac:dyDescent="0.25">
      <c r="A11" s="18" t="s">
        <v>14</v>
      </c>
      <c r="B11" s="19">
        <v>194365.00060587999</v>
      </c>
      <c r="C11" s="19">
        <v>190656.96043332003</v>
      </c>
      <c r="D11" s="21">
        <v>3708.0401725599659</v>
      </c>
      <c r="E11" s="21">
        <v>18613.981722380006</v>
      </c>
      <c r="F11" s="21">
        <v>103892.50143138997</v>
      </c>
    </row>
    <row r="12" spans="1:6" ht="15.75" x14ac:dyDescent="0.25">
      <c r="A12" s="22" t="s">
        <v>15</v>
      </c>
      <c r="B12" s="23">
        <v>-844500</v>
      </c>
      <c r="C12" s="23">
        <v>-844500</v>
      </c>
      <c r="D12" s="17">
        <v>0</v>
      </c>
      <c r="E12" s="17">
        <v>-24550</v>
      </c>
      <c r="F12" s="17">
        <v>-190450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-419300</v>
      </c>
      <c r="C17" s="19">
        <v>-419300</v>
      </c>
      <c r="D17" s="21">
        <v>0</v>
      </c>
      <c r="E17" s="21">
        <v>-112900</v>
      </c>
      <c r="F17" s="21">
        <v>-41850</v>
      </c>
    </row>
    <row r="18" spans="1:6" ht="15.75" x14ac:dyDescent="0.25">
      <c r="A18" s="24" t="s">
        <v>21</v>
      </c>
      <c r="B18" s="19">
        <v>-425200</v>
      </c>
      <c r="C18" s="19">
        <v>-425200</v>
      </c>
      <c r="D18" s="21">
        <v>0</v>
      </c>
      <c r="E18" s="21">
        <v>88350</v>
      </c>
      <c r="F18" s="21">
        <v>-148600</v>
      </c>
    </row>
    <row r="19" spans="1:6" ht="16.5" thickBot="1" x14ac:dyDescent="0.3">
      <c r="A19" s="24" t="s">
        <v>22</v>
      </c>
      <c r="B19" s="19">
        <v>0</v>
      </c>
      <c r="C19" s="19">
        <v>0</v>
      </c>
      <c r="D19" s="20">
        <v>0</v>
      </c>
      <c r="E19" s="20">
        <v>0</v>
      </c>
      <c r="F19" s="20">
        <v>0</v>
      </c>
    </row>
    <row r="20" spans="1:6" ht="16.5" thickBot="1" x14ac:dyDescent="0.3">
      <c r="A20" s="12" t="s">
        <v>23</v>
      </c>
      <c r="B20" s="25">
        <v>1885192.75682015</v>
      </c>
      <c r="C20" s="25">
        <v>1881867.7450321801</v>
      </c>
      <c r="D20" s="14">
        <v>3325.0117879698519</v>
      </c>
      <c r="E20" s="14">
        <v>-7989.8184289999772</v>
      </c>
      <c r="F20" s="14">
        <v>88090.664776529884</v>
      </c>
    </row>
    <row r="21" spans="1:6" ht="15.75" x14ac:dyDescent="0.25">
      <c r="A21" s="22" t="s">
        <v>24</v>
      </c>
      <c r="B21" s="16">
        <v>314895.82255119993</v>
      </c>
      <c r="C21" s="16">
        <v>319134.52443831001</v>
      </c>
      <c r="D21" s="26">
        <v>-4238.7018871100736</v>
      </c>
      <c r="E21" s="26">
        <v>-17275.309392430063</v>
      </c>
      <c r="F21" s="26">
        <v>-51303.993490230059</v>
      </c>
    </row>
    <row r="22" spans="1:6" ht="15.75" x14ac:dyDescent="0.25">
      <c r="A22" s="22" t="s">
        <v>25</v>
      </c>
      <c r="B22" s="16">
        <v>767680.35391800001</v>
      </c>
      <c r="C22" s="16">
        <v>767779.93882899999</v>
      </c>
      <c r="D22" s="26">
        <v>-99.584910999983549</v>
      </c>
      <c r="E22" s="26">
        <v>-4184.7846829999471</v>
      </c>
      <c r="F22" s="26">
        <v>17567.931763499975</v>
      </c>
    </row>
    <row r="23" spans="1:6" ht="15.75" x14ac:dyDescent="0.25">
      <c r="A23" s="22" t="s">
        <v>26</v>
      </c>
      <c r="B23" s="16">
        <v>20651.360954960001</v>
      </c>
      <c r="C23" s="16">
        <v>20644.02175163</v>
      </c>
      <c r="D23" s="26">
        <v>7.3392033300006005</v>
      </c>
      <c r="E23" s="26">
        <v>-1696.9750775899956</v>
      </c>
      <c r="F23" s="26">
        <v>-5072.666588439999</v>
      </c>
    </row>
    <row r="24" spans="1:6" ht="16.5" thickBot="1" x14ac:dyDescent="0.3">
      <c r="A24" s="22" t="s">
        <v>27</v>
      </c>
      <c r="B24" s="16">
        <v>781965.21939599002</v>
      </c>
      <c r="C24" s="16">
        <v>774309.26001324004</v>
      </c>
      <c r="D24" s="27">
        <v>7655.9593827499775</v>
      </c>
      <c r="E24" s="27">
        <v>15167.250724020181</v>
      </c>
      <c r="F24" s="27">
        <v>126899.39309170016</v>
      </c>
    </row>
    <row r="25" spans="1:6" ht="16.5" thickBot="1" x14ac:dyDescent="0.3">
      <c r="A25" s="12" t="s">
        <v>28</v>
      </c>
      <c r="B25" s="25">
        <v>1103227.5374241599</v>
      </c>
      <c r="C25" s="25">
        <v>1107558.4850189399</v>
      </c>
      <c r="D25" s="14">
        <v>-4330.9475947800092</v>
      </c>
      <c r="E25" s="14">
        <v>-23157.069153020158</v>
      </c>
      <c r="F25" s="14">
        <v>-38808.728315170156</v>
      </c>
    </row>
    <row r="26" spans="1:6" ht="16.5" thickBot="1" x14ac:dyDescent="0.3">
      <c r="A26" s="28" t="s">
        <v>29</v>
      </c>
      <c r="B26" s="29">
        <v>262555.48427030945</v>
      </c>
      <c r="C26" s="29">
        <v>262555.48427030945</v>
      </c>
      <c r="D26" s="30">
        <v>0</v>
      </c>
      <c r="E26" s="30">
        <v>0</v>
      </c>
      <c r="F26" s="30">
        <v>12445.651540777908</v>
      </c>
    </row>
    <row r="27" spans="1:6" ht="16.5" thickBot="1" x14ac:dyDescent="0.3">
      <c r="A27" s="28" t="s">
        <v>30</v>
      </c>
      <c r="B27" s="29">
        <v>52340.338280890486</v>
      </c>
      <c r="C27" s="29">
        <v>56579.04016800056</v>
      </c>
      <c r="D27" s="14">
        <v>-4238.7018871100736</v>
      </c>
      <c r="E27" s="14">
        <v>-17275.309392430063</v>
      </c>
      <c r="F27" s="14">
        <v>-63749.645031007967</v>
      </c>
    </row>
    <row r="28" spans="1:6" ht="16.5" thickBot="1" x14ac:dyDescent="0.3">
      <c r="A28" s="31" t="s">
        <v>31</v>
      </c>
      <c r="B28" s="29">
        <v>525551.77353872999</v>
      </c>
      <c r="C28" s="29">
        <v>488379.9752787099</v>
      </c>
      <c r="D28" s="14">
        <v>37171.798260020092</v>
      </c>
      <c r="E28" s="14">
        <v>47384.770063660049</v>
      </c>
      <c r="F28" s="14">
        <v>126227.97972602997</v>
      </c>
    </row>
    <row r="29" spans="1:6" ht="40.5" customHeight="1" x14ac:dyDescent="0.25">
      <c r="A29" s="32" t="s">
        <v>32</v>
      </c>
      <c r="B29" s="33"/>
      <c r="C29" s="34"/>
      <c r="D29" s="34"/>
      <c r="E29" s="34"/>
      <c r="F29" s="34"/>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ED098-F636-42BE-98F9-DE4408C3B9AF}">
  <dimension ref="A1:F33"/>
  <sheetViews>
    <sheetView workbookViewId="0">
      <selection activeCell="A2" sqref="A2:F2"/>
    </sheetView>
  </sheetViews>
  <sheetFormatPr defaultColWidth="0" defaultRowHeight="0" customHeight="1" zeroHeight="1" x14ac:dyDescent="0.25"/>
  <cols>
    <col min="1" max="1" width="103.140625" style="36" bestFit="1" customWidth="1"/>
    <col min="2" max="16384" width="9.140625" style="36" hidden="1"/>
  </cols>
  <sheetData>
    <row r="1" spans="1:6" ht="15" x14ac:dyDescent="0.25">
      <c r="A1" s="35" t="s">
        <v>33</v>
      </c>
    </row>
    <row r="2" spans="1:6" ht="15.75" x14ac:dyDescent="0.25">
      <c r="A2" s="15" t="s">
        <v>34</v>
      </c>
    </row>
    <row r="3" spans="1:6" ht="39.75" customHeight="1" x14ac:dyDescent="0.25">
      <c r="A3" s="37" t="str">
        <f>CBP_LP!A3</f>
        <v>Mangsir 13, 2082(November 29, 2025)</v>
      </c>
    </row>
    <row r="4" spans="1:6" ht="15.75" x14ac:dyDescent="0.25">
      <c r="A4" s="15" t="s">
        <v>35</v>
      </c>
    </row>
    <row r="5" spans="1:6" ht="49.5" customHeight="1" thickBot="1" x14ac:dyDescent="0.3">
      <c r="A5" s="38" t="s">
        <v>36</v>
      </c>
      <c r="B5" s="39" t="s">
        <v>37</v>
      </c>
      <c r="C5" s="39" t="s">
        <v>38</v>
      </c>
    </row>
    <row r="6" spans="1:6" ht="16.5" thickBot="1" x14ac:dyDescent="0.3">
      <c r="A6" s="15" t="s">
        <v>39</v>
      </c>
      <c r="B6" s="10">
        <v>45987</v>
      </c>
      <c r="C6" s="5">
        <v>45986</v>
      </c>
    </row>
    <row r="7" spans="1:6" ht="63.75" thickBot="1" x14ac:dyDescent="0.3">
      <c r="A7" s="38" t="s">
        <v>40</v>
      </c>
      <c r="B7" s="13">
        <v>1872342.2572931303</v>
      </c>
      <c r="C7" s="40">
        <v>1889489.6342546097</v>
      </c>
      <c r="D7" s="41">
        <f>B7-C7</f>
        <v>-17147.376961479429</v>
      </c>
      <c r="E7" s="41">
        <f>B7-[1]Sheet1!A2</f>
        <v>-20840.317955529783</v>
      </c>
      <c r="F7" s="41">
        <f>B7-[1]Sheet1!B2</f>
        <v>75240.165250140242</v>
      </c>
    </row>
    <row r="8" spans="1:6" ht="15.75" x14ac:dyDescent="0.25">
      <c r="A8" s="15" t="s">
        <v>41</v>
      </c>
      <c r="B8" s="16">
        <v>2898198.7207019501</v>
      </c>
      <c r="C8" s="16">
        <v>2885824.8322061696</v>
      </c>
      <c r="D8" s="41">
        <f>B8-C8</f>
        <v>12373.888495780528</v>
      </c>
      <c r="E8" s="41">
        <f>B8-[1]Sheet1!A3</f>
        <v>24380.337977410294</v>
      </c>
      <c r="F8" s="41">
        <f>B8-[1]Sheet1!A2</f>
        <v>1005016.1454532901</v>
      </c>
    </row>
    <row r="9" spans="1:6" ht="15.75" x14ac:dyDescent="0.25">
      <c r="A9" s="38" t="s">
        <v>42</v>
      </c>
      <c r="B9" s="19">
        <v>42271.414446429997</v>
      </c>
      <c r="C9" s="19">
        <v>42214.779770179994</v>
      </c>
      <c r="D9" s="36">
        <f t="shared" ref="D9:D26" si="0">B9-C9</f>
        <v>56.634676250003395</v>
      </c>
      <c r="E9" s="36">
        <f>B9-[1]Sheet1!A4</f>
        <v>95.942609849989822</v>
      </c>
      <c r="F9" s="36">
        <f>B9-[1]Sheet1!B4</f>
        <v>1166.7543658799914</v>
      </c>
    </row>
    <row r="10" spans="1:6" ht="15.75" x14ac:dyDescent="0.25">
      <c r="A10" s="15" t="s">
        <v>43</v>
      </c>
      <c r="B10" s="16">
        <v>-171106.46340881998</v>
      </c>
      <c r="C10" s="16">
        <v>-171585.19795156</v>
      </c>
      <c r="D10" s="36">
        <f t="shared" si="0"/>
        <v>478.73454274001415</v>
      </c>
      <c r="E10" s="36">
        <f>B10-[1]Sheet1!A5</f>
        <v>-10420.65593293999</v>
      </c>
      <c r="F10" s="36">
        <f>B10-[1]Sheet1!B5</f>
        <v>-95361.749544569961</v>
      </c>
    </row>
    <row r="11" spans="1:6" ht="31.5" x14ac:dyDescent="0.25">
      <c r="A11" s="38" t="s">
        <v>44</v>
      </c>
      <c r="B11" s="19">
        <v>186171.67481643998</v>
      </c>
      <c r="C11" s="19">
        <v>186650.40935917999</v>
      </c>
      <c r="D11" s="36">
        <f t="shared" si="0"/>
        <v>-478.73454274001415</v>
      </c>
      <c r="E11" s="36">
        <f>B11-[1]Sheet1!A6</f>
        <v>10420.65593293999</v>
      </c>
      <c r="F11" s="36">
        <f>B11-[1]Sheet1!B6</f>
        <v>95699.175641949958</v>
      </c>
    </row>
    <row r="12" spans="1:6" ht="15.75" x14ac:dyDescent="0.25">
      <c r="A12" s="15" t="s">
        <v>45</v>
      </c>
      <c r="B12" s="23">
        <v>-854750</v>
      </c>
      <c r="C12" s="23">
        <v>-824750</v>
      </c>
      <c r="D12" s="36">
        <f t="shared" si="0"/>
        <v>-30000</v>
      </c>
      <c r="E12" s="36">
        <f>B12-[1]Sheet1!A7</f>
        <v>-34800</v>
      </c>
      <c r="F12" s="36">
        <f>B12-[1]Sheet1!B7</f>
        <v>-200700</v>
      </c>
    </row>
    <row r="13" spans="1:6" ht="31.5" x14ac:dyDescent="0.25">
      <c r="A13" s="38" t="s">
        <v>46</v>
      </c>
      <c r="B13" s="19">
        <v>0</v>
      </c>
      <c r="C13" s="19">
        <v>0</v>
      </c>
      <c r="D13" s="36">
        <v>0</v>
      </c>
      <c r="E13" s="36">
        <v>0</v>
      </c>
      <c r="F13" s="36">
        <v>0</v>
      </c>
    </row>
    <row r="14" spans="1:6" ht="15.75" x14ac:dyDescent="0.25">
      <c r="A14" s="15" t="s">
        <v>47</v>
      </c>
      <c r="B14" s="19">
        <v>0</v>
      </c>
      <c r="C14" s="19">
        <v>0</v>
      </c>
      <c r="D14" s="36">
        <v>0</v>
      </c>
      <c r="E14" s="36">
        <v>0</v>
      </c>
      <c r="F14" s="36">
        <v>0</v>
      </c>
    </row>
    <row r="15" spans="1:6" ht="63" x14ac:dyDescent="0.25">
      <c r="A15" s="38" t="s">
        <v>48</v>
      </c>
      <c r="B15" s="19">
        <v>0</v>
      </c>
      <c r="C15" s="19">
        <v>0</v>
      </c>
      <c r="D15" s="36">
        <v>0</v>
      </c>
      <c r="E15" s="36">
        <v>0</v>
      </c>
      <c r="F15" s="36">
        <v>0</v>
      </c>
    </row>
    <row r="16" spans="1:6" ht="15.75" x14ac:dyDescent="0.25">
      <c r="A16" s="15" t="s">
        <v>49</v>
      </c>
      <c r="B16" s="19">
        <v>0</v>
      </c>
      <c r="C16" s="19">
        <v>0</v>
      </c>
      <c r="D16" s="36">
        <v>0</v>
      </c>
      <c r="E16" s="36">
        <v>0</v>
      </c>
      <c r="F16" s="36">
        <v>0</v>
      </c>
    </row>
    <row r="17" spans="1:6" ht="15.75" x14ac:dyDescent="0.25">
      <c r="A17" s="38" t="s">
        <v>50</v>
      </c>
      <c r="B17" s="19">
        <v>-419300</v>
      </c>
      <c r="C17" s="19">
        <v>-389300</v>
      </c>
      <c r="D17" s="36">
        <f t="shared" si="0"/>
        <v>-30000</v>
      </c>
      <c r="E17" s="36">
        <f>B17-[1]Sheet1!A12</f>
        <v>-112900</v>
      </c>
      <c r="F17" s="36">
        <f>B17-[1]Sheet1!B12</f>
        <v>-41850</v>
      </c>
    </row>
    <row r="18" spans="1:6" ht="15.75" x14ac:dyDescent="0.25">
      <c r="A18" s="15" t="s">
        <v>51</v>
      </c>
      <c r="B18" s="19">
        <v>-435450</v>
      </c>
      <c r="C18" s="19">
        <v>-435450</v>
      </c>
      <c r="D18" s="36">
        <f t="shared" si="0"/>
        <v>0</v>
      </c>
      <c r="E18" s="36">
        <f>B18-[1]Sheet1!A13</f>
        <v>78100</v>
      </c>
      <c r="F18" s="36">
        <f>B18-[1]Sheet1!B13</f>
        <v>-158850</v>
      </c>
    </row>
    <row r="19" spans="1:6" ht="63.75" thickBot="1" x14ac:dyDescent="0.3">
      <c r="A19" s="38" t="s">
        <v>52</v>
      </c>
      <c r="B19" s="19">
        <v>0</v>
      </c>
      <c r="C19" s="19">
        <v>0</v>
      </c>
      <c r="D19" s="36">
        <v>0</v>
      </c>
      <c r="E19" s="36">
        <v>0</v>
      </c>
      <c r="F19" s="36">
        <v>0</v>
      </c>
    </row>
    <row r="20" spans="1:6" ht="16.5" thickBot="1" x14ac:dyDescent="0.3">
      <c r="A20" s="15" t="s">
        <v>30</v>
      </c>
      <c r="B20" s="25">
        <v>1872342.2570714303</v>
      </c>
      <c r="C20" s="42">
        <v>1889489.6342551599</v>
      </c>
      <c r="D20" s="41">
        <f>B20-C20</f>
        <v>-17147.37718372955</v>
      </c>
      <c r="E20" s="36">
        <f>B20-[1]Sheet1!A15</f>
        <v>-20840.3181777196</v>
      </c>
      <c r="F20" s="36">
        <f>B20-[1]Sheet1!B15</f>
        <v>75240.165027810261</v>
      </c>
    </row>
    <row r="21" spans="1:6" ht="31.5" x14ac:dyDescent="0.25">
      <c r="A21" s="38" t="s">
        <v>53</v>
      </c>
      <c r="B21" s="16">
        <v>316806.05667742004</v>
      </c>
      <c r="C21" s="16">
        <v>331851.29785179003</v>
      </c>
      <c r="D21" s="36">
        <f t="shared" si="0"/>
        <v>-15045.241174369992</v>
      </c>
      <c r="E21" s="36">
        <f>B21-[1]Sheet1!A16</f>
        <v>-15365.075266209955</v>
      </c>
      <c r="F21" s="36">
        <f>B21-[1]Sheet1!B16</f>
        <v>-49393.759364009951</v>
      </c>
    </row>
    <row r="22" spans="1:6" ht="15.75" x14ac:dyDescent="0.25">
      <c r="A22" s="15" t="s">
        <v>31</v>
      </c>
      <c r="B22" s="16">
        <v>768334.77598999999</v>
      </c>
      <c r="C22" s="16">
        <v>768782.43584599998</v>
      </c>
      <c r="D22" s="36">
        <f t="shared" si="0"/>
        <v>-447.65985599998385</v>
      </c>
      <c r="E22" s="36">
        <f>B22-[1]Sheet1!A17</f>
        <v>-3530.3626109999605</v>
      </c>
      <c r="F22" s="36">
        <f>B22-[1]Sheet1!B17</f>
        <v>18222.353835499962</v>
      </c>
    </row>
    <row r="23" spans="1:6" ht="31.5" x14ac:dyDescent="0.25">
      <c r="A23" s="38" t="s">
        <v>54</v>
      </c>
      <c r="B23" s="16">
        <v>19816.856951870002</v>
      </c>
      <c r="C23" s="16">
        <v>20293.789101960003</v>
      </c>
      <c r="D23" s="36">
        <f t="shared" si="0"/>
        <v>-476.9321500900005</v>
      </c>
      <c r="E23" s="36">
        <f>B23-[1]Sheet1!A18</f>
        <v>-2531.4790806799938</v>
      </c>
      <c r="F23" s="36">
        <f>B23-[1]Sheet1!B18</f>
        <v>-5907.1705915299972</v>
      </c>
    </row>
    <row r="24" spans="1:6" ht="45" x14ac:dyDescent="0.25">
      <c r="A24" s="43" t="s">
        <v>55</v>
      </c>
      <c r="B24" s="16">
        <v>767384.56745214004</v>
      </c>
      <c r="C24" s="16">
        <v>768562.11145541002</v>
      </c>
      <c r="D24" s="36">
        <f t="shared" si="0"/>
        <v>-1177.5440032699844</v>
      </c>
      <c r="E24" s="36">
        <f>B24-[1]Sheet1!A19</f>
        <v>586.59878017019946</v>
      </c>
      <c r="F24" s="36">
        <f>B24-[1]Sheet1!B19</f>
        <v>112318.74114785017</v>
      </c>
    </row>
    <row r="25" spans="1:6" ht="16.5" hidden="1" thickBot="1" x14ac:dyDescent="0.3">
      <c r="B25" s="25">
        <v>1104957.6896192902</v>
      </c>
      <c r="C25" s="42">
        <v>1120927.5227997499</v>
      </c>
      <c r="D25" s="36">
        <f t="shared" si="0"/>
        <v>-15969.833180459682</v>
      </c>
      <c r="E25" s="36">
        <f>B25-[1]Sheet1!A20</f>
        <v>-21426.916957889916</v>
      </c>
      <c r="F25" s="36">
        <f>B25-[1]Sheet1!B20</f>
        <v>-37078.576120039914</v>
      </c>
    </row>
    <row r="26" spans="1:6" ht="16.5" hidden="1" thickBot="1" x14ac:dyDescent="0.3">
      <c r="B26" s="29">
        <v>262555.48427030945</v>
      </c>
      <c r="C26" s="44">
        <v>262555.48427030945</v>
      </c>
      <c r="D26" s="36">
        <f t="shared" si="0"/>
        <v>0</v>
      </c>
      <c r="E26" s="36">
        <f>B26-[1]Sheet1!A21</f>
        <v>0</v>
      </c>
      <c r="F26" s="36">
        <f>B26-[1]Sheet1!B21</f>
        <v>12445.651540777908</v>
      </c>
    </row>
    <row r="27" spans="1:6" ht="16.5" hidden="1" thickBot="1" x14ac:dyDescent="0.3">
      <c r="B27" s="29">
        <v>54250.572407110594</v>
      </c>
      <c r="C27" s="44">
        <v>69295.813581480586</v>
      </c>
      <c r="D27" s="41">
        <f>B27-C27</f>
        <v>-15045.241174369992</v>
      </c>
      <c r="E27" s="36">
        <f>B27-[1]Sheet1!A22</f>
        <v>-15365.075266209955</v>
      </c>
      <c r="F27" s="41">
        <f>B27-[1]Sheet1!B22</f>
        <v>-61839.410904787859</v>
      </c>
    </row>
    <row r="28" spans="1:6" ht="16.5" hidden="1" thickBot="1" x14ac:dyDescent="0.3">
      <c r="B28" s="29">
        <v>484804.30477173999</v>
      </c>
      <c r="C28" s="44">
        <v>484149.69397576997</v>
      </c>
      <c r="D28" s="41">
        <f>B28-C28</f>
        <v>654.61079597001662</v>
      </c>
      <c r="E28" s="41">
        <f>B28-[1]Sheet1!A23</f>
        <v>6637.301296670048</v>
      </c>
      <c r="F28" s="36">
        <f>B28-[1]Sheet1!B23</f>
        <v>85480.510959039966</v>
      </c>
    </row>
    <row r="29" spans="1:6" ht="15" hidden="1" x14ac:dyDescent="0.25"/>
    <row r="30" spans="1:6" ht="15" hidden="1" x14ac:dyDescent="0.25"/>
    <row r="31" spans="1:6" ht="15" hidden="1" x14ac:dyDescent="0.25"/>
    <row r="32" spans="1:6"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2025-11-30T04:24:18Z</dcterms:created>
  <dcterms:modified xsi:type="dcterms:W3CDTF">2025-11-30T04:25:38Z</dcterms:modified>
</cp:coreProperties>
</file>