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Mansir\"/>
    </mc:Choice>
  </mc:AlternateContent>
  <xr:revisionPtr revIDLastSave="0" documentId="13_ncr:1_{5069824F-CE02-44AE-8DB4-505642E77CE3}" xr6:coauthVersionLast="36" xr6:coauthVersionMax="36" xr10:uidLastSave="{00000000-0000-0000-0000-000000000000}"/>
  <bookViews>
    <workbookView xWindow="0" yWindow="0" windowWidth="24000" windowHeight="9525" xr2:uid="{EE67C0BF-5CA0-4D97-9DE0-F48DD51FB6B1}"/>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<sst xmlns="http://schemas.openxmlformats.org/spreadsheetml/2006/main" count="79" uniqueCount="56">
  <si>
    <t>NEPAL RASTRA BANK</t>
  </si>
  <si>
    <t>Central Bank Survey and Liquidity Position</t>
  </si>
  <si>
    <t>(In Rs. Million)</t>
  </si>
  <si>
    <t>Date (BS/AD)</t>
  </si>
  <si>
    <t>Mangsir 16, 2082</t>
  </si>
  <si>
    <t>Mangsir 15,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</si>
  <si>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</si>
  <si>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</si>
  <si>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</si>
  <si>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</si>
  <si>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</si>
  <si>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</si>
  <si>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</si>
  <si>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</si>
  <si>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</si>
  <si>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</si>
  <si>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</si>
  <si>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xml:space="preserve"> -   </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</si>
  <si>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</si>
  <si>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</si>
  <si>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</si>
  <si>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</si>
  <si>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</si>
  <si>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</si>
  <si>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</si>
  <si>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</si>
  <si>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</si>
  <si>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</si>
  <si>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</si>
  <si>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</si>
  <si>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</si>
  <si>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</si>
  <si>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</si>
  <si>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</si>
  <si>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</si>
  <si>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</si>
  <si>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</si>
  <si>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</si>
  <si>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</si>
  <si>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</si>
  <si>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</si>
  <si>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</si>
  <si>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</si>
  <si>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</si>
  <si>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</si>
  <si>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</si>
  <si>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</si>
  <si>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</si>
  <si>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</si>
  <si>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</si>
  <si>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</si>
  <si>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</si>
  <si>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</si>
  <si>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</si>
  <si>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</si>
  <si>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Mangsir 16, 2082(December 02,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</si>
</sst>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xr:uid="{DCB9BC56-9B61-4EB5-B7B9-2A2895CE537F}"/>
    <cellStyle name="Currency 2" xfId="4" xr:uid="{B97F4163-C5F4-437C-9E40-5DE8E0EFE7D4}"/>
    <cellStyle name="Normal" xfId="0" builtinId="0"/>
    <cellStyle name="Normal 2" xfId="2" xr:uid="{FC1E7254-07FC-4680-9EE7-754A0DB86152}"/>
    <cellStyle name="Normal 29 3 2" xfId="3" xr:uid="{B576B181-9694-4E3A-BD62-76A32BDDD4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3FC0D207-8115-4E75-89FB-0001A58D23D3}"/>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1893182.5752486601</v>
          </cell>
          <cell r="B2">
            <v>1797102.09204299</v>
          </cell>
        </row>
        <row r="3">
          <cell r="A3">
            <v>2873818.3827245398</v>
          </cell>
        </row>
        <row r="4">
          <cell r="A4">
            <v>42175.471836580007</v>
          </cell>
          <cell r="B4">
            <v>41104.660080550006</v>
          </cell>
        </row>
        <row r="5">
          <cell r="A5">
            <v>-160685.80747587999</v>
          </cell>
          <cell r="B5">
            <v>-75744.713864250021</v>
          </cell>
        </row>
        <row r="6">
          <cell r="A6">
            <v>175751.01888349999</v>
          </cell>
          <cell r="B6">
            <v>90472.499174490018</v>
          </cell>
        </row>
        <row r="7">
          <cell r="A7">
            <v>-819950</v>
          </cell>
          <cell r="B7">
            <v>-654050</v>
          </cell>
        </row>
        <row r="12">
          <cell r="A12">
            <v>-306400</v>
          </cell>
          <cell r="B12">
            <v>-377450</v>
          </cell>
        </row>
        <row r="13">
          <cell r="A13">
            <v>-513550</v>
          </cell>
          <cell r="B13">
            <v>-276600</v>
          </cell>
        </row>
        <row r="15">
          <cell r="A15">
            <v>1893182.5752491499</v>
          </cell>
          <cell r="B15">
            <v>1797102.0920436201</v>
          </cell>
        </row>
        <row r="16">
          <cell r="A16">
            <v>332171.13194363</v>
          </cell>
          <cell r="B16">
            <v>366199.81604142999</v>
          </cell>
        </row>
        <row r="17">
          <cell r="A17">
            <v>771865.13860099996</v>
          </cell>
          <cell r="B17">
            <v>750112.42215450003</v>
          </cell>
        </row>
        <row r="18">
          <cell r="A18">
            <v>22348.336032549996</v>
          </cell>
          <cell r="B18">
            <v>25724.0275434</v>
          </cell>
        </row>
        <row r="19">
          <cell r="A19">
            <v>766797.96867196984</v>
          </cell>
          <cell r="B19">
            <v>655065.82630428986</v>
          </cell>
        </row>
        <row r="20">
          <cell r="A20">
            <v>1126384.6065771801</v>
          </cell>
          <cell r="B20">
            <v>1142036.2657393301</v>
          </cell>
        </row>
        <row r="21">
          <cell r="A21">
            <v>262555.48427030945</v>
          </cell>
          <cell r="B21">
            <v>250109.83272953154</v>
          </cell>
        </row>
        <row r="22">
          <cell r="A22">
            <v>69615.647673320549</v>
          </cell>
          <cell r="B22">
            <v>116089.98331189845</v>
          </cell>
        </row>
        <row r="23">
          <cell r="A23">
            <v>478167.00347506994</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90FE1-59DF-4647-8571-AA8915AD00AD}">
  <dimension ref="A1:F39"/>
  <sheetViews>
    <sheetView tabSelected="1"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55</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45993</v>
      </c>
      <c r="C6" s="10">
        <v>45992</v>
      </c>
      <c r="D6" s="11" t="s">
        <v>7</v>
      </c>
      <c r="E6" s="11" t="s">
        <v>8</v>
      </c>
      <c r="F6" s="11" t="s">
        <v>9</v>
      </c>
    </row>
    <row r="7" spans="1:6" ht="16.5" thickBot="1" x14ac:dyDescent="0.3">
      <c r="A7" s="12" t="s">
        <v>10</v>
      </c>
      <c r="B7" s="13">
        <v>1853453.46</v>
      </c>
      <c r="C7" s="13">
        <v>1881669.91</v>
      </c>
      <c r="D7" s="14">
        <v>-28216.449999999953</v>
      </c>
      <c r="E7" s="14">
        <v>-39729.115248660091</v>
      </c>
      <c r="F7" s="14">
        <v>56351.367957009934</v>
      </c>
    </row>
    <row r="8" spans="1:6" ht="15.75" x14ac:dyDescent="0.25">
      <c r="A8" s="15" t="s">
        <v>11</v>
      </c>
      <c r="B8" s="16">
        <v>2928949.4</v>
      </c>
      <c r="C8" s="16">
        <v>2922104.87</v>
      </c>
      <c r="D8" s="17">
        <v>6844.5299999997951</v>
      </c>
      <c r="E8" s="17">
        <v>55131.017275460064</v>
      </c>
      <c r="F8" s="17">
        <v>1035766.8247513399</v>
      </c>
    </row>
    <row r="9" spans="1:6" ht="15.75" x14ac:dyDescent="0.25">
      <c r="A9" s="18" t="s">
        <v>12</v>
      </c>
      <c r="B9" s="19">
        <v>42505.19</v>
      </c>
      <c r="C9" s="19">
        <v>42463.68</v>
      </c>
      <c r="D9" s="20">
        <v>41.510000000002037</v>
      </c>
      <c r="E9" s="20">
        <v>329.71816341999511</v>
      </c>
      <c r="F9" s="20">
        <v>1400.5299194499967</v>
      </c>
    </row>
    <row r="10" spans="1:6" ht="15.75" x14ac:dyDescent="0.25">
      <c r="A10" s="15" t="s">
        <v>13</v>
      </c>
      <c r="B10" s="16">
        <v>-215095.94</v>
      </c>
      <c r="C10" s="16">
        <v>-222584.95999999999</v>
      </c>
      <c r="D10" s="17">
        <v>7489.0199999999895</v>
      </c>
      <c r="E10" s="17">
        <v>-54410.13252412001</v>
      </c>
      <c r="F10" s="17">
        <v>-139351.22613574998</v>
      </c>
    </row>
    <row r="11" spans="1:6" ht="15.75" x14ac:dyDescent="0.25">
      <c r="A11" s="18" t="s">
        <v>14</v>
      </c>
      <c r="B11" s="19">
        <v>230161.15</v>
      </c>
      <c r="C11" s="19">
        <v>237650.17</v>
      </c>
      <c r="D11" s="21">
        <v>-7489.0200000000186</v>
      </c>
      <c r="E11" s="21">
        <v>54410.131116500008</v>
      </c>
      <c r="F11" s="21">
        <v>139688.65082550998</v>
      </c>
    </row>
    <row r="12" spans="1:6" ht="15.75" x14ac:dyDescent="0.25">
      <c r="A12" s="22" t="s">
        <v>15</v>
      </c>
      <c r="B12" s="23">
        <v>-860400</v>
      </c>
      <c r="C12" s="23">
        <v>-817850</v>
      </c>
      <c r="D12" s="17">
        <v>-42550</v>
      </c>
      <c r="E12" s="17">
        <v>-40450</v>
      </c>
      <c r="F12" s="17">
        <v>-206350</v>
      </c>
    </row>
    <row r="13" spans="1:6" ht="15.75" x14ac:dyDescent="0.25">
      <c r="A13" s="24" t="s">
        <v>16</v>
      </c>
      <c r="B13" s="19" t="s">
        <v>17</v>
      </c>
      <c r="C13" s="19" t="s">
        <v>17</v>
      </c>
      <c r="D13" s="21">
        <v>0</v>
      </c>
      <c r="E13" s="21">
        <v>0</v>
      </c>
      <c r="F13" s="21">
        <v>0</v>
      </c>
    </row>
    <row r="14" spans="1:6" ht="15.75" x14ac:dyDescent="0.25">
      <c r="A14" s="24" t="s">
        <v>18</v>
      </c>
      <c r="B14" s="19" t="s">
        <v>17</v>
      </c>
      <c r="C14" s="19" t="s">
        <v>17</v>
      </c>
      <c r="D14" s="21">
        <v>0</v>
      </c>
      <c r="E14" s="21">
        <v>0</v>
      </c>
      <c r="F14" s="21">
        <v>0</v>
      </c>
    </row>
    <row r="15" spans="1:6" ht="15.75" x14ac:dyDescent="0.25">
      <c r="A15" s="24" t="s">
        <v>19</v>
      </c>
      <c r="B15" s="19" t="s">
        <v>17</v>
      </c>
      <c r="C15" s="19" t="s">
        <v>17</v>
      </c>
      <c r="D15" s="21">
        <v>0</v>
      </c>
      <c r="E15" s="21">
        <v>0</v>
      </c>
      <c r="F15" s="21">
        <v>0</v>
      </c>
    </row>
    <row r="16" spans="1:6" ht="15.75" x14ac:dyDescent="0.25">
      <c r="A16" s="24" t="s">
        <v>20</v>
      </c>
      <c r="B16" s="19" t="s">
        <v>17</v>
      </c>
      <c r="C16" s="19" t="s">
        <v>17</v>
      </c>
      <c r="D16" s="21">
        <v>0</v>
      </c>
      <c r="E16" s="21">
        <v>0</v>
      </c>
      <c r="F16" s="21">
        <v>0</v>
      </c>
    </row>
    <row r="17" spans="1:6" ht="15.75" x14ac:dyDescent="0.25">
      <c r="A17" s="24" t="s">
        <v>21</v>
      </c>
      <c r="B17" s="19">
        <v>-459300</v>
      </c>
      <c r="C17" s="19">
        <v>-459300</v>
      </c>
      <c r="D17" s="21">
        <v>0</v>
      </c>
      <c r="E17" s="21">
        <v>-152900</v>
      </c>
      <c r="F17" s="21">
        <v>-81850</v>
      </c>
    </row>
    <row r="18" spans="1:6" ht="15.75" x14ac:dyDescent="0.25">
      <c r="A18" s="24" t="s">
        <v>22</v>
      </c>
      <c r="B18" s="19">
        <v>-401100</v>
      </c>
      <c r="C18" s="19">
        <v>-358550</v>
      </c>
      <c r="D18" s="21">
        <v>-42550</v>
      </c>
      <c r="E18" s="21">
        <v>112450</v>
      </c>
      <c r="F18" s="21">
        <v>-124500</v>
      </c>
    </row>
    <row r="19" spans="1:6" ht="16.5" thickBot="1" x14ac:dyDescent="0.3">
      <c r="A19" s="24" t="s">
        <v>23</v>
      </c>
      <c r="B19" s="19" t="s">
        <v>17</v>
      </c>
      <c r="C19" s="19" t="s">
        <v>17</v>
      </c>
      <c r="D19" s="20">
        <v>0</v>
      </c>
      <c r="E19" s="20">
        <v>0</v>
      </c>
      <c r="F19" s="20">
        <v>0</v>
      </c>
    </row>
    <row r="20" spans="1:6" ht="16.5" thickBot="1" x14ac:dyDescent="0.3">
      <c r="A20" s="12" t="s">
        <v>24</v>
      </c>
      <c r="B20" s="25">
        <v>1853453.46</v>
      </c>
      <c r="C20" s="25">
        <v>1881669.91</v>
      </c>
      <c r="D20" s="14">
        <v>-28216.449999999953</v>
      </c>
      <c r="E20" s="14">
        <v>-39729.115249149967</v>
      </c>
      <c r="F20" s="14">
        <v>56351.367956379894</v>
      </c>
    </row>
    <row r="21" spans="1:6" ht="15.75" x14ac:dyDescent="0.25">
      <c r="A21" s="22" t="s">
        <v>25</v>
      </c>
      <c r="B21" s="16">
        <v>308535.02</v>
      </c>
      <c r="C21" s="16">
        <v>347820.79999999999</v>
      </c>
      <c r="D21" s="26">
        <v>-39285.77999999997</v>
      </c>
      <c r="E21" s="26">
        <v>-23636.111943629978</v>
      </c>
      <c r="F21" s="26">
        <v>-57664.796041429974</v>
      </c>
    </row>
    <row r="22" spans="1:6" ht="15.75" x14ac:dyDescent="0.25">
      <c r="A22" s="22" t="s">
        <v>26</v>
      </c>
      <c r="B22" s="16">
        <v>766866.78</v>
      </c>
      <c r="C22" s="16">
        <v>767325.94</v>
      </c>
      <c r="D22" s="26">
        <v>-459.15999999991618</v>
      </c>
      <c r="E22" s="26">
        <v>-4998.3586009999271</v>
      </c>
      <c r="F22" s="26">
        <v>16754.357845499995</v>
      </c>
    </row>
    <row r="23" spans="1:6" ht="15.75" x14ac:dyDescent="0.25">
      <c r="A23" s="22" t="s">
        <v>27</v>
      </c>
      <c r="B23" s="16">
        <v>22725.98</v>
      </c>
      <c r="C23" s="16">
        <v>20815.57</v>
      </c>
      <c r="D23" s="26">
        <v>1910.4099999999999</v>
      </c>
      <c r="E23" s="26">
        <v>377.6439674500034</v>
      </c>
      <c r="F23" s="26">
        <v>-2998.0475434</v>
      </c>
    </row>
    <row r="24" spans="1:6" ht="16.5" thickBot="1" x14ac:dyDescent="0.3">
      <c r="A24" s="22" t="s">
        <v>28</v>
      </c>
      <c r="B24" s="16">
        <v>755325.68</v>
      </c>
      <c r="C24" s="16">
        <v>745707.6</v>
      </c>
      <c r="D24" s="27">
        <v>9618.0800000000745</v>
      </c>
      <c r="E24" s="27">
        <v>-11472.288671969785</v>
      </c>
      <c r="F24" s="27">
        <v>100259.85369571019</v>
      </c>
    </row>
    <row r="25" spans="1:6" ht="16.5" thickBot="1" x14ac:dyDescent="0.3">
      <c r="A25" s="12" t="s">
        <v>29</v>
      </c>
      <c r="B25" s="25">
        <v>1098127.78</v>
      </c>
      <c r="C25" s="25">
        <v>1135962.31</v>
      </c>
      <c r="D25" s="14">
        <v>-37834.530000000028</v>
      </c>
      <c r="E25" s="14">
        <v>-28256.826577180065</v>
      </c>
      <c r="F25" s="14">
        <v>-43908.485739330063</v>
      </c>
    </row>
    <row r="26" spans="1:6" ht="16.5" thickBot="1" x14ac:dyDescent="0.3">
      <c r="A26" s="28" t="s">
        <v>30</v>
      </c>
      <c r="B26" s="29">
        <v>262826.43</v>
      </c>
      <c r="C26" s="29">
        <v>262826.43</v>
      </c>
      <c r="D26" s="30">
        <v>0</v>
      </c>
      <c r="E26" s="30">
        <v>270.9457296905457</v>
      </c>
      <c r="F26" s="30">
        <v>12716.597270468454</v>
      </c>
    </row>
    <row r="27" spans="1:6" ht="16.5" thickBot="1" x14ac:dyDescent="0.3">
      <c r="A27" s="28" t="s">
        <v>31</v>
      </c>
      <c r="B27" s="29">
        <v>45708.59</v>
      </c>
      <c r="C27" s="29">
        <v>84994.38</v>
      </c>
      <c r="D27" s="14">
        <v>-39285.790000000008</v>
      </c>
      <c r="E27" s="14">
        <v>-23907.057673320553</v>
      </c>
      <c r="F27" s="14">
        <v>-70381.393311898457</v>
      </c>
    </row>
    <row r="28" spans="1:6" ht="16.5" thickBot="1" x14ac:dyDescent="0.3">
      <c r="A28" s="31" t="s">
        <v>32</v>
      </c>
      <c r="B28" s="29">
        <v>534765.53</v>
      </c>
      <c r="C28" s="29">
        <v>532483.5</v>
      </c>
      <c r="D28" s="14">
        <v>2282.0300000000279</v>
      </c>
      <c r="E28" s="14">
        <v>56598.526524930086</v>
      </c>
      <c r="F28" s="14">
        <v>135441.7361873</v>
      </c>
    </row>
    <row r="29" spans="1:6" ht="40.5" customHeight="1" x14ac:dyDescent="0.25">
      <c r="A29" s="32" t="s">
        <v>33</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62192-2A37-4648-A80B-4196902189F8}">
  <dimension ref="A1:F33"/>
  <sheetViews>
    <sheetView workbookViewId="0">
      <selection activeCell="D11" sqref="D11"/>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34</v>
      </c>
    </row>
    <row r="2" spans="1:6" ht="15.75" x14ac:dyDescent="0.25">
      <c r="A2" s="15" t="s">
        <v>35</v>
      </c>
    </row>
    <row r="3" spans="1:6" ht="39.75" customHeight="1" x14ac:dyDescent="0.25">
      <c r="A3" s="37" t="str">
        <f>CBP_LP!A3</f>
        <v>Mangsir 16, 2082(December 02, 2025)</v>
      </c>
    </row>
    <row r="4" spans="1:6" ht="15.75" x14ac:dyDescent="0.25">
      <c r="A4" s="15" t="s">
        <v>36</v>
      </c>
    </row>
    <row r="5" spans="1:6" ht="49.5" customHeight="1" thickBot="1" x14ac:dyDescent="0.3">
      <c r="A5" s="38" t="s">
        <v>37</v>
      </c>
      <c r="B5" s="39" t="s">
        <v>4</v>
      </c>
      <c r="C5" s="39" t="s">
        <v>5</v>
      </c>
    </row>
    <row r="6" spans="1:6" ht="16.5" thickBot="1" x14ac:dyDescent="0.3">
      <c r="A6" s="15" t="s">
        <v>38</v>
      </c>
      <c r="B6" s="10">
        <v>45993</v>
      </c>
      <c r="C6" s="10">
        <v>45992</v>
      </c>
    </row>
    <row r="7" spans="1:6" ht="63.75" thickBot="1" x14ac:dyDescent="0.3">
      <c r="A7" s="38" t="s">
        <v>39</v>
      </c>
      <c r="B7" s="13">
        <v>1853453.46</v>
      </c>
      <c r="C7" s="13">
        <v>1881669.91</v>
      </c>
      <c r="D7" s="40">
        <f>B7-C7</f>
        <v>-28216.449999999953</v>
      </c>
      <c r="E7" s="40">
        <f>B7-[1]Sheet1!A2</f>
        <v>-39729.115248660091</v>
      </c>
      <c r="F7" s="40">
        <f>B7-[1]Sheet1!B2</f>
        <v>56351.367957009934</v>
      </c>
    </row>
    <row r="8" spans="1:6" ht="15.75" x14ac:dyDescent="0.25">
      <c r="A8" s="15" t="s">
        <v>40</v>
      </c>
      <c r="B8" s="16">
        <v>2928949.4</v>
      </c>
      <c r="C8" s="16">
        <v>2922104.87</v>
      </c>
      <c r="D8" s="40">
        <f>B8-C8</f>
        <v>6844.5299999997951</v>
      </c>
      <c r="E8" s="40">
        <f>B8-[1]Sheet1!A3</f>
        <v>55131.017275460064</v>
      </c>
      <c r="F8" s="40">
        <f>B8-[1]Sheet1!A2</f>
        <v>1035766.8247513399</v>
      </c>
    </row>
    <row r="9" spans="1:6" ht="15.75" x14ac:dyDescent="0.25">
      <c r="A9" s="38" t="s">
        <v>41</v>
      </c>
      <c r="B9" s="19">
        <v>42505.19</v>
      </c>
      <c r="C9" s="19">
        <v>42463.68</v>
      </c>
      <c r="D9" s="36">
        <f t="shared" ref="D9:D26" si="0">B9-C9</f>
        <v>41.510000000002037</v>
      </c>
      <c r="E9" s="36">
        <f>B9-[1]Sheet1!A4</f>
        <v>329.71816341999511</v>
      </c>
      <c r="F9" s="36">
        <f>B9-[1]Sheet1!B4</f>
        <v>1400.5299194499967</v>
      </c>
    </row>
    <row r="10" spans="1:6" ht="15.75" x14ac:dyDescent="0.25">
      <c r="A10" s="15" t="s">
        <v>42</v>
      </c>
      <c r="B10" s="16">
        <v>-215095.94</v>
      </c>
      <c r="C10" s="16">
        <v>-222584.95999999999</v>
      </c>
      <c r="D10" s="36">
        <f t="shared" si="0"/>
        <v>7489.0199999999895</v>
      </c>
      <c r="E10" s="36">
        <f>B10-[1]Sheet1!A5</f>
        <v>-54410.13252412001</v>
      </c>
      <c r="F10" s="36">
        <f>B10-[1]Sheet1!B5</f>
        <v>-139351.22613574998</v>
      </c>
    </row>
    <row r="11" spans="1:6" ht="31.5" x14ac:dyDescent="0.25">
      <c r="A11" s="38" t="s">
        <v>43</v>
      </c>
      <c r="B11" s="19">
        <v>230161.15</v>
      </c>
      <c r="C11" s="19">
        <v>237650.17</v>
      </c>
      <c r="D11" s="36">
        <f t="shared" si="0"/>
        <v>-7489.0200000000186</v>
      </c>
      <c r="E11" s="36">
        <f>B11-[1]Sheet1!A6</f>
        <v>54410.131116500008</v>
      </c>
      <c r="F11" s="36">
        <f>B11-[1]Sheet1!B6</f>
        <v>139688.65082550998</v>
      </c>
    </row>
    <row r="12" spans="1:6" ht="15.75" x14ac:dyDescent="0.25">
      <c r="A12" s="15" t="s">
        <v>44</v>
      </c>
      <c r="B12" s="23">
        <v>-860400</v>
      </c>
      <c r="C12" s="23">
        <v>-817850</v>
      </c>
      <c r="D12" s="36">
        <f t="shared" si="0"/>
        <v>-42550</v>
      </c>
      <c r="E12" s="36">
        <f>B12-[1]Sheet1!A7</f>
        <v>-40450</v>
      </c>
      <c r="F12" s="36">
        <f>B12-[1]Sheet1!B7</f>
        <v>-206350</v>
      </c>
    </row>
    <row r="13" spans="1:6" ht="31.5" x14ac:dyDescent="0.25">
      <c r="A13" s="38" t="s">
        <v>45</v>
      </c>
      <c r="B13" s="19" t="s">
        <v>17</v>
      </c>
      <c r="C13" s="19" t="s">
        <v>17</v>
      </c>
      <c r="D13" s="36">
        <v>0</v>
      </c>
      <c r="E13" s="36">
        <v>0</v>
      </c>
      <c r="F13" s="36">
        <v>0</v>
      </c>
    </row>
    <row r="14" spans="1:6" ht="15.75" x14ac:dyDescent="0.25">
      <c r="A14" s="15" t="s">
        <v>46</v>
      </c>
      <c r="B14" s="19" t="s">
        <v>17</v>
      </c>
      <c r="C14" s="19" t="s">
        <v>17</v>
      </c>
      <c r="D14" s="36">
        <v>0</v>
      </c>
      <c r="E14" s="36">
        <v>0</v>
      </c>
      <c r="F14" s="36">
        <v>0</v>
      </c>
    </row>
    <row r="15" spans="1:6" ht="63" x14ac:dyDescent="0.25">
      <c r="A15" s="38" t="s">
        <v>47</v>
      </c>
      <c r="B15" s="19" t="s">
        <v>17</v>
      </c>
      <c r="C15" s="19" t="s">
        <v>17</v>
      </c>
      <c r="D15" s="36">
        <v>0</v>
      </c>
      <c r="E15" s="36">
        <v>0</v>
      </c>
      <c r="F15" s="36">
        <v>0</v>
      </c>
    </row>
    <row r="16" spans="1:6" ht="15.75" x14ac:dyDescent="0.25">
      <c r="A16" s="15" t="s">
        <v>48</v>
      </c>
      <c r="B16" s="19" t="s">
        <v>17</v>
      </c>
      <c r="C16" s="19" t="s">
        <v>17</v>
      </c>
      <c r="D16" s="36">
        <v>0</v>
      </c>
      <c r="E16" s="36">
        <v>0</v>
      </c>
      <c r="F16" s="36">
        <v>0</v>
      </c>
    </row>
    <row r="17" spans="1:6" ht="15.75" x14ac:dyDescent="0.25">
      <c r="A17" s="38" t="s">
        <v>49</v>
      </c>
      <c r="B17" s="19">
        <v>-459300</v>
      </c>
      <c r="C17" s="19">
        <v>-459300</v>
      </c>
      <c r="D17" s="36">
        <f t="shared" si="0"/>
        <v>0</v>
      </c>
      <c r="E17" s="36">
        <f>B17-[1]Sheet1!A12</f>
        <v>-152900</v>
      </c>
      <c r="F17" s="36">
        <f>B17-[1]Sheet1!B12</f>
        <v>-81850</v>
      </c>
    </row>
    <row r="18" spans="1:6" ht="15.75" x14ac:dyDescent="0.25">
      <c r="A18" s="15" t="s">
        <v>50</v>
      </c>
      <c r="B18" s="19">
        <v>-401100</v>
      </c>
      <c r="C18" s="19">
        <v>-358550</v>
      </c>
      <c r="D18" s="36">
        <f t="shared" si="0"/>
        <v>-42550</v>
      </c>
      <c r="E18" s="36">
        <f>B18-[1]Sheet1!A13</f>
        <v>112450</v>
      </c>
      <c r="F18" s="36">
        <f>B18-[1]Sheet1!B13</f>
        <v>-124500</v>
      </c>
    </row>
    <row r="19" spans="1:6" ht="63.75" thickBot="1" x14ac:dyDescent="0.3">
      <c r="A19" s="38" t="s">
        <v>51</v>
      </c>
      <c r="B19" s="19" t="s">
        <v>17</v>
      </c>
      <c r="C19" s="19" t="s">
        <v>17</v>
      </c>
      <c r="D19" s="36">
        <v>0</v>
      </c>
      <c r="E19" s="36">
        <v>0</v>
      </c>
      <c r="F19" s="36">
        <v>0</v>
      </c>
    </row>
    <row r="20" spans="1:6" ht="16.5" thickBot="1" x14ac:dyDescent="0.3">
      <c r="A20" s="15" t="s">
        <v>31</v>
      </c>
      <c r="B20" s="25">
        <v>1853453.46</v>
      </c>
      <c r="C20" s="25">
        <v>1881669.91</v>
      </c>
      <c r="D20" s="40">
        <f>B20-C20</f>
        <v>-28216.449999999953</v>
      </c>
      <c r="E20" s="36">
        <f>B20-[1]Sheet1!A15</f>
        <v>-39729.115249149967</v>
      </c>
      <c r="F20" s="36">
        <f>B20-[1]Sheet1!B15</f>
        <v>56351.367956379894</v>
      </c>
    </row>
    <row r="21" spans="1:6" ht="31.5" x14ac:dyDescent="0.25">
      <c r="A21" s="38" t="s">
        <v>52</v>
      </c>
      <c r="B21" s="16">
        <v>308535.02</v>
      </c>
      <c r="C21" s="16">
        <v>347820.79999999999</v>
      </c>
      <c r="D21" s="36">
        <f t="shared" si="0"/>
        <v>-39285.77999999997</v>
      </c>
      <c r="E21" s="36">
        <f>B21-[1]Sheet1!A16</f>
        <v>-23636.111943629978</v>
      </c>
      <c r="F21" s="36">
        <f>B21-[1]Sheet1!B16</f>
        <v>-57664.796041429974</v>
      </c>
    </row>
    <row r="22" spans="1:6" ht="15.75" x14ac:dyDescent="0.25">
      <c r="A22" s="15" t="s">
        <v>32</v>
      </c>
      <c r="B22" s="16">
        <v>766866.78</v>
      </c>
      <c r="C22" s="16">
        <v>767325.94</v>
      </c>
      <c r="D22" s="36">
        <f t="shared" si="0"/>
        <v>-459.15999999991618</v>
      </c>
      <c r="E22" s="36">
        <f>B22-[1]Sheet1!A17</f>
        <v>-4998.3586009999271</v>
      </c>
      <c r="F22" s="36">
        <f>B22-[1]Sheet1!B17</f>
        <v>16754.357845499995</v>
      </c>
    </row>
    <row r="23" spans="1:6" ht="31.5" x14ac:dyDescent="0.25">
      <c r="A23" s="38" t="s">
        <v>53</v>
      </c>
      <c r="B23" s="16">
        <v>22725.98</v>
      </c>
      <c r="C23" s="16">
        <v>20815.57</v>
      </c>
      <c r="D23" s="36">
        <f t="shared" si="0"/>
        <v>1910.4099999999999</v>
      </c>
      <c r="E23" s="36">
        <f>B23-[1]Sheet1!A18</f>
        <v>377.6439674500034</v>
      </c>
      <c r="F23" s="36">
        <f>B23-[1]Sheet1!B18</f>
        <v>-2998.0475434</v>
      </c>
    </row>
    <row r="24" spans="1:6" ht="45" x14ac:dyDescent="0.25">
      <c r="A24" s="41" t="s">
        <v>54</v>
      </c>
      <c r="B24" s="16">
        <v>755325.68</v>
      </c>
      <c r="C24" s="16">
        <v>745707.6</v>
      </c>
      <c r="D24" s="36">
        <f t="shared" si="0"/>
        <v>9618.0800000000745</v>
      </c>
      <c r="E24" s="36">
        <f>B24-[1]Sheet1!A19</f>
        <v>-11472.288671969785</v>
      </c>
      <c r="F24" s="36">
        <f>B24-[1]Sheet1!B19</f>
        <v>100259.85369571019</v>
      </c>
    </row>
    <row r="25" spans="1:6" ht="16.5" hidden="1" thickBot="1" x14ac:dyDescent="0.3">
      <c r="B25" s="25">
        <v>1098127.78</v>
      </c>
      <c r="C25" s="25">
        <v>1135962.31</v>
      </c>
      <c r="D25" s="36">
        <f t="shared" si="0"/>
        <v>-37834.530000000028</v>
      </c>
      <c r="E25" s="36">
        <f>B25-[1]Sheet1!A20</f>
        <v>-28256.826577180065</v>
      </c>
      <c r="F25" s="36">
        <f>B25-[1]Sheet1!B20</f>
        <v>-43908.485739330063</v>
      </c>
    </row>
    <row r="26" spans="1:6" ht="16.5" hidden="1" thickBot="1" x14ac:dyDescent="0.3">
      <c r="B26" s="29">
        <v>262826.43</v>
      </c>
      <c r="C26" s="29">
        <v>262826.43</v>
      </c>
      <c r="D26" s="36">
        <f t="shared" si="0"/>
        <v>0</v>
      </c>
      <c r="E26" s="36">
        <f>B26-[1]Sheet1!A21</f>
        <v>270.9457296905457</v>
      </c>
      <c r="F26" s="36">
        <f>B26-[1]Sheet1!B21</f>
        <v>12716.597270468454</v>
      </c>
    </row>
    <row r="27" spans="1:6" ht="16.5" hidden="1" thickBot="1" x14ac:dyDescent="0.3">
      <c r="B27" s="29">
        <v>45708.59</v>
      </c>
      <c r="C27" s="29">
        <v>84994.38</v>
      </c>
      <c r="D27" s="40">
        <f>B27-C27</f>
        <v>-39285.790000000008</v>
      </c>
      <c r="E27" s="36">
        <f>B27-[1]Sheet1!A22</f>
        <v>-23907.057673320553</v>
      </c>
      <c r="F27" s="40">
        <f>B27-[1]Sheet1!B22</f>
        <v>-70381.393311898457</v>
      </c>
    </row>
    <row r="28" spans="1:6" ht="16.5" hidden="1" thickBot="1" x14ac:dyDescent="0.3">
      <c r="B28" s="29">
        <v>534765.53</v>
      </c>
      <c r="C28" s="29">
        <v>532483.5</v>
      </c>
      <c r="D28" s="40">
        <f>B28-C28</f>
        <v>2282.0300000000279</v>
      </c>
      <c r="E28" s="40">
        <f>B28-[1]Sheet1!A23</f>
        <v>56598.526524930086</v>
      </c>
      <c r="F28" s="36">
        <f>B28-[1]Sheet1!B23</f>
        <v>135441.7361873</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2025-12-03T05:07:59Z</dcterms:created>
  <dcterms:modified xsi:type="dcterms:W3CDTF">2025-12-03T05:08:46Z</dcterms:modified>
</cp:coreProperties>
</file>