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13_ncr:1_{C4E24C31-D775-4848-AE4C-9E1B59F6B4A7}" xr6:coauthVersionLast="36" xr6:coauthVersionMax="36" xr10:uidLastSave="{00000000-0000-0000-0000-000000000000}"/>
  <bookViews>
    <workbookView xWindow="0" yWindow="0" windowWidth="24000" windowHeight="9525" xr2:uid="{0C2978D5-39A7-4B33-8CD4-AEBFE5DDF749}"/>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<sst xmlns="http://schemas.openxmlformats.org/spreadsheetml/2006/main" count="81" uniqueCount="56">
  <si>
    <t>NEPAL RASTRA BANK</t>
  </si>
  <si>
    <t>Central Bank Survey and Liquidity Position</t>
  </si>
  <si>
    <t>(In Rs. Million)</t>
  </si>
  <si>
    <t>Date (BS/AD)</t>
  </si>
  <si>
    <t>Mangsir 18, 2082</t>
  </si>
  <si>
    <t>Mangsir 16,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</si>
  <si>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</si>
  <si>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</si>
  <si>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</si>
  <si>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</si>
  <si>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</si>
  <si>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</si>
  <si>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</si>
  <si>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</si>
  <si>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</si>
  <si>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</si>
  <si>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</si>
  <si>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xml:space="preserve"> -   </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</si>
  <si>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</si>
  <si>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</si>
  <si>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</si>
  <si>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</si>
  <si>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</si>
  <si>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</si>
  <si>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</si>
  <si>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</si>
  <si>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</si>
  <si>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</si>
  <si>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</si>
  <si>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</si>
  <si>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</si>
  <si>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</si>
  <si>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</si>
  <si>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</si>
  <si>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</si>
  <si>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</si>
  <si>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</si>
  <si>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</si>
  <si>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</si>
  <si>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</si>
  <si>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</si>
  <si>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</si>
  <si>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</si>
  <si>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</si>
  <si>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</si>
  <si>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</si>
  <si>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</si>
  <si>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</si>
  <si>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</si>
  <si>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</si>
  <si>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</si>
  <si>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</si>
  <si>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</si>
  <si>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</si>
  <si>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</si>
  <si>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18, 2082(December 04,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</si>
</sst>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E75BE941-EC87-4F63-BED7-083C965FAC9E}"/>
    <cellStyle name="Currency 2" xfId="4" xr:uid="{1EF3EF0B-8C1B-46BC-B8A9-269242A826A9}"/>
    <cellStyle name="Normal" xfId="0" builtinId="0"/>
    <cellStyle name="Normal 2" xfId="2" xr:uid="{1A6CBAA0-3E50-41CA-81A6-AF56792CBAEA}"/>
    <cellStyle name="Normal 29 3 2" xfId="3" xr:uid="{A2C3C11B-BB26-4288-9002-EB4961E2B0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AC6D3C64-F719-4BE1-AA27-EB01801CB996}"/>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0B0CD-FE5F-45AE-8434-5A44DA660920}">
  <dimension ref="A1:F39"/>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45995</v>
      </c>
      <c r="C6" s="10">
        <v>45993</v>
      </c>
      <c r="D6" s="11" t="s">
        <v>7</v>
      </c>
      <c r="E6" s="11" t="s">
        <v>8</v>
      </c>
      <c r="F6" s="11" t="s">
        <v>9</v>
      </c>
    </row>
    <row r="7" spans="1:6" ht="16.5" thickBot="1" x14ac:dyDescent="0.3">
      <c r="A7" s="12" t="s">
        <v>10</v>
      </c>
      <c r="B7" s="13">
        <v>2215492.58</v>
      </c>
      <c r="C7" s="13">
        <v>1853453.46</v>
      </c>
      <c r="D7" s="14">
        <v>362039.12000000011</v>
      </c>
      <c r="E7" s="14">
        <v>322310.00475134002</v>
      </c>
      <c r="F7" s="14">
        <v>418390.48795701005</v>
      </c>
    </row>
    <row r="8" spans="1:6" ht="15.75" x14ac:dyDescent="0.25">
      <c r="A8" s="15" t="s">
        <v>11</v>
      </c>
      <c r="B8" s="16">
        <v>2958903.69</v>
      </c>
      <c r="C8" s="16">
        <v>2928949.4</v>
      </c>
      <c r="D8" s="17">
        <v>29954.290000000037</v>
      </c>
      <c r="E8" s="17">
        <v>85085.307275460102</v>
      </c>
      <c r="F8" s="17">
        <v>1065721.1147513399</v>
      </c>
    </row>
    <row r="9" spans="1:6" ht="15.75" x14ac:dyDescent="0.25">
      <c r="A9" s="18" t="s">
        <v>12</v>
      </c>
      <c r="B9" s="19">
        <v>42769.55</v>
      </c>
      <c r="C9" s="19">
        <v>42505.19</v>
      </c>
      <c r="D9" s="20">
        <v>264.36000000000058</v>
      </c>
      <c r="E9" s="20">
        <v>594.07816341999569</v>
      </c>
      <c r="F9" s="20">
        <v>1664.8899194499973</v>
      </c>
    </row>
    <row r="10" spans="1:6" ht="15.75" x14ac:dyDescent="0.25">
      <c r="A10" s="15" t="s">
        <v>13</v>
      </c>
      <c r="B10" s="16">
        <v>-224111.11</v>
      </c>
      <c r="C10" s="16">
        <v>-215095.94</v>
      </c>
      <c r="D10" s="17">
        <v>-9015.1699999999837</v>
      </c>
      <c r="E10" s="17">
        <v>-63425.302524119994</v>
      </c>
      <c r="F10" s="17">
        <v>-148366.39613574996</v>
      </c>
    </row>
    <row r="11" spans="1:6" ht="15.75" x14ac:dyDescent="0.25">
      <c r="A11" s="18" t="s">
        <v>14</v>
      </c>
      <c r="B11" s="19">
        <v>239176.32000000001</v>
      </c>
      <c r="C11" s="19">
        <v>230161.15</v>
      </c>
      <c r="D11" s="21">
        <v>9015.1700000000128</v>
      </c>
      <c r="E11" s="21">
        <v>63425.301116500021</v>
      </c>
      <c r="F11" s="21">
        <v>148703.82082550999</v>
      </c>
    </row>
    <row r="12" spans="1:6" ht="15.75" x14ac:dyDescent="0.25">
      <c r="A12" s="22" t="s">
        <v>15</v>
      </c>
      <c r="B12" s="23">
        <v>-519300</v>
      </c>
      <c r="C12" s="23">
        <v>-860400</v>
      </c>
      <c r="D12" s="17">
        <v>341100</v>
      </c>
      <c r="E12" s="17">
        <v>300650</v>
      </c>
      <c r="F12" s="17">
        <v>134750</v>
      </c>
    </row>
    <row r="13" spans="1:6" ht="15.75" x14ac:dyDescent="0.25">
      <c r="A13" s="24" t="s">
        <v>16</v>
      </c>
      <c r="B13" s="19" t="s">
        <v>17</v>
      </c>
      <c r="C13" s="19" t="s">
        <v>17</v>
      </c>
      <c r="D13" s="21">
        <v>0</v>
      </c>
      <c r="E13" s="21">
        <v>0</v>
      </c>
      <c r="F13" s="21">
        <v>0</v>
      </c>
    </row>
    <row r="14" spans="1:6" ht="15.75" x14ac:dyDescent="0.25">
      <c r="A14" s="24" t="s">
        <v>18</v>
      </c>
      <c r="B14" s="19" t="s">
        <v>17</v>
      </c>
      <c r="C14" s="19" t="s">
        <v>17</v>
      </c>
      <c r="D14" s="21">
        <v>0</v>
      </c>
      <c r="E14" s="21">
        <v>0</v>
      </c>
      <c r="F14" s="21">
        <v>0</v>
      </c>
    </row>
    <row r="15" spans="1:6" ht="15.75" x14ac:dyDescent="0.25">
      <c r="A15" s="24" t="s">
        <v>19</v>
      </c>
      <c r="B15" s="19" t="s">
        <v>17</v>
      </c>
      <c r="C15" s="19" t="s">
        <v>17</v>
      </c>
      <c r="D15" s="21">
        <v>0</v>
      </c>
      <c r="E15" s="21">
        <v>0</v>
      </c>
      <c r="F15" s="21">
        <v>0</v>
      </c>
    </row>
    <row r="16" spans="1:6" ht="15.75" x14ac:dyDescent="0.25">
      <c r="A16" s="24" t="s">
        <v>20</v>
      </c>
      <c r="B16" s="19" t="s">
        <v>17</v>
      </c>
      <c r="C16" s="19" t="s">
        <v>17</v>
      </c>
      <c r="D16" s="21">
        <v>0</v>
      </c>
      <c r="E16" s="21">
        <v>0</v>
      </c>
      <c r="F16" s="21">
        <v>0</v>
      </c>
    </row>
    <row r="17" spans="1:6" ht="15.75" x14ac:dyDescent="0.25">
      <c r="A17" s="24" t="s">
        <v>21</v>
      </c>
      <c r="B17" s="19">
        <v>-519300</v>
      </c>
      <c r="C17" s="19">
        <v>-459300</v>
      </c>
      <c r="D17" s="21">
        <v>-60000</v>
      </c>
      <c r="E17" s="21">
        <v>-212900</v>
      </c>
      <c r="F17" s="21">
        <v>-141850</v>
      </c>
    </row>
    <row r="18" spans="1:6" ht="15.75" x14ac:dyDescent="0.25">
      <c r="A18" s="24" t="s">
        <v>22</v>
      </c>
      <c r="B18" s="19" t="s">
        <v>17</v>
      </c>
      <c r="C18" s="19">
        <v>-401100</v>
      </c>
      <c r="D18" s="21" t="e">
        <v>#VALUE!</v>
      </c>
      <c r="E18" s="21" t="e">
        <v>#VALUE!</v>
      </c>
      <c r="F18" s="21" t="e">
        <v>#VALUE!</v>
      </c>
    </row>
    <row r="19" spans="1:6" ht="16.5" thickBot="1" x14ac:dyDescent="0.3">
      <c r="A19" s="24" t="s">
        <v>23</v>
      </c>
      <c r="B19" s="19" t="s">
        <v>17</v>
      </c>
      <c r="C19" s="19" t="s">
        <v>17</v>
      </c>
      <c r="D19" s="20">
        <v>0</v>
      </c>
      <c r="E19" s="20">
        <v>0</v>
      </c>
      <c r="F19" s="20">
        <v>0</v>
      </c>
    </row>
    <row r="20" spans="1:6" ht="16.5" thickBot="1" x14ac:dyDescent="0.3">
      <c r="A20" s="12" t="s">
        <v>24</v>
      </c>
      <c r="B20" s="25">
        <v>2215492.58</v>
      </c>
      <c r="C20" s="25">
        <v>1853453.46</v>
      </c>
      <c r="D20" s="14">
        <v>362039.12000000011</v>
      </c>
      <c r="E20" s="14">
        <v>322310.00475085014</v>
      </c>
      <c r="F20" s="14">
        <v>418390.48795638001</v>
      </c>
    </row>
    <row r="21" spans="1:6" ht="15.75" x14ac:dyDescent="0.25">
      <c r="A21" s="22" t="s">
        <v>25</v>
      </c>
      <c r="B21" s="16">
        <v>669213.31000000006</v>
      </c>
      <c r="C21" s="16">
        <v>308535.02</v>
      </c>
      <c r="D21" s="26">
        <v>360678.29000000004</v>
      </c>
      <c r="E21" s="26">
        <v>337042.17805637006</v>
      </c>
      <c r="F21" s="26">
        <v>303013.49395857006</v>
      </c>
    </row>
    <row r="22" spans="1:6" ht="15.75" x14ac:dyDescent="0.25">
      <c r="A22" s="22" t="s">
        <v>26</v>
      </c>
      <c r="B22" s="16">
        <v>766695.91</v>
      </c>
      <c r="C22" s="16">
        <v>766866.78</v>
      </c>
      <c r="D22" s="26">
        <v>-170.86999999999534</v>
      </c>
      <c r="E22" s="26">
        <v>-5169.2286009999225</v>
      </c>
      <c r="F22" s="26">
        <v>16583.4878455</v>
      </c>
    </row>
    <row r="23" spans="1:6" ht="15.75" x14ac:dyDescent="0.25">
      <c r="A23" s="22" t="s">
        <v>27</v>
      </c>
      <c r="B23" s="16">
        <v>21947.599999999999</v>
      </c>
      <c r="C23" s="16">
        <v>22725.98</v>
      </c>
      <c r="D23" s="26">
        <v>-778.38000000000102</v>
      </c>
      <c r="E23" s="26">
        <v>-400.73603254999762</v>
      </c>
      <c r="F23" s="26">
        <v>-3776.427543400001</v>
      </c>
    </row>
    <row r="24" spans="1:6" ht="16.5" thickBot="1" x14ac:dyDescent="0.3">
      <c r="A24" s="22" t="s">
        <v>28</v>
      </c>
      <c r="B24" s="16">
        <v>757635.77</v>
      </c>
      <c r="C24" s="16">
        <v>755325.68</v>
      </c>
      <c r="D24" s="27">
        <v>2310.0899999999674</v>
      </c>
      <c r="E24" s="27">
        <v>-9162.198671969818</v>
      </c>
      <c r="F24" s="27">
        <v>102569.94369571016</v>
      </c>
    </row>
    <row r="25" spans="1:6" ht="16.5" thickBot="1" x14ac:dyDescent="0.3">
      <c r="A25" s="12" t="s">
        <v>29</v>
      </c>
      <c r="B25" s="25">
        <v>1457856.82</v>
      </c>
      <c r="C25" s="25">
        <v>1098127.78</v>
      </c>
      <c r="D25" s="14">
        <v>359729.04000000004</v>
      </c>
      <c r="E25" s="14">
        <v>331472.21342281997</v>
      </c>
      <c r="F25" s="14">
        <v>315820.55426066997</v>
      </c>
    </row>
    <row r="26" spans="1:6" ht="16.5" thickBot="1" x14ac:dyDescent="0.3">
      <c r="A26" s="28" t="s">
        <v>30</v>
      </c>
      <c r="B26" s="29">
        <v>262826.43</v>
      </c>
      <c r="C26" s="29">
        <v>262826.43</v>
      </c>
      <c r="D26" s="30">
        <v>0</v>
      </c>
      <c r="E26" s="30">
        <v>270.9457296905457</v>
      </c>
      <c r="F26" s="30">
        <v>12716.597270468454</v>
      </c>
    </row>
    <row r="27" spans="1:6" ht="16.5" thickBot="1" x14ac:dyDescent="0.3">
      <c r="A27" s="28" t="s">
        <v>31</v>
      </c>
      <c r="B27" s="29">
        <v>406386.88</v>
      </c>
      <c r="C27" s="29">
        <v>45708.59</v>
      </c>
      <c r="D27" s="14">
        <v>360678.29000000004</v>
      </c>
      <c r="E27" s="14">
        <v>336771.23232667946</v>
      </c>
      <c r="F27" s="14">
        <v>290296.89668810158</v>
      </c>
    </row>
    <row r="28" spans="1:6" ht="16.5" thickBot="1" x14ac:dyDescent="0.3">
      <c r="A28" s="31" t="s">
        <v>32</v>
      </c>
      <c r="B28" s="29">
        <v>519876.48</v>
      </c>
      <c r="C28" s="29">
        <v>534765.53</v>
      </c>
      <c r="D28" s="14">
        <v>-14889.050000000047</v>
      </c>
      <c r="E28" s="14">
        <v>41709.47652493004</v>
      </c>
      <c r="F28" s="14">
        <v>120552.68618729996</v>
      </c>
    </row>
    <row r="29" spans="1:6" ht="40.5" customHeight="1" x14ac:dyDescent="0.25">
      <c r="A29" s="32" t="s">
        <v>33</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FACB8-F355-46BC-932A-E3FE91CC482E}">
  <dimension ref="A1:F33"/>
  <sheetViews>
    <sheetView workbookViewId="0">
      <selection activeCell="D16" sqref="D16"/>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Mangsir 18, 2082(December 04, 2025)</v>
      </c>
    </row>
    <row r="4" spans="1:6" ht="15.75" x14ac:dyDescent="0.25">
      <c r="A4" s="15" t="s">
        <v>36</v>
      </c>
    </row>
    <row r="5" spans="1:6" ht="49.5" customHeight="1" thickBot="1" x14ac:dyDescent="0.3">
      <c r="A5" s="38" t="s">
        <v>37</v>
      </c>
      <c r="B5" s="39" t="s">
        <v>4</v>
      </c>
      <c r="C5" s="39" t="s">
        <v>5</v>
      </c>
    </row>
    <row r="6" spans="1:6" ht="16.5" thickBot="1" x14ac:dyDescent="0.3">
      <c r="A6" s="15" t="s">
        <v>38</v>
      </c>
      <c r="B6" s="10">
        <v>45995</v>
      </c>
      <c r="C6" s="10">
        <v>45993</v>
      </c>
    </row>
    <row r="7" spans="1:6" ht="63.75" thickBot="1" x14ac:dyDescent="0.3">
      <c r="A7" s="38" t="s">
        <v>39</v>
      </c>
      <c r="B7" s="13">
        <v>2215492.58</v>
      </c>
      <c r="C7" s="13">
        <v>1853453.46</v>
      </c>
      <c r="D7" s="40">
        <f>B7-C7</f>
        <v>362039.12000000011</v>
      </c>
      <c r="E7" s="40">
        <f>B7-[1]Sheet1!A2</f>
        <v>322310.00475134002</v>
      </c>
      <c r="F7" s="40">
        <f>B7-[1]Sheet1!B2</f>
        <v>418390.48795701005</v>
      </c>
    </row>
    <row r="8" spans="1:6" ht="15.75" x14ac:dyDescent="0.25">
      <c r="A8" s="15" t="s">
        <v>40</v>
      </c>
      <c r="B8" s="16">
        <v>2958903.69</v>
      </c>
      <c r="C8" s="16">
        <v>2928949.4</v>
      </c>
      <c r="D8" s="40">
        <f>B8-C8</f>
        <v>29954.290000000037</v>
      </c>
      <c r="E8" s="40">
        <f>B8-[1]Sheet1!A3</f>
        <v>85085.307275460102</v>
      </c>
      <c r="F8" s="40">
        <f>B8-[1]Sheet1!A2</f>
        <v>1065721.1147513399</v>
      </c>
    </row>
    <row r="9" spans="1:6" ht="15.75" x14ac:dyDescent="0.25">
      <c r="A9" s="38" t="s">
        <v>41</v>
      </c>
      <c r="B9" s="19">
        <v>42769.55</v>
      </c>
      <c r="C9" s="19">
        <v>42505.19</v>
      </c>
      <c r="D9" s="36">
        <f t="shared" ref="D9:D26" si="0">B9-C9</f>
        <v>264.36000000000058</v>
      </c>
      <c r="E9" s="36">
        <f>B9-[1]Sheet1!A4</f>
        <v>594.07816341999569</v>
      </c>
      <c r="F9" s="36">
        <f>B9-[1]Sheet1!B4</f>
        <v>1664.8899194499973</v>
      </c>
    </row>
    <row r="10" spans="1:6" ht="15.75" x14ac:dyDescent="0.25">
      <c r="A10" s="15" t="s">
        <v>42</v>
      </c>
      <c r="B10" s="16">
        <v>-224111.11</v>
      </c>
      <c r="C10" s="16">
        <v>-215095.94</v>
      </c>
      <c r="D10" s="36">
        <f t="shared" si="0"/>
        <v>-9015.1699999999837</v>
      </c>
      <c r="E10" s="36">
        <f>B10-[1]Sheet1!A5</f>
        <v>-63425.302524119994</v>
      </c>
      <c r="F10" s="36">
        <f>B10-[1]Sheet1!B5</f>
        <v>-148366.39613574996</v>
      </c>
    </row>
    <row r="11" spans="1:6" ht="31.5" x14ac:dyDescent="0.25">
      <c r="A11" s="38" t="s">
        <v>43</v>
      </c>
      <c r="B11" s="19">
        <v>239176.32000000001</v>
      </c>
      <c r="C11" s="19">
        <v>230161.15</v>
      </c>
      <c r="D11" s="36">
        <f t="shared" si="0"/>
        <v>9015.1700000000128</v>
      </c>
      <c r="E11" s="36">
        <f>B11-[1]Sheet1!A6</f>
        <v>63425.301116500021</v>
      </c>
      <c r="F11" s="36">
        <f>B11-[1]Sheet1!B6</f>
        <v>148703.82082550999</v>
      </c>
    </row>
    <row r="12" spans="1:6" ht="15.75" x14ac:dyDescent="0.25">
      <c r="A12" s="15" t="s">
        <v>44</v>
      </c>
      <c r="B12" s="23">
        <v>-519300</v>
      </c>
      <c r="C12" s="23">
        <v>-860400</v>
      </c>
      <c r="D12" s="36">
        <f t="shared" si="0"/>
        <v>341100</v>
      </c>
      <c r="E12" s="36">
        <f>B12-[1]Sheet1!A7</f>
        <v>300650</v>
      </c>
      <c r="F12" s="36">
        <f>B12-[1]Sheet1!B7</f>
        <v>134750</v>
      </c>
    </row>
    <row r="13" spans="1:6" ht="31.5" x14ac:dyDescent="0.25">
      <c r="A13" s="38" t="s">
        <v>45</v>
      </c>
      <c r="B13" s="19" t="s">
        <v>17</v>
      </c>
      <c r="C13" s="19" t="s">
        <v>17</v>
      </c>
      <c r="D13" s="36">
        <v>0</v>
      </c>
      <c r="E13" s="36">
        <v>0</v>
      </c>
      <c r="F13" s="36">
        <v>0</v>
      </c>
    </row>
    <row r="14" spans="1:6" ht="15.75" x14ac:dyDescent="0.25">
      <c r="A14" s="15" t="s">
        <v>46</v>
      </c>
      <c r="B14" s="19" t="s">
        <v>17</v>
      </c>
      <c r="C14" s="19" t="s">
        <v>17</v>
      </c>
      <c r="D14" s="36">
        <v>0</v>
      </c>
      <c r="E14" s="36">
        <v>0</v>
      </c>
      <c r="F14" s="36">
        <v>0</v>
      </c>
    </row>
    <row r="15" spans="1:6" ht="63" x14ac:dyDescent="0.25">
      <c r="A15" s="38" t="s">
        <v>47</v>
      </c>
      <c r="B15" s="19" t="s">
        <v>17</v>
      </c>
      <c r="C15" s="19" t="s">
        <v>17</v>
      </c>
      <c r="D15" s="36">
        <v>0</v>
      </c>
      <c r="E15" s="36">
        <v>0</v>
      </c>
      <c r="F15" s="36">
        <v>0</v>
      </c>
    </row>
    <row r="16" spans="1:6" ht="15.75" x14ac:dyDescent="0.25">
      <c r="A16" s="15" t="s">
        <v>48</v>
      </c>
      <c r="B16" s="19" t="s">
        <v>17</v>
      </c>
      <c r="C16" s="19" t="s">
        <v>17</v>
      </c>
      <c r="D16" s="36">
        <v>0</v>
      </c>
      <c r="E16" s="36">
        <v>0</v>
      </c>
      <c r="F16" s="36">
        <v>0</v>
      </c>
    </row>
    <row r="17" spans="1:6" ht="15.75" x14ac:dyDescent="0.25">
      <c r="A17" s="38" t="s">
        <v>49</v>
      </c>
      <c r="B17" s="19">
        <v>-519300</v>
      </c>
      <c r="C17" s="19">
        <v>-459300</v>
      </c>
      <c r="D17" s="36">
        <f t="shared" si="0"/>
        <v>-60000</v>
      </c>
      <c r="E17" s="36">
        <f>B17-[1]Sheet1!A12</f>
        <v>-212900</v>
      </c>
      <c r="F17" s="36">
        <f>B17-[1]Sheet1!B12</f>
        <v>-141850</v>
      </c>
    </row>
    <row r="18" spans="1:6" ht="15.75" x14ac:dyDescent="0.25">
      <c r="A18" s="15" t="s">
        <v>50</v>
      </c>
      <c r="B18" s="19" t="s">
        <v>17</v>
      </c>
      <c r="C18" s="19">
        <v>-401100</v>
      </c>
      <c r="D18" s="36" t="e">
        <f t="shared" si="0"/>
        <v>#VALUE!</v>
      </c>
      <c r="E18" s="36" t="e">
        <f>B18-[1]Sheet1!A13</f>
        <v>#VALUE!</v>
      </c>
      <c r="F18" s="36" t="e">
        <f>B18-[1]Sheet1!B13</f>
        <v>#VALUE!</v>
      </c>
    </row>
    <row r="19" spans="1:6" ht="63.75" thickBot="1" x14ac:dyDescent="0.3">
      <c r="A19" s="38" t="s">
        <v>51</v>
      </c>
      <c r="B19" s="19" t="s">
        <v>17</v>
      </c>
      <c r="C19" s="19" t="s">
        <v>17</v>
      </c>
      <c r="D19" s="36">
        <v>0</v>
      </c>
      <c r="E19" s="36">
        <v>0</v>
      </c>
      <c r="F19" s="36">
        <v>0</v>
      </c>
    </row>
    <row r="20" spans="1:6" ht="16.5" thickBot="1" x14ac:dyDescent="0.3">
      <c r="A20" s="15" t="s">
        <v>31</v>
      </c>
      <c r="B20" s="25">
        <v>2215492.58</v>
      </c>
      <c r="C20" s="25">
        <v>1853453.46</v>
      </c>
      <c r="D20" s="40">
        <f>B20-C20</f>
        <v>362039.12000000011</v>
      </c>
      <c r="E20" s="36">
        <f>B20-[1]Sheet1!A15</f>
        <v>322310.00475085014</v>
      </c>
      <c r="F20" s="36">
        <f>B20-[1]Sheet1!B15</f>
        <v>418390.48795638001</v>
      </c>
    </row>
    <row r="21" spans="1:6" ht="31.5" x14ac:dyDescent="0.25">
      <c r="A21" s="38" t="s">
        <v>52</v>
      </c>
      <c r="B21" s="16">
        <v>669213.31000000006</v>
      </c>
      <c r="C21" s="16">
        <v>308535.02</v>
      </c>
      <c r="D21" s="36">
        <f t="shared" si="0"/>
        <v>360678.29000000004</v>
      </c>
      <c r="E21" s="36">
        <f>B21-[1]Sheet1!A16</f>
        <v>337042.17805637006</v>
      </c>
      <c r="F21" s="36">
        <f>B21-[1]Sheet1!B16</f>
        <v>303013.49395857006</v>
      </c>
    </row>
    <row r="22" spans="1:6" ht="15.75" x14ac:dyDescent="0.25">
      <c r="A22" s="15" t="s">
        <v>32</v>
      </c>
      <c r="B22" s="16">
        <v>766695.91</v>
      </c>
      <c r="C22" s="16">
        <v>766866.78</v>
      </c>
      <c r="D22" s="36">
        <f t="shared" si="0"/>
        <v>-170.86999999999534</v>
      </c>
      <c r="E22" s="36">
        <f>B22-[1]Sheet1!A17</f>
        <v>-5169.2286009999225</v>
      </c>
      <c r="F22" s="36">
        <f>B22-[1]Sheet1!B17</f>
        <v>16583.4878455</v>
      </c>
    </row>
    <row r="23" spans="1:6" ht="31.5" x14ac:dyDescent="0.25">
      <c r="A23" s="38" t="s">
        <v>53</v>
      </c>
      <c r="B23" s="16">
        <v>21947.599999999999</v>
      </c>
      <c r="C23" s="16">
        <v>22725.98</v>
      </c>
      <c r="D23" s="36">
        <f t="shared" si="0"/>
        <v>-778.38000000000102</v>
      </c>
      <c r="E23" s="36">
        <f>B23-[1]Sheet1!A18</f>
        <v>-400.73603254999762</v>
      </c>
      <c r="F23" s="36">
        <f>B23-[1]Sheet1!B18</f>
        <v>-3776.427543400001</v>
      </c>
    </row>
    <row r="24" spans="1:6" ht="45" x14ac:dyDescent="0.25">
      <c r="A24" s="41" t="s">
        <v>54</v>
      </c>
      <c r="B24" s="16">
        <v>757635.77</v>
      </c>
      <c r="C24" s="16">
        <v>755325.68</v>
      </c>
      <c r="D24" s="36">
        <f t="shared" si="0"/>
        <v>2310.0899999999674</v>
      </c>
      <c r="E24" s="36">
        <f>B24-[1]Sheet1!A19</f>
        <v>-9162.198671969818</v>
      </c>
      <c r="F24" s="36">
        <f>B24-[1]Sheet1!B19</f>
        <v>102569.94369571016</v>
      </c>
    </row>
    <row r="25" spans="1:6" ht="16.5" hidden="1" thickBot="1" x14ac:dyDescent="0.3">
      <c r="B25" s="25">
        <v>1457856.82</v>
      </c>
      <c r="C25" s="25">
        <v>1098127.78</v>
      </c>
      <c r="D25" s="36">
        <f t="shared" si="0"/>
        <v>359729.04000000004</v>
      </c>
      <c r="E25" s="36">
        <f>B25-[1]Sheet1!A20</f>
        <v>331472.21342281997</v>
      </c>
      <c r="F25" s="36">
        <f>B25-[1]Sheet1!B20</f>
        <v>315820.55426066997</v>
      </c>
    </row>
    <row r="26" spans="1:6" ht="16.5" hidden="1" thickBot="1" x14ac:dyDescent="0.3">
      <c r="B26" s="29">
        <v>262826.43</v>
      </c>
      <c r="C26" s="29">
        <v>262826.43</v>
      </c>
      <c r="D26" s="36">
        <f t="shared" si="0"/>
        <v>0</v>
      </c>
      <c r="E26" s="36">
        <f>B26-[1]Sheet1!A21</f>
        <v>270.9457296905457</v>
      </c>
      <c r="F26" s="36">
        <f>B26-[1]Sheet1!B21</f>
        <v>12716.597270468454</v>
      </c>
    </row>
    <row r="27" spans="1:6" ht="16.5" hidden="1" thickBot="1" x14ac:dyDescent="0.3">
      <c r="B27" s="29">
        <v>406386.88</v>
      </c>
      <c r="C27" s="29">
        <v>45708.59</v>
      </c>
      <c r="D27" s="40">
        <f>B27-C27</f>
        <v>360678.29000000004</v>
      </c>
      <c r="E27" s="36">
        <f>B27-[1]Sheet1!A22</f>
        <v>336771.23232667946</v>
      </c>
      <c r="F27" s="40">
        <f>B27-[1]Sheet1!B22</f>
        <v>290296.89668810158</v>
      </c>
    </row>
    <row r="28" spans="1:6" ht="16.5" hidden="1" thickBot="1" x14ac:dyDescent="0.3">
      <c r="B28" s="29">
        <v>519876.48</v>
      </c>
      <c r="C28" s="29">
        <v>534765.53</v>
      </c>
      <c r="D28" s="40">
        <f>B28-C28</f>
        <v>-14889.050000000047</v>
      </c>
      <c r="E28" s="40">
        <f>B28-[1]Sheet1!A23</f>
        <v>41709.47652493004</v>
      </c>
      <c r="F28" s="36">
        <f>B28-[1]Sheet1!B23</f>
        <v>120552.68618729996</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2025-12-05T04:32:42Z</dcterms:created>
  <dcterms:modified xsi:type="dcterms:W3CDTF">2025-12-05T04:33:47Z</dcterms:modified>
</cp:coreProperties>
</file>