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Balance Sheet Poush\"/>
    </mc:Choice>
  </mc:AlternateContent>
  <bookViews>
    <workbookView xWindow="0" yWindow="0" windowWidth="25125" windowHeight="12315"/>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<sst xmlns="http://schemas.openxmlformats.org/spreadsheetml/2006/main" count="64" uniqueCount="56">
  <si>
    <t>NEPAL RASTRA BANK</t>
  </si>
  <si>
    <t>Central Bank Survey and Liquidity Position</t>
  </si>
  <si>
    <t>(In Rs. Million)</t>
  </si>
  <si>
    <t>Date (BS/AD)</t>
  </si>
  <si>
    <t>Poush 06, 2082</t>
  </si>
  <si>
    <t>Poush 05,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</si>
  <si>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</si>
  <si>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</si>
  <si>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</si>
  <si>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</si>
  <si>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</si>
  <si>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</si>
  <si>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</si>
  <si>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</si>
  <si>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</si>
  <si>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</si>
  <si>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</si>
  <si>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</si>
  <si>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</si>
  <si>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</si>
  <si>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</si>
  <si>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</si>
  <si>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</si>
  <si>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</si>
  <si>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</si>
  <si>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</si>
  <si>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</si>
  <si>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</si>
  <si>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</si>
  <si>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</si>
  <si>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</si>
  <si>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</si>
  <si>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</si>
  <si>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</si>
  <si>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</si>
  <si>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</si>
  <si>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</si>
  <si>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Poush 03,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</si>
  <si>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</si>
  <si>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</si>
  <si>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</si>
  <si>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</si>
  <si>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</si>
  <si>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</si>
  <si>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</si>
  <si>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</si>
  <si>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 xml:space="preserve"> -   </t>
  </si>
  <si>
    <t>Other Items, Net = Capital and Reserves + Other Liabilities - Other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</si>
  <si>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</si>
  <si>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</si>
  <si>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</si>
  <si>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</si>
  <si>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</si>
  <si>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</si>
  <si>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</si>
  <si>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06, 2082(December 21,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</si>
</sst>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165" fontId="6" fillId="2" borderId="2" xfId="4" applyNumberFormat="1"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5">
          <cell r="A15">
            <v>1894876.1264594798</v>
          </cell>
          <cell r="B15">
            <v>1797102.0920436201</v>
          </cell>
        </row>
        <row r="16">
          <cell r="A16">
            <v>323204.49748691998</v>
          </cell>
          <cell r="B16">
            <v>366199.81604142999</v>
          </cell>
        </row>
        <row r="17">
          <cell r="A17">
            <v>765294.18629099999</v>
          </cell>
          <cell r="B17">
            <v>750112.42215450003</v>
          </cell>
        </row>
        <row r="18">
          <cell r="A18">
            <v>21724.427642240003</v>
          </cell>
          <cell r="B18">
            <v>25724.0275434</v>
          </cell>
        </row>
        <row r="19">
          <cell r="A19">
            <v>784653.01503931987</v>
          </cell>
          <cell r="B19">
            <v>655065.82630428986</v>
          </cell>
        </row>
        <row r="20">
          <cell r="A20">
            <v>1110223.1114201599</v>
          </cell>
          <cell r="B20">
            <v>1142036.2657393301</v>
          </cell>
        </row>
        <row r="21">
          <cell r="A21">
            <v>263858.29787602794</v>
          </cell>
          <cell r="B21">
            <v>250109.83272953154</v>
          </cell>
        </row>
        <row r="22">
          <cell r="A22">
            <v>59346.199610892043</v>
          </cell>
          <cell r="B22">
            <v>116089.98331189845</v>
          </cell>
        </row>
        <row r="23">
          <cell r="A23">
            <v>553639.42727575998</v>
          </cell>
          <cell r="B23">
            <v>399323.79381270002</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workbookViewId="0">
      <selection activeCell="C15" sqref="C15"/>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4" t="s">
        <v>0</v>
      </c>
      <c r="B1" s="34"/>
      <c r="C1" s="34"/>
      <c r="D1" s="34"/>
      <c r="E1" s="34"/>
      <c r="F1" s="34"/>
    </row>
    <row r="2" spans="1:6" ht="15.75" x14ac:dyDescent="0.25">
      <c r="A2" s="34" t="s">
        <v>1</v>
      </c>
      <c r="B2" s="34"/>
      <c r="C2" s="34"/>
      <c r="D2" s="34"/>
      <c r="E2" s="34"/>
      <c r="F2" s="34"/>
    </row>
    <row r="3" spans="1:6" ht="15.75" x14ac:dyDescent="0.25">
      <c r="A3" s="35" t="s">
        <v>55</v>
      </c>
      <c r="B3" s="35"/>
      <c r="C3" s="35"/>
      <c r="D3" s="35"/>
      <c r="E3" s="35"/>
      <c r="F3" s="35"/>
    </row>
    <row r="4" spans="1:6" ht="15.75" thickBot="1" x14ac:dyDescent="0.3">
      <c r="A4" s="36" t="s">
        <v>2</v>
      </c>
      <c r="B4" s="36"/>
      <c r="C4" s="36"/>
      <c r="D4" s="36"/>
      <c r="E4" s="36"/>
      <c r="F4" s="36"/>
    </row>
    <row r="5" spans="1:6" ht="16.5" thickBot="1" x14ac:dyDescent="0.3">
      <c r="A5" s="37" t="s">
        <v>3</v>
      </c>
      <c r="B5" s="1" t="s">
        <v>4</v>
      </c>
      <c r="C5" s="1" t="s">
        <v>5</v>
      </c>
      <c r="D5" s="39" t="s">
        <v>6</v>
      </c>
      <c r="E5" s="40"/>
      <c r="F5" s="41"/>
    </row>
    <row r="6" spans="1:6" ht="16.5" thickBot="1" x14ac:dyDescent="0.3">
      <c r="A6" s="38"/>
      <c r="B6" s="2">
        <v>46012</v>
      </c>
      <c r="C6" s="2">
        <v>46011</v>
      </c>
      <c r="D6" s="3" t="s">
        <v>7</v>
      </c>
      <c r="E6" s="3" t="s">
        <v>8</v>
      </c>
      <c r="F6" s="3" t="s">
        <v>9</v>
      </c>
    </row>
    <row r="7" spans="1:6" ht="16.5" thickBot="1" x14ac:dyDescent="0.3">
      <c r="A7" s="4" t="s">
        <v>10</v>
      </c>
      <c r="B7" s="5">
        <v>1857186.71048667</v>
      </c>
      <c r="C7" s="5">
        <v>1887585.9494753499</v>
      </c>
      <c r="D7" s="6">
        <v>-30399.238988679834</v>
      </c>
      <c r="E7" s="6">
        <v>-37689.415972319897</v>
      </c>
      <c r="F7" s="6">
        <v>60084.618443679996</v>
      </c>
    </row>
    <row r="8" spans="1:6" ht="15.75" x14ac:dyDescent="0.25">
      <c r="A8" s="7" t="s">
        <v>11</v>
      </c>
      <c r="B8" s="8">
        <v>3005513.4739201502</v>
      </c>
      <c r="C8" s="8">
        <v>3026760.5418483298</v>
      </c>
      <c r="D8" s="9">
        <v>-21247.067928179633</v>
      </c>
      <c r="E8" s="9">
        <v>-15879.122949119657</v>
      </c>
      <c r="F8" s="9">
        <v>1110637.3474611603</v>
      </c>
    </row>
    <row r="9" spans="1:6" ht="15.75" x14ac:dyDescent="0.25">
      <c r="A9" s="10" t="s">
        <v>12</v>
      </c>
      <c r="B9" s="11">
        <v>42636.278037069998</v>
      </c>
      <c r="C9" s="11">
        <v>43180.29620515</v>
      </c>
      <c r="D9" s="12">
        <v>-544.01816808000149</v>
      </c>
      <c r="E9" s="12">
        <v>-417.29907671999536</v>
      </c>
      <c r="F9" s="12">
        <v>1531.6179565199927</v>
      </c>
    </row>
    <row r="10" spans="1:6" ht="15.75" x14ac:dyDescent="0.25">
      <c r="A10" s="7" t="s">
        <v>13</v>
      </c>
      <c r="B10" s="8">
        <v>-257076.76343348002</v>
      </c>
      <c r="C10" s="8">
        <v>-257574.59237298003</v>
      </c>
      <c r="D10" s="9">
        <v>497.82893950000289</v>
      </c>
      <c r="E10" s="9">
        <v>-3360.2930232000654</v>
      </c>
      <c r="F10" s="9">
        <v>-181332.04956923</v>
      </c>
    </row>
    <row r="11" spans="1:6" ht="15.75" x14ac:dyDescent="0.25">
      <c r="A11" s="10" t="s">
        <v>14</v>
      </c>
      <c r="B11" s="11">
        <v>272141.97484110005</v>
      </c>
      <c r="C11" s="11">
        <v>272639.80378060002</v>
      </c>
      <c r="D11" s="13">
        <v>-497.82893949997379</v>
      </c>
      <c r="E11" s="13">
        <v>3360.2930232000654</v>
      </c>
      <c r="F11" s="13">
        <v>181669.47566661003</v>
      </c>
    </row>
    <row r="12" spans="1:6" ht="15.75" x14ac:dyDescent="0.25">
      <c r="A12" s="14" t="s">
        <v>15</v>
      </c>
      <c r="B12" s="15">
        <v>-891250</v>
      </c>
      <c r="C12" s="15">
        <v>-881600</v>
      </c>
      <c r="D12" s="9">
        <v>-9650</v>
      </c>
      <c r="E12" s="9">
        <v>-18450</v>
      </c>
      <c r="F12" s="9">
        <v>-237200</v>
      </c>
    </row>
    <row r="13" spans="1:6" ht="15.75" x14ac:dyDescent="0.25">
      <c r="A13" s="16" t="s">
        <v>16</v>
      </c>
      <c r="B13" s="11">
        <v>0</v>
      </c>
      <c r="C13" s="11">
        <v>0</v>
      </c>
      <c r="D13" s="13">
        <v>0</v>
      </c>
      <c r="E13" s="13">
        <v>0</v>
      </c>
      <c r="F13" s="13">
        <v>0</v>
      </c>
    </row>
    <row r="14" spans="1:6" ht="15.75" x14ac:dyDescent="0.25">
      <c r="A14" s="16" t="s">
        <v>17</v>
      </c>
      <c r="B14" s="11">
        <v>0</v>
      </c>
      <c r="C14" s="11">
        <v>0</v>
      </c>
      <c r="D14" s="13">
        <v>0</v>
      </c>
      <c r="E14" s="13">
        <v>0</v>
      </c>
      <c r="F14" s="13">
        <v>0</v>
      </c>
    </row>
    <row r="15" spans="1:6" ht="15.75" x14ac:dyDescent="0.25">
      <c r="A15" s="16" t="s">
        <v>18</v>
      </c>
      <c r="B15" s="11">
        <v>0</v>
      </c>
      <c r="C15" s="11">
        <v>0</v>
      </c>
      <c r="D15" s="13">
        <v>0</v>
      </c>
      <c r="E15" s="13">
        <v>0</v>
      </c>
      <c r="F15" s="13">
        <v>0</v>
      </c>
    </row>
    <row r="16" spans="1:6" ht="15.75" x14ac:dyDescent="0.25">
      <c r="A16" s="16" t="s">
        <v>19</v>
      </c>
      <c r="B16" s="11">
        <v>0</v>
      </c>
      <c r="C16" s="11">
        <v>0</v>
      </c>
      <c r="D16" s="13">
        <v>0</v>
      </c>
      <c r="E16" s="13">
        <v>0</v>
      </c>
      <c r="F16" s="13">
        <v>0</v>
      </c>
    </row>
    <row r="17" spans="1:6" ht="15.75" x14ac:dyDescent="0.25">
      <c r="A17" s="16" t="s">
        <v>20</v>
      </c>
      <c r="B17" s="11">
        <v>-575850</v>
      </c>
      <c r="C17" s="11">
        <v>-563100</v>
      </c>
      <c r="D17" s="13">
        <v>-12750</v>
      </c>
      <c r="E17" s="13">
        <v>-32500</v>
      </c>
      <c r="F17" s="13">
        <v>-198400</v>
      </c>
    </row>
    <row r="18" spans="1:6" ht="15.75" x14ac:dyDescent="0.25">
      <c r="A18" s="16" t="s">
        <v>21</v>
      </c>
      <c r="B18" s="11">
        <v>-315400</v>
      </c>
      <c r="C18" s="11">
        <v>-318500</v>
      </c>
      <c r="D18" s="13">
        <v>3100</v>
      </c>
      <c r="E18" s="13">
        <v>14050</v>
      </c>
      <c r="F18" s="13">
        <v>-38800</v>
      </c>
    </row>
    <row r="19" spans="1:6" ht="16.5" thickBot="1" x14ac:dyDescent="0.3">
      <c r="A19" s="16" t="s">
        <v>22</v>
      </c>
      <c r="B19" s="11">
        <v>0</v>
      </c>
      <c r="C19" s="11">
        <v>0</v>
      </c>
      <c r="D19" s="12">
        <v>0</v>
      </c>
      <c r="E19" s="12">
        <v>0</v>
      </c>
      <c r="F19" s="12">
        <v>0</v>
      </c>
    </row>
    <row r="20" spans="1:6" ht="16.5" thickBot="1" x14ac:dyDescent="0.3">
      <c r="A20" s="4" t="s">
        <v>23</v>
      </c>
      <c r="B20" s="17">
        <v>1857186.7104871399</v>
      </c>
      <c r="C20" s="17">
        <v>1887585.94947585</v>
      </c>
      <c r="D20" s="6">
        <v>-30399.238988710102</v>
      </c>
      <c r="E20" s="6">
        <v>-37689.415972339921</v>
      </c>
      <c r="F20" s="6">
        <v>60084.618443519808</v>
      </c>
    </row>
    <row r="21" spans="1:6" ht="15.75" x14ac:dyDescent="0.25">
      <c r="A21" s="14" t="s">
        <v>24</v>
      </c>
      <c r="B21" s="8">
        <v>314664.02885045001</v>
      </c>
      <c r="C21" s="8">
        <v>321449.85546324996</v>
      </c>
      <c r="D21" s="18">
        <v>-6785.8266127999523</v>
      </c>
      <c r="E21" s="18">
        <v>-8540.4686364699737</v>
      </c>
      <c r="F21" s="18">
        <v>-51535.787190979987</v>
      </c>
    </row>
    <row r="22" spans="1:6" ht="15.75" x14ac:dyDescent="0.25">
      <c r="A22" s="14" t="s">
        <v>25</v>
      </c>
      <c r="B22" s="8">
        <v>763604.67853799998</v>
      </c>
      <c r="C22" s="8">
        <v>763733.41844900011</v>
      </c>
      <c r="D22" s="18">
        <v>-128.7399110001279</v>
      </c>
      <c r="E22" s="18">
        <v>-1689.5077530000126</v>
      </c>
      <c r="F22" s="18">
        <v>13492.256383499946</v>
      </c>
    </row>
    <row r="23" spans="1:6" ht="15.75" x14ac:dyDescent="0.25">
      <c r="A23" s="14" t="s">
        <v>26</v>
      </c>
      <c r="B23" s="8">
        <v>24097.159856080001</v>
      </c>
      <c r="C23" s="8">
        <v>24138.946476540004</v>
      </c>
      <c r="D23" s="18">
        <v>-41.786620460003178</v>
      </c>
      <c r="E23" s="18">
        <v>2372.7322138399977</v>
      </c>
      <c r="F23" s="18">
        <v>-1626.8676873199984</v>
      </c>
    </row>
    <row r="24" spans="1:6" ht="16.5" thickBot="1" x14ac:dyDescent="0.3">
      <c r="A24" s="14" t="s">
        <v>27</v>
      </c>
      <c r="B24" s="8">
        <v>754820.84324260999</v>
      </c>
      <c r="C24" s="8">
        <v>778263.72908705997</v>
      </c>
      <c r="D24" s="19">
        <v>-23442.885844449978</v>
      </c>
      <c r="E24" s="19">
        <v>-29832.171796709881</v>
      </c>
      <c r="F24" s="19">
        <v>99755.016938320128</v>
      </c>
    </row>
    <row r="25" spans="1:6" ht="16.5" thickBot="1" x14ac:dyDescent="0.3">
      <c r="A25" s="4" t="s">
        <v>28</v>
      </c>
      <c r="B25" s="17">
        <v>1102365.86724453</v>
      </c>
      <c r="C25" s="17">
        <v>1109322.2203887901</v>
      </c>
      <c r="D25" s="6">
        <v>-6956.3531442601234</v>
      </c>
      <c r="E25" s="6">
        <v>-7857.2441756299231</v>
      </c>
      <c r="F25" s="6">
        <v>-39670.398494800087</v>
      </c>
    </row>
    <row r="26" spans="1:6" ht="16.5" thickBot="1" x14ac:dyDescent="0.3">
      <c r="A26" s="20" t="s">
        <v>29</v>
      </c>
      <c r="B26" s="21">
        <v>263858.29787602794</v>
      </c>
      <c r="C26" s="21">
        <v>263858.29787602794</v>
      </c>
      <c r="D26" s="22">
        <v>0</v>
      </c>
      <c r="E26" s="22">
        <v>0</v>
      </c>
      <c r="F26" s="22">
        <v>13748.465146496397</v>
      </c>
    </row>
    <row r="27" spans="1:6" ht="16.5" thickBot="1" x14ac:dyDescent="0.3">
      <c r="A27" s="20" t="s">
        <v>30</v>
      </c>
      <c r="B27" s="21">
        <v>50805.730974422069</v>
      </c>
      <c r="C27" s="21">
        <v>57591.557587222022</v>
      </c>
      <c r="D27" s="6">
        <v>-6785.8266127999523</v>
      </c>
      <c r="E27" s="6">
        <v>-8540.4686364699737</v>
      </c>
      <c r="F27" s="6">
        <v>-65284.252337476384</v>
      </c>
    </row>
    <row r="28" spans="1:6" ht="16.5" thickBot="1" x14ac:dyDescent="0.3">
      <c r="A28" s="23" t="s">
        <v>31</v>
      </c>
      <c r="B28" s="21">
        <v>525358.99789840996</v>
      </c>
      <c r="C28" s="21">
        <v>549159.73017260991</v>
      </c>
      <c r="D28" s="6">
        <v>-23800.732274199952</v>
      </c>
      <c r="E28" s="6">
        <v>-28280.429377350025</v>
      </c>
      <c r="F28" s="6">
        <v>126035.20408570993</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A3" sqref="A3"/>
    </sheetView>
  </sheetViews>
  <sheetFormatPr defaultColWidth="0" defaultRowHeight="0" customHeight="1" zeroHeight="1" x14ac:dyDescent="0.25"/>
  <cols>
    <col min="1" max="1" width="103.140625" style="25" bestFit="1" customWidth="1"/>
    <col min="2" max="16384" width="9.140625" style="25" hidden="1"/>
  </cols>
  <sheetData>
    <row r="1" spans="1:6" ht="15" x14ac:dyDescent="0.25">
      <c r="A1" s="24" t="s">
        <v>33</v>
      </c>
    </row>
    <row r="2" spans="1:6" ht="15.75" x14ac:dyDescent="0.25">
      <c r="A2" s="7" t="s">
        <v>34</v>
      </c>
    </row>
    <row r="3" spans="1:6" ht="39.75" customHeight="1" x14ac:dyDescent="0.25">
      <c r="A3" s="26" t="str">
        <f>CBP_LP!A3</f>
        <v>Poush 06, 2082(December 21, 2025)</v>
      </c>
    </row>
    <row r="4" spans="1:6" ht="15.75" x14ac:dyDescent="0.25">
      <c r="A4" s="7" t="s">
        <v>35</v>
      </c>
    </row>
    <row r="5" spans="1:6" ht="49.5" customHeight="1" thickBot="1" x14ac:dyDescent="0.3">
      <c r="A5" s="27" t="s">
        <v>36</v>
      </c>
      <c r="B5" s="28" t="s">
        <v>5</v>
      </c>
      <c r="C5" s="28" t="s">
        <v>37</v>
      </c>
    </row>
    <row r="6" spans="1:6" ht="16.5" thickBot="1" x14ac:dyDescent="0.3">
      <c r="A6" s="7" t="s">
        <v>38</v>
      </c>
      <c r="B6" s="2">
        <v>46011</v>
      </c>
      <c r="C6" s="2">
        <v>46009</v>
      </c>
    </row>
    <row r="7" spans="1:6" ht="63.75" thickBot="1" x14ac:dyDescent="0.3">
      <c r="A7" s="27" t="s">
        <v>39</v>
      </c>
      <c r="B7" s="5">
        <v>1887585.9494753499</v>
      </c>
      <c r="C7" s="5">
        <v>1888954.24</v>
      </c>
      <c r="D7" s="29">
        <f>B7-C7</f>
        <v>-1368.2905246501323</v>
      </c>
      <c r="E7" s="29">
        <f>B7-[2]Sheet1!A2</f>
        <v>-7290.1769836400636</v>
      </c>
      <c r="F7" s="29">
        <f>B7-[2]Sheet1!B2</f>
        <v>90483.85743235983</v>
      </c>
    </row>
    <row r="8" spans="1:6" ht="15.75" x14ac:dyDescent="0.25">
      <c r="A8" s="7" t="s">
        <v>40</v>
      </c>
      <c r="B8" s="8">
        <v>3026760.5418483298</v>
      </c>
      <c r="C8" s="8">
        <v>3026462.53</v>
      </c>
      <c r="D8" s="29">
        <f>B8-C8</f>
        <v>298.01184833003208</v>
      </c>
      <c r="E8" s="29">
        <f>B8-[2]Sheet1!A3</f>
        <v>5367.9449790599756</v>
      </c>
      <c r="F8" s="29">
        <f>B8-[2]Sheet1!A2</f>
        <v>1131884.4153893399</v>
      </c>
    </row>
    <row r="9" spans="1:6" ht="15.75" x14ac:dyDescent="0.25">
      <c r="A9" s="27" t="s">
        <v>41</v>
      </c>
      <c r="B9" s="11">
        <v>43180.29620515</v>
      </c>
      <c r="C9" s="11">
        <v>43248.03</v>
      </c>
      <c r="D9" s="25">
        <f t="shared" ref="D9:D26" si="0">B9-C9</f>
        <v>-67.733794849998958</v>
      </c>
      <c r="E9" s="25">
        <f>B9-[2]Sheet1!A4</f>
        <v>126.71909136000613</v>
      </c>
      <c r="F9" s="25">
        <f>B9-[2]Sheet1!B4</f>
        <v>2075.6361245999942</v>
      </c>
    </row>
    <row r="10" spans="1:6" ht="15.75" x14ac:dyDescent="0.25">
      <c r="A10" s="7" t="s">
        <v>42</v>
      </c>
      <c r="B10" s="8">
        <v>-257574.59237298003</v>
      </c>
      <c r="C10" s="8">
        <v>-255908.29</v>
      </c>
      <c r="D10" s="25">
        <f t="shared" si="0"/>
        <v>-1666.3023729800188</v>
      </c>
      <c r="E10" s="25">
        <f>B10-[2]Sheet1!A5</f>
        <v>-3858.1219627000683</v>
      </c>
      <c r="F10" s="25">
        <f>B10-[2]Sheet1!B5</f>
        <v>-181829.87850873001</v>
      </c>
    </row>
    <row r="11" spans="1:6" ht="31.5" x14ac:dyDescent="0.25">
      <c r="A11" s="27" t="s">
        <v>43</v>
      </c>
      <c r="B11" s="11">
        <v>272639.80378060002</v>
      </c>
      <c r="C11" s="11">
        <v>270973.51</v>
      </c>
      <c r="D11" s="25">
        <f t="shared" si="0"/>
        <v>1666.2937806000118</v>
      </c>
      <c r="E11" s="25">
        <f>B11-[2]Sheet1!A6</f>
        <v>3858.1219627000391</v>
      </c>
      <c r="F11" s="25">
        <f>B11-[2]Sheet1!B6</f>
        <v>182167.30460611</v>
      </c>
    </row>
    <row r="12" spans="1:6" ht="15.75" x14ac:dyDescent="0.25">
      <c r="A12" s="7" t="s">
        <v>44</v>
      </c>
      <c r="B12" s="15">
        <v>-881600</v>
      </c>
      <c r="C12" s="15">
        <v>-881600</v>
      </c>
      <c r="D12" s="25">
        <f t="shared" si="0"/>
        <v>0</v>
      </c>
      <c r="E12" s="25">
        <f>B12-[2]Sheet1!A7</f>
        <v>-8800</v>
      </c>
      <c r="F12" s="25">
        <f>B12-[2]Sheet1!B7</f>
        <v>-227550</v>
      </c>
    </row>
    <row r="13" spans="1:6" ht="31.5" x14ac:dyDescent="0.25">
      <c r="A13" s="27" t="s">
        <v>45</v>
      </c>
      <c r="B13" s="11">
        <v>0</v>
      </c>
      <c r="C13" s="11" t="s">
        <v>46</v>
      </c>
      <c r="D13" s="25">
        <v>0</v>
      </c>
      <c r="E13" s="25">
        <v>0</v>
      </c>
      <c r="F13" s="25">
        <v>0</v>
      </c>
    </row>
    <row r="14" spans="1:6" ht="15.75" x14ac:dyDescent="0.25">
      <c r="A14" s="7" t="s">
        <v>47</v>
      </c>
      <c r="B14" s="11">
        <v>0</v>
      </c>
      <c r="C14" s="11" t="s">
        <v>46</v>
      </c>
      <c r="D14" s="25">
        <v>0</v>
      </c>
      <c r="E14" s="25">
        <v>0</v>
      </c>
      <c r="F14" s="25">
        <v>0</v>
      </c>
    </row>
    <row r="15" spans="1:6" ht="63" x14ac:dyDescent="0.25">
      <c r="A15" s="27" t="s">
        <v>18</v>
      </c>
      <c r="B15" s="11">
        <v>0</v>
      </c>
      <c r="C15" s="11" t="s">
        <v>46</v>
      </c>
      <c r="D15" s="25">
        <v>0</v>
      </c>
      <c r="E15" s="25">
        <v>0</v>
      </c>
      <c r="F15" s="25">
        <v>0</v>
      </c>
    </row>
    <row r="16" spans="1:6" ht="15.75" x14ac:dyDescent="0.25">
      <c r="A16" s="7" t="s">
        <v>48</v>
      </c>
      <c r="B16" s="11">
        <v>0</v>
      </c>
      <c r="C16" s="11" t="s">
        <v>46</v>
      </c>
      <c r="D16" s="25">
        <v>0</v>
      </c>
      <c r="E16" s="25">
        <v>0</v>
      </c>
      <c r="F16" s="25">
        <v>0</v>
      </c>
    </row>
    <row r="17" spans="1:6" ht="15.75" x14ac:dyDescent="0.25">
      <c r="A17" s="27" t="s">
        <v>49</v>
      </c>
      <c r="B17" s="11">
        <v>-563100</v>
      </c>
      <c r="C17" s="11">
        <v>-563100</v>
      </c>
      <c r="D17" s="25">
        <f t="shared" si="0"/>
        <v>0</v>
      </c>
      <c r="E17" s="25">
        <f>B17-[2]Sheet1!A12</f>
        <v>-19750</v>
      </c>
      <c r="F17" s="25">
        <f>B17-[2]Sheet1!B12</f>
        <v>-185650</v>
      </c>
    </row>
    <row r="18" spans="1:6" ht="15.75" x14ac:dyDescent="0.25">
      <c r="A18" s="7" t="s">
        <v>50</v>
      </c>
      <c r="B18" s="11">
        <v>-318500</v>
      </c>
      <c r="C18" s="11">
        <v>-318500</v>
      </c>
      <c r="D18" s="25">
        <f t="shared" si="0"/>
        <v>0</v>
      </c>
      <c r="E18" s="25">
        <f>B18-[2]Sheet1!A13</f>
        <v>10950</v>
      </c>
      <c r="F18" s="25">
        <f>B18-[2]Sheet1!B13</f>
        <v>-41900</v>
      </c>
    </row>
    <row r="19" spans="1:6" ht="63.75" thickBot="1" x14ac:dyDescent="0.3">
      <c r="A19" s="27" t="s">
        <v>51</v>
      </c>
      <c r="B19" s="11">
        <v>0</v>
      </c>
      <c r="C19" s="11" t="s">
        <v>46</v>
      </c>
      <c r="D19" s="25">
        <v>0</v>
      </c>
      <c r="E19" s="25">
        <v>0</v>
      </c>
      <c r="F19" s="25">
        <v>0</v>
      </c>
    </row>
    <row r="20" spans="1:6" ht="16.5" thickBot="1" x14ac:dyDescent="0.3">
      <c r="A20" s="7" t="s">
        <v>30</v>
      </c>
      <c r="B20" s="17">
        <v>1887585.94947585</v>
      </c>
      <c r="C20" s="17">
        <v>1888954.24</v>
      </c>
      <c r="D20" s="29">
        <f>B20-C20</f>
        <v>-1368.2905241500121</v>
      </c>
      <c r="E20" s="25">
        <f>B20-[2]Sheet1!A15</f>
        <v>-7290.176983629819</v>
      </c>
      <c r="F20" s="25">
        <f>B20-[2]Sheet1!B15</f>
        <v>90483.85743222991</v>
      </c>
    </row>
    <row r="21" spans="1:6" ht="31.5" x14ac:dyDescent="0.25">
      <c r="A21" s="27" t="s">
        <v>52</v>
      </c>
      <c r="B21" s="8">
        <v>321449.85546324996</v>
      </c>
      <c r="C21" s="8">
        <v>320927.75</v>
      </c>
      <c r="D21" s="25">
        <f t="shared" si="0"/>
        <v>522.10546324995812</v>
      </c>
      <c r="E21" s="25">
        <f>B21-[2]Sheet1!A16</f>
        <v>-1754.6420236700214</v>
      </c>
      <c r="F21" s="25">
        <f>B21-[2]Sheet1!B16</f>
        <v>-44749.960578180035</v>
      </c>
    </row>
    <row r="22" spans="1:6" ht="15.75" x14ac:dyDescent="0.25">
      <c r="A22" s="7" t="s">
        <v>31</v>
      </c>
      <c r="B22" s="8">
        <v>763733.41844900011</v>
      </c>
      <c r="C22" s="8">
        <v>763925.92</v>
      </c>
      <c r="D22" s="25">
        <f t="shared" si="0"/>
        <v>-192.50155099993572</v>
      </c>
      <c r="E22" s="25">
        <f>B22-[2]Sheet1!A17</f>
        <v>-1560.7678419998847</v>
      </c>
      <c r="F22" s="25">
        <f>B22-[2]Sheet1!B17</f>
        <v>13620.996294500073</v>
      </c>
    </row>
    <row r="23" spans="1:6" ht="31.5" x14ac:dyDescent="0.25">
      <c r="A23" s="27" t="s">
        <v>53</v>
      </c>
      <c r="B23" s="8">
        <v>24138.946476540004</v>
      </c>
      <c r="C23" s="8">
        <v>24175.47</v>
      </c>
      <c r="D23" s="25">
        <f t="shared" si="0"/>
        <v>-36.523523459996795</v>
      </c>
      <c r="E23" s="25">
        <f>B23-[2]Sheet1!A18</f>
        <v>2414.5188343000009</v>
      </c>
      <c r="F23" s="25">
        <f>B23-[2]Sheet1!B18</f>
        <v>-1585.0810668599952</v>
      </c>
    </row>
    <row r="24" spans="1:6" ht="45" x14ac:dyDescent="0.25">
      <c r="A24" s="30" t="s">
        <v>54</v>
      </c>
      <c r="B24" s="8">
        <v>778263.72908705997</v>
      </c>
      <c r="C24" s="8">
        <v>779925.1</v>
      </c>
      <c r="D24" s="25">
        <f t="shared" si="0"/>
        <v>-1661.3709129400086</v>
      </c>
      <c r="E24" s="25">
        <f>B24-[2]Sheet1!A19</f>
        <v>-6389.2859522599028</v>
      </c>
      <c r="F24" s="25">
        <f>B24-[2]Sheet1!B19</f>
        <v>123197.90278277011</v>
      </c>
    </row>
    <row r="25" spans="1:6" ht="16.5" hidden="1" thickBot="1" x14ac:dyDescent="0.3">
      <c r="B25" s="17">
        <v>1109322.2203887901</v>
      </c>
      <c r="C25" s="17">
        <v>1109029.1399999999</v>
      </c>
      <c r="D25" s="25">
        <f t="shared" si="0"/>
        <v>293.08038879022934</v>
      </c>
      <c r="E25" s="25">
        <f>B25-[2]Sheet1!A20</f>
        <v>-900.89103136979975</v>
      </c>
      <c r="F25" s="25">
        <f>B25-[2]Sheet1!B20</f>
        <v>-32714.045350539964</v>
      </c>
    </row>
    <row r="26" spans="1:6" ht="16.5" hidden="1" thickBot="1" x14ac:dyDescent="0.3">
      <c r="B26" s="21">
        <v>263858.29787602794</v>
      </c>
      <c r="C26" s="21">
        <v>263858.3</v>
      </c>
      <c r="D26" s="25">
        <f t="shared" si="0"/>
        <v>-2.1239720517769456E-3</v>
      </c>
      <c r="E26" s="25">
        <f>B26-[2]Sheet1!A21</f>
        <v>0</v>
      </c>
      <c r="F26" s="25">
        <f>B26-[2]Sheet1!B21</f>
        <v>13748.465146496397</v>
      </c>
    </row>
    <row r="27" spans="1:6" ht="16.5" hidden="1" thickBot="1" x14ac:dyDescent="0.3">
      <c r="B27" s="21">
        <v>57591.557587222022</v>
      </c>
      <c r="C27" s="21">
        <v>57069.45</v>
      </c>
      <c r="D27" s="29">
        <f>B27-C27</f>
        <v>522.10758722202445</v>
      </c>
      <c r="E27" s="25">
        <f>B27-[2]Sheet1!A22</f>
        <v>-1754.6420236700214</v>
      </c>
      <c r="F27" s="29">
        <f>B27-[2]Sheet1!B22</f>
        <v>-58498.425724676432</v>
      </c>
    </row>
    <row r="28" spans="1:6" ht="16.5" hidden="1" thickBot="1" x14ac:dyDescent="0.3">
      <c r="B28" s="21">
        <v>549159.73017260991</v>
      </c>
      <c r="C28" s="21">
        <v>551798.12</v>
      </c>
      <c r="D28" s="29">
        <f>B28-C28</f>
        <v>-2638.389827390085</v>
      </c>
      <c r="E28" s="29">
        <f>B28-[2]Sheet1!A23</f>
        <v>-4479.6971031500725</v>
      </c>
      <c r="F28" s="25">
        <f>B28-[2]Sheet1!B23</f>
        <v>149835.93635990989</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2025-12-22T04:38:12Z</dcterms:created>
  <dcterms:modified xsi:type="dcterms:W3CDTF">2025-12-22T04:45:43Z</dcterms:modified>
</cp:coreProperties>
</file>