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<sst xmlns="http://schemas.openxmlformats.org/spreadsheetml/2006/main" count="64" uniqueCount="57">
  <si>
    <t>NEPAL RASTRA BANK</t>
  </si>
  <si>
    <t>Central Bank Survey and Liquidity Position</t>
  </si>
  <si>
    <t>(In Rs. Million)</t>
  </si>
  <si>
    <t>Date (BS/AD)</t>
  </si>
  <si>
    <t>Poush 08, 2082</t>
  </si>
  <si>
    <t>Poush 07,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</si>
  <si>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</si>
  <si>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</si>
  <si>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</si>
  <si>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</si>
  <si>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</si>
  <si>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</si>
  <si>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</si>
  <si>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</si>
  <si>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</si>
  <si>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</si>
  <si>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</si>
  <si>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</si>
  <si>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</si>
  <si>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</si>
  <si>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</si>
  <si>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</si>
  <si>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</si>
  <si>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</si>
  <si>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</si>
  <si>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</si>
  <si>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</si>
  <si>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</si>
  <si>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</si>
  <si>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</si>
  <si>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</si>
  <si>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</si>
  <si>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</si>
  <si>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</si>
  <si>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</si>
  <si>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</si>
  <si>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</si>
  <si>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Poush 05, 2082</t>
  </si>
  <si>
    <t>Poush 03,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</si>
  <si>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</si>
  <si>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</si>
  <si>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</si>
  <si>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</si>
  <si>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</si>
  <si>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</si>
  <si>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</si>
  <si>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</si>
  <si>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 xml:space="preserve"> -   </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</si>
  <si>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</si>
  <si>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</si>
  <si>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</si>
  <si>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</si>
  <si>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</si>
  <si>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</si>
  <si>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</si>
  <si>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</si>
  <si>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08, 2082(December 23,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</si>
</sst>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A2" sqref="A2:F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46014</v>
      </c>
      <c r="C6" s="10">
        <v>46013</v>
      </c>
      <c r="D6" s="11" t="s">
        <v>7</v>
      </c>
      <c r="E6" s="11" t="s">
        <v>8</v>
      </c>
      <c r="F6" s="11" t="s">
        <v>9</v>
      </c>
    </row>
    <row r="7" spans="1:6" ht="16.5" thickBot="1" x14ac:dyDescent="0.3">
      <c r="A7" s="12" t="s">
        <v>10</v>
      </c>
      <c r="B7" s="13">
        <v>1867670.3926300998</v>
      </c>
      <c r="C7" s="13">
        <v>1859476.96886547</v>
      </c>
      <c r="D7" s="14">
        <v>8193.4237646297552</v>
      </c>
      <c r="E7" s="14">
        <v>-27205.733828890137</v>
      </c>
      <c r="F7" s="14">
        <v>70568.300587109756</v>
      </c>
    </row>
    <row r="8" spans="1:6" ht="15.75" x14ac:dyDescent="0.25">
      <c r="A8" s="15" t="s">
        <v>11</v>
      </c>
      <c r="B8" s="16">
        <v>3007917.2797435499</v>
      </c>
      <c r="C8" s="16">
        <v>3009424.7542620902</v>
      </c>
      <c r="D8" s="17">
        <v>-1507.4745185403153</v>
      </c>
      <c r="E8" s="17">
        <v>-13475.317125719972</v>
      </c>
      <c r="F8" s="17">
        <v>1113041.15328456</v>
      </c>
    </row>
    <row r="9" spans="1:6" ht="15.75" x14ac:dyDescent="0.25">
      <c r="A9" s="18" t="s">
        <v>12</v>
      </c>
      <c r="B9" s="19">
        <v>42780.292885149996</v>
      </c>
      <c r="C9" s="19">
        <v>42598.953495789996</v>
      </c>
      <c r="D9" s="20">
        <v>181.3393893600005</v>
      </c>
      <c r="E9" s="20">
        <v>-273.28422863999731</v>
      </c>
      <c r="F9" s="20">
        <v>1675.6328045999908</v>
      </c>
    </row>
    <row r="10" spans="1:6" ht="15.75" x14ac:dyDescent="0.25">
      <c r="A10" s="15" t="s">
        <v>13</v>
      </c>
      <c r="B10" s="16">
        <v>-260096.88711344998</v>
      </c>
      <c r="C10" s="16">
        <v>-258697.78539662002</v>
      </c>
      <c r="D10" s="17">
        <v>-1399.1017168299586</v>
      </c>
      <c r="E10" s="17">
        <v>-6380.4167031700199</v>
      </c>
      <c r="F10" s="17">
        <v>-184352.17324919996</v>
      </c>
    </row>
    <row r="11" spans="1:6" ht="15.75" x14ac:dyDescent="0.25">
      <c r="A11" s="18" t="s">
        <v>14</v>
      </c>
      <c r="B11" s="19">
        <v>275162.09852106997</v>
      </c>
      <c r="C11" s="19">
        <v>273762.99680424004</v>
      </c>
      <c r="D11" s="21">
        <v>1399.1017168299295</v>
      </c>
      <c r="E11" s="21">
        <v>6380.4167031699908</v>
      </c>
      <c r="F11" s="21">
        <v>184689.59934657995</v>
      </c>
    </row>
    <row r="12" spans="1:6" ht="15.75" x14ac:dyDescent="0.25">
      <c r="A12" s="22" t="s">
        <v>15</v>
      </c>
      <c r="B12" s="23">
        <v>-880150</v>
      </c>
      <c r="C12" s="23">
        <v>-891250</v>
      </c>
      <c r="D12" s="17">
        <v>11100</v>
      </c>
      <c r="E12" s="17">
        <v>-7350</v>
      </c>
      <c r="F12" s="17">
        <v>-226100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-575850</v>
      </c>
      <c r="C17" s="19">
        <v>-575850</v>
      </c>
      <c r="D17" s="21">
        <v>0</v>
      </c>
      <c r="E17" s="21">
        <v>-32500</v>
      </c>
      <c r="F17" s="21">
        <v>-198400</v>
      </c>
    </row>
    <row r="18" spans="1:6" ht="15.75" x14ac:dyDescent="0.25">
      <c r="A18" s="24" t="s">
        <v>21</v>
      </c>
      <c r="B18" s="19">
        <v>-304300</v>
      </c>
      <c r="C18" s="19">
        <v>-315400</v>
      </c>
      <c r="D18" s="21">
        <v>11100</v>
      </c>
      <c r="E18" s="21">
        <v>25150</v>
      </c>
      <c r="F18" s="21">
        <v>-27700</v>
      </c>
    </row>
    <row r="19" spans="1:6" ht="16.5" thickBot="1" x14ac:dyDescent="0.3">
      <c r="A19" s="24" t="s">
        <v>22</v>
      </c>
      <c r="B19" s="19">
        <v>0</v>
      </c>
      <c r="C19" s="19">
        <v>0</v>
      </c>
      <c r="D19" s="20">
        <v>0</v>
      </c>
      <c r="E19" s="20">
        <v>0</v>
      </c>
      <c r="F19" s="20">
        <v>0</v>
      </c>
    </row>
    <row r="20" spans="1:6" ht="16.5" thickBot="1" x14ac:dyDescent="0.3">
      <c r="A20" s="12" t="s">
        <v>23</v>
      </c>
      <c r="B20" s="25">
        <v>1867670.3926305601</v>
      </c>
      <c r="C20" s="25">
        <v>1859476.9688660498</v>
      </c>
      <c r="D20" s="14">
        <v>8193.423764510313</v>
      </c>
      <c r="E20" s="14">
        <v>-27205.733828919707</v>
      </c>
      <c r="F20" s="14">
        <v>70568.300586940022</v>
      </c>
    </row>
    <row r="21" spans="1:6" ht="15.75" x14ac:dyDescent="0.25">
      <c r="A21" s="22" t="s">
        <v>24</v>
      </c>
      <c r="B21" s="16">
        <v>310513.53101338999</v>
      </c>
      <c r="C21" s="16">
        <v>318631.72897027002</v>
      </c>
      <c r="D21" s="26">
        <v>-8118.1979568800307</v>
      </c>
      <c r="E21" s="26">
        <v>-12690.966473529988</v>
      </c>
      <c r="F21" s="26">
        <v>-55686.285028040002</v>
      </c>
    </row>
    <row r="22" spans="1:6" ht="15.75" x14ac:dyDescent="0.25">
      <c r="A22" s="22" t="s">
        <v>25</v>
      </c>
      <c r="B22" s="16">
        <v>763551.23997699993</v>
      </c>
      <c r="C22" s="16">
        <v>763540.46127299999</v>
      </c>
      <c r="D22" s="26">
        <v>10.778703999938443</v>
      </c>
      <c r="E22" s="26">
        <v>-1742.9463140000589</v>
      </c>
      <c r="F22" s="26">
        <v>13438.817822499899</v>
      </c>
    </row>
    <row r="23" spans="1:6" ht="15.75" x14ac:dyDescent="0.25">
      <c r="A23" s="22" t="s">
        <v>26</v>
      </c>
      <c r="B23" s="16">
        <v>31028.102190879999</v>
      </c>
      <c r="C23" s="16">
        <v>24834.057972089999</v>
      </c>
      <c r="D23" s="26">
        <v>6194.0442187900007</v>
      </c>
      <c r="E23" s="26">
        <v>9303.6745486399959</v>
      </c>
      <c r="F23" s="26">
        <v>5304.0746474799998</v>
      </c>
    </row>
    <row r="24" spans="1:6" ht="16.5" thickBot="1" x14ac:dyDescent="0.3">
      <c r="A24" s="22" t="s">
        <v>27</v>
      </c>
      <c r="B24" s="16">
        <v>762577.51944929012</v>
      </c>
      <c r="C24" s="16">
        <v>752470.72065068979</v>
      </c>
      <c r="D24" s="27">
        <v>10106.798798600328</v>
      </c>
      <c r="E24" s="27">
        <v>-22075.49559002975</v>
      </c>
      <c r="F24" s="27">
        <v>107511.69314500026</v>
      </c>
    </row>
    <row r="25" spans="1:6" ht="16.5" thickBot="1" x14ac:dyDescent="0.3">
      <c r="A25" s="12" t="s">
        <v>28</v>
      </c>
      <c r="B25" s="25">
        <v>1105092.87318127</v>
      </c>
      <c r="C25" s="25">
        <v>1107006.2482153601</v>
      </c>
      <c r="D25" s="14">
        <v>-1913.3750340901315</v>
      </c>
      <c r="E25" s="14">
        <v>-5130.2382388899568</v>
      </c>
      <c r="F25" s="14">
        <v>-36943.392558060121</v>
      </c>
    </row>
    <row r="26" spans="1:6" ht="16.5" thickBot="1" x14ac:dyDescent="0.3">
      <c r="A26" s="28" t="s">
        <v>29</v>
      </c>
      <c r="B26" s="29">
        <v>263858.29787602794</v>
      </c>
      <c r="C26" s="29">
        <v>263858.29787602794</v>
      </c>
      <c r="D26" s="30">
        <v>0</v>
      </c>
      <c r="E26" s="30">
        <v>0</v>
      </c>
      <c r="F26" s="30">
        <v>13748.465146496397</v>
      </c>
    </row>
    <row r="27" spans="1:6" ht="16.5" thickBot="1" x14ac:dyDescent="0.3">
      <c r="A27" s="28" t="s">
        <v>30</v>
      </c>
      <c r="B27" s="29">
        <v>46655.233137362055</v>
      </c>
      <c r="C27" s="29">
        <v>54773.431094242085</v>
      </c>
      <c r="D27" s="14">
        <v>-8118.1979568800307</v>
      </c>
      <c r="E27" s="14">
        <v>-12690.966473529988</v>
      </c>
      <c r="F27" s="14">
        <v>-69434.750174536399</v>
      </c>
    </row>
    <row r="28" spans="1:6" ht="16.5" thickBot="1" x14ac:dyDescent="0.3">
      <c r="A28" s="31" t="s">
        <v>31</v>
      </c>
      <c r="B28" s="29">
        <v>535646.77503639006</v>
      </c>
      <c r="C28" s="29">
        <v>525584.8515290299</v>
      </c>
      <c r="D28" s="14">
        <v>10061.923507360159</v>
      </c>
      <c r="E28" s="14">
        <v>-17992.652239369927</v>
      </c>
      <c r="F28" s="14">
        <v>136322.98122369003</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A2" sqref="A2:F2"/>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Poush 08, 2082(December 23, 2025)</v>
      </c>
    </row>
    <row r="4" spans="1:6" ht="15.75" x14ac:dyDescent="0.25">
      <c r="A4" s="15" t="s">
        <v>35</v>
      </c>
    </row>
    <row r="5" spans="1:6" ht="49.5" customHeight="1" thickBot="1" x14ac:dyDescent="0.3">
      <c r="A5" s="38" t="s">
        <v>36</v>
      </c>
      <c r="B5" s="39" t="s">
        <v>37</v>
      </c>
      <c r="C5" s="39" t="s">
        <v>38</v>
      </c>
    </row>
    <row r="6" spans="1:6" ht="16.5" thickBot="1" x14ac:dyDescent="0.3">
      <c r="A6" s="15" t="s">
        <v>39</v>
      </c>
      <c r="B6" s="10">
        <v>46011</v>
      </c>
      <c r="C6" s="10">
        <v>46009</v>
      </c>
    </row>
    <row r="7" spans="1:6" ht="63.75" thickBot="1" x14ac:dyDescent="0.3">
      <c r="A7" s="38" t="s">
        <v>40</v>
      </c>
      <c r="B7" s="13">
        <v>1887585.9494753499</v>
      </c>
      <c r="C7" s="13">
        <v>1888954.24</v>
      </c>
      <c r="D7" s="40">
        <f>B7-C7</f>
        <v>-1368.2905246501323</v>
      </c>
      <c r="E7" s="40">
        <f>B7-[1]Sheet1!A2</f>
        <v>-7290.1769836400636</v>
      </c>
      <c r="F7" s="40">
        <f>B7-[1]Sheet1!B2</f>
        <v>90483.85743235983</v>
      </c>
    </row>
    <row r="8" spans="1:6" ht="15.75" x14ac:dyDescent="0.25">
      <c r="A8" s="15" t="s">
        <v>41</v>
      </c>
      <c r="B8" s="16">
        <v>3026760.5418483298</v>
      </c>
      <c r="C8" s="16">
        <v>3026462.53</v>
      </c>
      <c r="D8" s="40">
        <f>B8-C8</f>
        <v>298.01184833003208</v>
      </c>
      <c r="E8" s="40">
        <f>B8-[1]Sheet1!A3</f>
        <v>5367.9449790599756</v>
      </c>
      <c r="F8" s="40">
        <f>B8-[1]Sheet1!A2</f>
        <v>1131884.4153893399</v>
      </c>
    </row>
    <row r="9" spans="1:6" ht="15.75" x14ac:dyDescent="0.25">
      <c r="A9" s="38" t="s">
        <v>42</v>
      </c>
      <c r="B9" s="19">
        <v>43180.29620515</v>
      </c>
      <c r="C9" s="19">
        <v>43248.03</v>
      </c>
      <c r="D9" s="36">
        <f t="shared" ref="D9:D26" si="0">B9-C9</f>
        <v>-67.733794849998958</v>
      </c>
      <c r="E9" s="36">
        <f>B9-[1]Sheet1!A4</f>
        <v>126.71909136000613</v>
      </c>
      <c r="F9" s="36">
        <f>B9-[1]Sheet1!B4</f>
        <v>2075.6361245999942</v>
      </c>
    </row>
    <row r="10" spans="1:6" ht="15.75" x14ac:dyDescent="0.25">
      <c r="A10" s="15" t="s">
        <v>43</v>
      </c>
      <c r="B10" s="16">
        <v>-257574.59237298003</v>
      </c>
      <c r="C10" s="16">
        <v>-255908.29</v>
      </c>
      <c r="D10" s="36">
        <f t="shared" si="0"/>
        <v>-1666.3023729800188</v>
      </c>
      <c r="E10" s="36">
        <f>B10-[1]Sheet1!A5</f>
        <v>-3858.1219627000683</v>
      </c>
      <c r="F10" s="36">
        <f>B10-[1]Sheet1!B5</f>
        <v>-181829.87850873001</v>
      </c>
    </row>
    <row r="11" spans="1:6" ht="31.5" x14ac:dyDescent="0.25">
      <c r="A11" s="38" t="s">
        <v>44</v>
      </c>
      <c r="B11" s="19">
        <v>272639.80378060002</v>
      </c>
      <c r="C11" s="19">
        <v>270973.51</v>
      </c>
      <c r="D11" s="36">
        <f t="shared" si="0"/>
        <v>1666.2937806000118</v>
      </c>
      <c r="E11" s="36">
        <f>B11-[1]Sheet1!A6</f>
        <v>3858.1219627000391</v>
      </c>
      <c r="F11" s="36">
        <f>B11-[1]Sheet1!B6</f>
        <v>182167.30460611</v>
      </c>
    </row>
    <row r="12" spans="1:6" ht="15.75" x14ac:dyDescent="0.25">
      <c r="A12" s="15" t="s">
        <v>45</v>
      </c>
      <c r="B12" s="23">
        <v>-881600</v>
      </c>
      <c r="C12" s="23">
        <v>-881600</v>
      </c>
      <c r="D12" s="36">
        <f t="shared" si="0"/>
        <v>0</v>
      </c>
      <c r="E12" s="36">
        <f>B12-[1]Sheet1!A7</f>
        <v>-8800</v>
      </c>
      <c r="F12" s="36">
        <f>B12-[1]Sheet1!B7</f>
        <v>-227550</v>
      </c>
    </row>
    <row r="13" spans="1:6" ht="31.5" x14ac:dyDescent="0.25">
      <c r="A13" s="38" t="s">
        <v>46</v>
      </c>
      <c r="B13" s="19">
        <v>0</v>
      </c>
      <c r="C13" s="19" t="s">
        <v>47</v>
      </c>
      <c r="D13" s="36">
        <v>0</v>
      </c>
      <c r="E13" s="36">
        <v>0</v>
      </c>
      <c r="F13" s="36">
        <v>0</v>
      </c>
    </row>
    <row r="14" spans="1:6" ht="15.75" x14ac:dyDescent="0.25">
      <c r="A14" s="15" t="s">
        <v>48</v>
      </c>
      <c r="B14" s="19">
        <v>0</v>
      </c>
      <c r="C14" s="19" t="s">
        <v>47</v>
      </c>
      <c r="D14" s="36">
        <v>0</v>
      </c>
      <c r="E14" s="36">
        <v>0</v>
      </c>
      <c r="F14" s="36">
        <v>0</v>
      </c>
    </row>
    <row r="15" spans="1:6" ht="63" x14ac:dyDescent="0.25">
      <c r="A15" s="38" t="s">
        <v>18</v>
      </c>
      <c r="B15" s="19">
        <v>0</v>
      </c>
      <c r="C15" s="19" t="s">
        <v>47</v>
      </c>
      <c r="D15" s="36">
        <v>0</v>
      </c>
      <c r="E15" s="36">
        <v>0</v>
      </c>
      <c r="F15" s="36">
        <v>0</v>
      </c>
    </row>
    <row r="16" spans="1:6" ht="15.75" x14ac:dyDescent="0.25">
      <c r="A16" s="15" t="s">
        <v>49</v>
      </c>
      <c r="B16" s="19">
        <v>0</v>
      </c>
      <c r="C16" s="19" t="s">
        <v>47</v>
      </c>
      <c r="D16" s="36">
        <v>0</v>
      </c>
      <c r="E16" s="36">
        <v>0</v>
      </c>
      <c r="F16" s="36">
        <v>0</v>
      </c>
    </row>
    <row r="17" spans="1:6" ht="15.75" x14ac:dyDescent="0.25">
      <c r="A17" s="38" t="s">
        <v>50</v>
      </c>
      <c r="B17" s="19">
        <v>-563100</v>
      </c>
      <c r="C17" s="19">
        <v>-563100</v>
      </c>
      <c r="D17" s="36">
        <f t="shared" si="0"/>
        <v>0</v>
      </c>
      <c r="E17" s="36">
        <f>B17-[1]Sheet1!A12</f>
        <v>-19750</v>
      </c>
      <c r="F17" s="36">
        <f>B17-[1]Sheet1!B12</f>
        <v>-185650</v>
      </c>
    </row>
    <row r="18" spans="1:6" ht="15.75" x14ac:dyDescent="0.25">
      <c r="A18" s="15" t="s">
        <v>51</v>
      </c>
      <c r="B18" s="19">
        <v>-318500</v>
      </c>
      <c r="C18" s="19">
        <v>-318500</v>
      </c>
      <c r="D18" s="36">
        <f t="shared" si="0"/>
        <v>0</v>
      </c>
      <c r="E18" s="36">
        <f>B18-[1]Sheet1!A13</f>
        <v>10950</v>
      </c>
      <c r="F18" s="36">
        <f>B18-[1]Sheet1!B13</f>
        <v>-41900</v>
      </c>
    </row>
    <row r="19" spans="1:6" ht="63.75" thickBot="1" x14ac:dyDescent="0.3">
      <c r="A19" s="38" t="s">
        <v>52</v>
      </c>
      <c r="B19" s="19">
        <v>0</v>
      </c>
      <c r="C19" s="19" t="s">
        <v>47</v>
      </c>
      <c r="D19" s="36">
        <v>0</v>
      </c>
      <c r="E19" s="36">
        <v>0</v>
      </c>
      <c r="F19" s="36">
        <v>0</v>
      </c>
    </row>
    <row r="20" spans="1:6" ht="16.5" thickBot="1" x14ac:dyDescent="0.3">
      <c r="A20" s="15" t="s">
        <v>30</v>
      </c>
      <c r="B20" s="25">
        <v>1887585.94947585</v>
      </c>
      <c r="C20" s="25">
        <v>1888954.24</v>
      </c>
      <c r="D20" s="40">
        <f>B20-C20</f>
        <v>-1368.2905241500121</v>
      </c>
      <c r="E20" s="36">
        <f>B20-[1]Sheet1!A15</f>
        <v>-7290.176983629819</v>
      </c>
      <c r="F20" s="36">
        <f>B20-[1]Sheet1!B15</f>
        <v>90483.85743222991</v>
      </c>
    </row>
    <row r="21" spans="1:6" ht="31.5" x14ac:dyDescent="0.25">
      <c r="A21" s="38" t="s">
        <v>53</v>
      </c>
      <c r="B21" s="16">
        <v>321449.85546324996</v>
      </c>
      <c r="C21" s="16">
        <v>320927.75</v>
      </c>
      <c r="D21" s="36">
        <f t="shared" si="0"/>
        <v>522.10546324995812</v>
      </c>
      <c r="E21" s="36">
        <f>B21-[1]Sheet1!A16</f>
        <v>-1754.6420236700214</v>
      </c>
      <c r="F21" s="36">
        <f>B21-[1]Sheet1!B16</f>
        <v>-44749.960578180035</v>
      </c>
    </row>
    <row r="22" spans="1:6" ht="15.75" x14ac:dyDescent="0.25">
      <c r="A22" s="15" t="s">
        <v>31</v>
      </c>
      <c r="B22" s="16">
        <v>763733.41844900011</v>
      </c>
      <c r="C22" s="16">
        <v>763925.92</v>
      </c>
      <c r="D22" s="36">
        <f t="shared" si="0"/>
        <v>-192.50155099993572</v>
      </c>
      <c r="E22" s="36">
        <f>B22-[1]Sheet1!A17</f>
        <v>-1560.7678419998847</v>
      </c>
      <c r="F22" s="36">
        <f>B22-[1]Sheet1!B17</f>
        <v>13620.996294500073</v>
      </c>
    </row>
    <row r="23" spans="1:6" ht="31.5" x14ac:dyDescent="0.25">
      <c r="A23" s="38" t="s">
        <v>54</v>
      </c>
      <c r="B23" s="16">
        <v>24138.946476540004</v>
      </c>
      <c r="C23" s="16">
        <v>24175.47</v>
      </c>
      <c r="D23" s="36">
        <f t="shared" si="0"/>
        <v>-36.523523459996795</v>
      </c>
      <c r="E23" s="36">
        <f>B23-[1]Sheet1!A18</f>
        <v>2414.5188343000009</v>
      </c>
      <c r="F23" s="36">
        <f>B23-[1]Sheet1!B18</f>
        <v>-1585.0810668599952</v>
      </c>
    </row>
    <row r="24" spans="1:6" ht="45" x14ac:dyDescent="0.25">
      <c r="A24" s="41" t="s">
        <v>55</v>
      </c>
      <c r="B24" s="16">
        <v>778263.72908705997</v>
      </c>
      <c r="C24" s="16">
        <v>779925.1</v>
      </c>
      <c r="D24" s="36">
        <f t="shared" si="0"/>
        <v>-1661.3709129400086</v>
      </c>
      <c r="E24" s="36">
        <f>B24-[1]Sheet1!A19</f>
        <v>-6389.2859522599028</v>
      </c>
      <c r="F24" s="36">
        <f>B24-[1]Sheet1!B19</f>
        <v>123197.90278277011</v>
      </c>
    </row>
    <row r="25" spans="1:6" ht="16.5" hidden="1" thickBot="1" x14ac:dyDescent="0.3">
      <c r="B25" s="25">
        <v>1109322.2203887901</v>
      </c>
      <c r="C25" s="25">
        <v>1109029.1399999999</v>
      </c>
      <c r="D25" s="36">
        <f t="shared" si="0"/>
        <v>293.08038879022934</v>
      </c>
      <c r="E25" s="36">
        <f>B25-[1]Sheet1!A20</f>
        <v>-900.89103136979975</v>
      </c>
      <c r="F25" s="36">
        <f>B25-[1]Sheet1!B20</f>
        <v>-32714.045350539964</v>
      </c>
    </row>
    <row r="26" spans="1:6" ht="16.5" hidden="1" thickBot="1" x14ac:dyDescent="0.3">
      <c r="B26" s="29">
        <v>263858.29787602794</v>
      </c>
      <c r="C26" s="29">
        <v>263858.3</v>
      </c>
      <c r="D26" s="36">
        <f t="shared" si="0"/>
        <v>-2.1239720517769456E-3</v>
      </c>
      <c r="E26" s="36">
        <f>B26-[1]Sheet1!A21</f>
        <v>0</v>
      </c>
      <c r="F26" s="36">
        <f>B26-[1]Sheet1!B21</f>
        <v>13748.465146496397</v>
      </c>
    </row>
    <row r="27" spans="1:6" ht="16.5" hidden="1" thickBot="1" x14ac:dyDescent="0.3">
      <c r="B27" s="29">
        <v>57591.557587222022</v>
      </c>
      <c r="C27" s="29">
        <v>57069.45</v>
      </c>
      <c r="D27" s="40">
        <f>B27-C27</f>
        <v>522.10758722202445</v>
      </c>
      <c r="E27" s="36">
        <f>B27-[1]Sheet1!A22</f>
        <v>-1754.6420236700214</v>
      </c>
      <c r="F27" s="40">
        <f>B27-[1]Sheet1!B22</f>
        <v>-58498.425724676432</v>
      </c>
    </row>
    <row r="28" spans="1:6" ht="16.5" hidden="1" thickBot="1" x14ac:dyDescent="0.3">
      <c r="B28" s="29">
        <v>549159.73017260991</v>
      </c>
      <c r="C28" s="29">
        <v>551798.12</v>
      </c>
      <c r="D28" s="40">
        <f>B28-C28</f>
        <v>-2638.389827390085</v>
      </c>
      <c r="E28" s="40">
        <f>B28-[1]Sheet1!A23</f>
        <v>-4479.6971031500725</v>
      </c>
      <c r="F28" s="36">
        <f>B28-[1]Sheet1!B23</f>
        <v>149835.93635990989</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2025-12-24T04:31:06Z</dcterms:created>
  <dcterms:modified xsi:type="dcterms:W3CDTF">2025-12-24T04:33:06Z</dcterms:modified>
</cp:coreProperties>
</file>