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8_{73CB9AD8-AB4B-47B6-8E38-636CEC2C145E}" xr6:coauthVersionLast="36" xr6:coauthVersionMax="36" xr10:uidLastSave="{00000000-0000-0000-0000-000000000000}"/>
  <bookViews>
    <workbookView xWindow="0" yWindow="0" windowWidth="24000" windowHeight="9525" xr2:uid="{CFC0112A-2D01-4CCB-9FF4-049228EEC2D7}"/>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<sst xmlns="http://schemas.openxmlformats.org/spreadsheetml/2006/main" count="59" uniqueCount="54">
  <si>
    <t>NEPAL RASTRA BANK</t>
  </si>
  <si>
    <t>Central Bank Survey and Liquidity Position</t>
  </si>
  <si>
    <t>(In Rs. Million)</t>
  </si>
  <si>
    <t>Date (BS/AD)</t>
  </si>
  <si>
    <t>Poush 13, 2082</t>
  </si>
  <si>
    <t>Poush 12,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</si>
  <si>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</si>
  <si>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</si>
  <si>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</si>
  <si>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</si>
  <si>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</si>
  <si>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</si>
  <si>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</si>
  <si>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</si>
  <si>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</si>
  <si>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</si>
  <si>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</si>
  <si>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</si>
  <si>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</si>
  <si>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</si>
  <si>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</si>
  <si>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</si>
  <si>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</si>
  <si>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</si>
  <si>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</si>
  <si>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</si>
  <si>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</si>
  <si>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</si>
  <si>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</si>
  <si>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</si>
  <si>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</si>
  <si>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</si>
  <si>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</si>
  <si>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</si>
  <si>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</si>
  <si>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</si>
  <si>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</si>
  <si>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</si>
  <si>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</si>
  <si>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</si>
  <si>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</si>
  <si>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</si>
  <si>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</si>
  <si>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</si>
  <si>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</si>
  <si>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</si>
  <si>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</si>
  <si>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</si>
  <si>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</si>
  <si>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</si>
  <si>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</si>
  <si>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</si>
  <si>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</si>
  <si>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13, 2082(December 28,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</si>
</sst>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C254AA0B-3A2A-47A0-8668-117AEB91C3BA}"/>
    <cellStyle name="Currency 2" xfId="4" xr:uid="{887A3357-73E0-46AB-B2FB-14F377A4F898}"/>
    <cellStyle name="Normal" xfId="0" builtinId="0"/>
    <cellStyle name="Normal 2" xfId="2" xr:uid="{0FD27762-A22D-4131-B911-F5A33A9EFFCE}"/>
    <cellStyle name="Normal 29 3 2" xfId="3" xr:uid="{C7E9EFF1-6B7B-4D16-9541-539D1279DB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DCF9E77F-68E2-484A-AB72-A75F388431A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61A34-0366-47C5-BB24-21237C63989E}">
  <dimension ref="A1:F39"/>
  <sheetViews>
    <sheetView tabSelected="1" topLeftCell="A7"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53</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46019</v>
      </c>
      <c r="C6" s="10">
        <v>46018</v>
      </c>
      <c r="D6" s="11" t="s">
        <v>7</v>
      </c>
      <c r="E6" s="11" t="s">
        <v>8</v>
      </c>
      <c r="F6" s="11" t="s">
        <v>9</v>
      </c>
    </row>
    <row r="7" spans="1:6" ht="16.5" thickBot="1" x14ac:dyDescent="0.3">
      <c r="A7" s="12" t="s">
        <v>10</v>
      </c>
      <c r="B7" s="13">
        <v>1902145.9798337906</v>
      </c>
      <c r="C7" s="13">
        <v>1877058.9359731502</v>
      </c>
      <c r="D7" s="14">
        <v>25087.043860640377</v>
      </c>
      <c r="E7" s="14">
        <v>7269.8533748006448</v>
      </c>
      <c r="F7" s="14">
        <v>105043.88779080054</v>
      </c>
    </row>
    <row r="8" spans="1:6" ht="15.75" x14ac:dyDescent="0.25">
      <c r="A8" s="15" t="s">
        <v>11</v>
      </c>
      <c r="B8" s="16">
        <v>3021699.0887678806</v>
      </c>
      <c r="C8" s="16">
        <v>3019107.9990773601</v>
      </c>
      <c r="D8" s="17">
        <v>2591.0896905204281</v>
      </c>
      <c r="E8" s="17">
        <v>306.49189861072227</v>
      </c>
      <c r="F8" s="17">
        <v>1126822.9623088907</v>
      </c>
    </row>
    <row r="9" spans="1:6" ht="15.75" x14ac:dyDescent="0.25">
      <c r="A9" s="18" t="s">
        <v>12</v>
      </c>
      <c r="B9" s="19">
        <v>43052.215813230003</v>
      </c>
      <c r="C9" s="19">
        <v>43019.443634429997</v>
      </c>
      <c r="D9" s="20">
        <v>32.772178800005349</v>
      </c>
      <c r="E9" s="20">
        <v>-1.3613005599909229</v>
      </c>
      <c r="F9" s="20">
        <v>1947.5557326799972</v>
      </c>
    </row>
    <row r="10" spans="1:6" ht="15.75" x14ac:dyDescent="0.25">
      <c r="A10" s="15" t="s">
        <v>13</v>
      </c>
      <c r="B10" s="16">
        <v>-265703.10893409001</v>
      </c>
      <c r="C10" s="16">
        <v>-273099.06310420996</v>
      </c>
      <c r="D10" s="17">
        <v>7395.9541701199487</v>
      </c>
      <c r="E10" s="17">
        <v>-11986.638523810048</v>
      </c>
      <c r="F10" s="17">
        <v>-189958.39506983999</v>
      </c>
    </row>
    <row r="11" spans="1:6" ht="15.75" x14ac:dyDescent="0.25">
      <c r="A11" s="18" t="s">
        <v>14</v>
      </c>
      <c r="B11" s="19">
        <v>280768.32034171</v>
      </c>
      <c r="C11" s="19">
        <v>288164.27451182995</v>
      </c>
      <c r="D11" s="21">
        <v>-7395.9541701199487</v>
      </c>
      <c r="E11" s="21">
        <v>11986.638523810019</v>
      </c>
      <c r="F11" s="21">
        <v>190295.82116721998</v>
      </c>
    </row>
    <row r="12" spans="1:6" ht="15.75" x14ac:dyDescent="0.25">
      <c r="A12" s="22" t="s">
        <v>15</v>
      </c>
      <c r="B12" s="23">
        <v>-853850</v>
      </c>
      <c r="C12" s="23">
        <v>-868950</v>
      </c>
      <c r="D12" s="17">
        <v>15100</v>
      </c>
      <c r="E12" s="17">
        <v>18950</v>
      </c>
      <c r="F12" s="17">
        <v>-199800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-596800</v>
      </c>
      <c r="C17" s="19">
        <v>-597050</v>
      </c>
      <c r="D17" s="21">
        <v>250</v>
      </c>
      <c r="E17" s="21">
        <v>-53450</v>
      </c>
      <c r="F17" s="21">
        <v>-219350</v>
      </c>
    </row>
    <row r="18" spans="1:6" ht="15.75" x14ac:dyDescent="0.25">
      <c r="A18" s="24" t="s">
        <v>21</v>
      </c>
      <c r="B18" s="19">
        <v>-257050</v>
      </c>
      <c r="C18" s="19">
        <v>-271900</v>
      </c>
      <c r="D18" s="21">
        <v>14850</v>
      </c>
      <c r="E18" s="21">
        <v>72400</v>
      </c>
      <c r="F18" s="21">
        <v>19550</v>
      </c>
    </row>
    <row r="19" spans="1:6" ht="16.5" thickBot="1" x14ac:dyDescent="0.3">
      <c r="A19" s="24" t="s">
        <v>22</v>
      </c>
      <c r="B19" s="19">
        <v>0</v>
      </c>
      <c r="C19" s="19">
        <v>0</v>
      </c>
      <c r="D19" s="20">
        <v>0</v>
      </c>
      <c r="E19" s="20">
        <v>0</v>
      </c>
      <c r="F19" s="20">
        <v>0</v>
      </c>
    </row>
    <row r="20" spans="1:6" ht="16.5" thickBot="1" x14ac:dyDescent="0.3">
      <c r="A20" s="12" t="s">
        <v>23</v>
      </c>
      <c r="B20" s="25">
        <v>1902145.9798343</v>
      </c>
      <c r="C20" s="25">
        <v>1877058.9359735502</v>
      </c>
      <c r="D20" s="14">
        <v>25087.043860749807</v>
      </c>
      <c r="E20" s="14">
        <v>7269.8533748202026</v>
      </c>
      <c r="F20" s="14">
        <v>105043.88779067993</v>
      </c>
    </row>
    <row r="21" spans="1:6" ht="15.75" x14ac:dyDescent="0.25">
      <c r="A21" s="22" t="s">
        <v>24</v>
      </c>
      <c r="B21" s="16">
        <v>339170.1359929</v>
      </c>
      <c r="C21" s="16">
        <v>316193.57804470998</v>
      </c>
      <c r="D21" s="26">
        <v>22976.55794819002</v>
      </c>
      <c r="E21" s="26">
        <v>15965.638505980023</v>
      </c>
      <c r="F21" s="26">
        <v>-27029.68004852999</v>
      </c>
    </row>
    <row r="22" spans="1:6" ht="15.75" x14ac:dyDescent="0.25">
      <c r="A22" s="22" t="s">
        <v>25</v>
      </c>
      <c r="B22" s="16">
        <v>762982.73774600006</v>
      </c>
      <c r="C22" s="16">
        <v>762810.42155299999</v>
      </c>
      <c r="D22" s="26">
        <v>172.31619300006423</v>
      </c>
      <c r="E22" s="26">
        <v>-2311.4485449999338</v>
      </c>
      <c r="F22" s="26">
        <v>12870.315591500024</v>
      </c>
    </row>
    <row r="23" spans="1:6" ht="15.75" x14ac:dyDescent="0.25">
      <c r="A23" s="22" t="s">
        <v>26</v>
      </c>
      <c r="B23" s="16">
        <v>24686.706703219999</v>
      </c>
      <c r="C23" s="16">
        <v>24878.563591150003</v>
      </c>
      <c r="D23" s="26">
        <v>-191.85688793000372</v>
      </c>
      <c r="E23" s="26">
        <v>2962.2790609799958</v>
      </c>
      <c r="F23" s="26">
        <v>-1037.3208401800002</v>
      </c>
    </row>
    <row r="24" spans="1:6" ht="16.5" thickBot="1" x14ac:dyDescent="0.3">
      <c r="A24" s="22" t="s">
        <v>27</v>
      </c>
      <c r="B24" s="16">
        <v>775306.39939217991</v>
      </c>
      <c r="C24" s="16">
        <v>773176.37278469</v>
      </c>
      <c r="D24" s="27">
        <v>2130.0266074899118</v>
      </c>
      <c r="E24" s="27">
        <v>-9346.615647139959</v>
      </c>
      <c r="F24" s="27">
        <v>120240.57308789005</v>
      </c>
    </row>
    <row r="25" spans="1:6" ht="16.5" thickBot="1" x14ac:dyDescent="0.3">
      <c r="A25" s="12" t="s">
        <v>28</v>
      </c>
      <c r="B25" s="25">
        <v>1126839.5804421201</v>
      </c>
      <c r="C25" s="25">
        <v>1103882.5631888602</v>
      </c>
      <c r="D25" s="14">
        <v>22957.017253259895</v>
      </c>
      <c r="E25" s="14">
        <v>16616.469021960162</v>
      </c>
      <c r="F25" s="14">
        <v>-15196.685297210002</v>
      </c>
    </row>
    <row r="26" spans="1:6" ht="16.5" thickBot="1" x14ac:dyDescent="0.3">
      <c r="A26" s="28" t="s">
        <v>29</v>
      </c>
      <c r="B26" s="29">
        <v>264604</v>
      </c>
      <c r="C26" s="29">
        <v>263858.29787602794</v>
      </c>
      <c r="D26" s="30">
        <v>745.70212397206342</v>
      </c>
      <c r="E26" s="30">
        <v>745.70212397206342</v>
      </c>
      <c r="F26" s="30">
        <v>14494.167270468461</v>
      </c>
    </row>
    <row r="27" spans="1:6" ht="16.5" thickBot="1" x14ac:dyDescent="0.3">
      <c r="A27" s="28" t="s">
        <v>30</v>
      </c>
      <c r="B27" s="29">
        <v>74566.135992900003</v>
      </c>
      <c r="C27" s="29">
        <v>52335.280168682046</v>
      </c>
      <c r="D27" s="14">
        <v>22230.855824217957</v>
      </c>
      <c r="E27" s="14">
        <v>15219.93638200796</v>
      </c>
      <c r="F27" s="14">
        <v>-41523.847318998451</v>
      </c>
    </row>
    <row r="28" spans="1:6" ht="16.5" thickBot="1" x14ac:dyDescent="0.3">
      <c r="A28" s="31" t="s">
        <v>31</v>
      </c>
      <c r="B28" s="29">
        <v>546583.76521967992</v>
      </c>
      <c r="C28" s="29">
        <v>545075.59038416995</v>
      </c>
      <c r="D28" s="14">
        <v>1508.1748355099699</v>
      </c>
      <c r="E28" s="14">
        <v>-7055.6620560800657</v>
      </c>
      <c r="F28" s="14">
        <v>147259.97140697989</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10B48-E769-4A4F-9BE1-32C28BE7A95C}">
  <dimension ref="A1:F33"/>
  <sheetViews>
    <sheetView workbookViewId="0">
      <selection activeCell="C5" sqref="C5:C28"/>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Poush 13, 2082(December 28, 2025)</v>
      </c>
    </row>
    <row r="4" spans="1:6" ht="15.75" x14ac:dyDescent="0.25">
      <c r="A4" s="15" t="s">
        <v>35</v>
      </c>
    </row>
    <row r="5" spans="1:6" ht="49.5" customHeight="1" thickBot="1" x14ac:dyDescent="0.3">
      <c r="A5" s="38" t="s">
        <v>36</v>
      </c>
      <c r="B5" s="39" t="s">
        <v>4</v>
      </c>
      <c r="C5" s="39" t="s">
        <v>5</v>
      </c>
    </row>
    <row r="6" spans="1:6" ht="16.5" thickBot="1" x14ac:dyDescent="0.3">
      <c r="A6" s="15" t="s">
        <v>37</v>
      </c>
      <c r="B6" s="10">
        <v>46019</v>
      </c>
      <c r="C6" s="10">
        <v>46018</v>
      </c>
    </row>
    <row r="7" spans="1:6" ht="63.75" thickBot="1" x14ac:dyDescent="0.3">
      <c r="A7" s="38" t="s">
        <v>38</v>
      </c>
      <c r="B7" s="13">
        <v>1902145.9798337906</v>
      </c>
      <c r="C7" s="13">
        <v>1877058.9359731502</v>
      </c>
      <c r="D7" s="40">
        <f>B7-C7</f>
        <v>25087.043860640377</v>
      </c>
      <c r="E7" s="40">
        <f>B7-[1]Sheet1!A2</f>
        <v>7269.8533748006448</v>
      </c>
      <c r="F7" s="40">
        <f>B7-[1]Sheet1!B2</f>
        <v>105043.88779080054</v>
      </c>
    </row>
    <row r="8" spans="1:6" ht="15.75" x14ac:dyDescent="0.25">
      <c r="A8" s="15" t="s">
        <v>39</v>
      </c>
      <c r="B8" s="16">
        <v>3021699.0887678806</v>
      </c>
      <c r="C8" s="16">
        <v>3019107.9990773601</v>
      </c>
      <c r="D8" s="40">
        <f>B8-C8</f>
        <v>2591.0896905204281</v>
      </c>
      <c r="E8" s="40">
        <f>B8-[1]Sheet1!A3</f>
        <v>306.49189861072227</v>
      </c>
      <c r="F8" s="40">
        <f>B8-[1]Sheet1!A2</f>
        <v>1126822.9623088907</v>
      </c>
    </row>
    <row r="9" spans="1:6" ht="15.75" x14ac:dyDescent="0.25">
      <c r="A9" s="38" t="s">
        <v>40</v>
      </c>
      <c r="B9" s="19">
        <v>43052.215813230003</v>
      </c>
      <c r="C9" s="19">
        <v>43019.443634429997</v>
      </c>
      <c r="D9" s="36">
        <f t="shared" ref="D9:D26" si="0">B9-C9</f>
        <v>32.772178800005349</v>
      </c>
      <c r="E9" s="36">
        <f>B9-[1]Sheet1!A4</f>
        <v>-1.3613005599909229</v>
      </c>
      <c r="F9" s="36">
        <f>B9-[1]Sheet1!B4</f>
        <v>1947.5557326799972</v>
      </c>
    </row>
    <row r="10" spans="1:6" ht="15.75" x14ac:dyDescent="0.25">
      <c r="A10" s="15" t="s">
        <v>41</v>
      </c>
      <c r="B10" s="16">
        <v>-265703.10893409001</v>
      </c>
      <c r="C10" s="16">
        <v>-273099.06310420996</v>
      </c>
      <c r="D10" s="36">
        <f t="shared" si="0"/>
        <v>7395.9541701199487</v>
      </c>
      <c r="E10" s="36">
        <f>B10-[1]Sheet1!A5</f>
        <v>-11986.638523810048</v>
      </c>
      <c r="F10" s="36">
        <f>B10-[1]Sheet1!B5</f>
        <v>-189958.39506983999</v>
      </c>
    </row>
    <row r="11" spans="1:6" ht="31.5" x14ac:dyDescent="0.25">
      <c r="A11" s="38" t="s">
        <v>42</v>
      </c>
      <c r="B11" s="19">
        <v>280768.32034171</v>
      </c>
      <c r="C11" s="19">
        <v>288164.27451182995</v>
      </c>
      <c r="D11" s="36">
        <f t="shared" si="0"/>
        <v>-7395.9541701199487</v>
      </c>
      <c r="E11" s="36">
        <f>B11-[1]Sheet1!A6</f>
        <v>11986.638523810019</v>
      </c>
      <c r="F11" s="36">
        <f>B11-[1]Sheet1!B6</f>
        <v>190295.82116721998</v>
      </c>
    </row>
    <row r="12" spans="1:6" ht="15.75" x14ac:dyDescent="0.25">
      <c r="A12" s="15" t="s">
        <v>43</v>
      </c>
      <c r="B12" s="23">
        <v>-853850</v>
      </c>
      <c r="C12" s="23">
        <v>-868950</v>
      </c>
      <c r="D12" s="36">
        <f t="shared" si="0"/>
        <v>15100</v>
      </c>
      <c r="E12" s="36">
        <f>B12-[1]Sheet1!A7</f>
        <v>18950</v>
      </c>
      <c r="F12" s="36">
        <f>B12-[1]Sheet1!B7</f>
        <v>-199800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18</v>
      </c>
      <c r="B15" s="19">
        <v>0</v>
      </c>
      <c r="C15" s="19">
        <v>0</v>
      </c>
      <c r="D15" s="36">
        <v>0</v>
      </c>
      <c r="E15" s="36">
        <v>0</v>
      </c>
      <c r="F15" s="36">
        <v>0</v>
      </c>
    </row>
    <row r="16" spans="1:6" ht="15.75" x14ac:dyDescent="0.25">
      <c r="A16" s="15" t="s">
        <v>46</v>
      </c>
      <c r="B16" s="19">
        <v>0</v>
      </c>
      <c r="C16" s="19">
        <v>0</v>
      </c>
      <c r="D16" s="36">
        <v>0</v>
      </c>
      <c r="E16" s="36">
        <v>0</v>
      </c>
      <c r="F16" s="36">
        <v>0</v>
      </c>
    </row>
    <row r="17" spans="1:6" ht="15.75" x14ac:dyDescent="0.25">
      <c r="A17" s="38" t="s">
        <v>47</v>
      </c>
      <c r="B17" s="19">
        <v>-596800</v>
      </c>
      <c r="C17" s="19">
        <v>-597050</v>
      </c>
      <c r="D17" s="36">
        <f t="shared" si="0"/>
        <v>250</v>
      </c>
      <c r="E17" s="36">
        <f>B17-[1]Sheet1!A12</f>
        <v>-53450</v>
      </c>
      <c r="F17" s="36">
        <f>B17-[1]Sheet1!B12</f>
        <v>-219350</v>
      </c>
    </row>
    <row r="18" spans="1:6" ht="15.75" x14ac:dyDescent="0.25">
      <c r="A18" s="15" t="s">
        <v>48</v>
      </c>
      <c r="B18" s="19">
        <v>-257050</v>
      </c>
      <c r="C18" s="19">
        <v>-271900</v>
      </c>
      <c r="D18" s="36">
        <f t="shared" si="0"/>
        <v>14850</v>
      </c>
      <c r="E18" s="36">
        <f>B18-[1]Sheet1!A13</f>
        <v>72400</v>
      </c>
      <c r="F18" s="36">
        <f>B18-[1]Sheet1!B13</f>
        <v>19550</v>
      </c>
    </row>
    <row r="19" spans="1:6" ht="63.75" thickBot="1" x14ac:dyDescent="0.3">
      <c r="A19" s="38" t="s">
        <v>49</v>
      </c>
      <c r="B19" s="19">
        <v>0</v>
      </c>
      <c r="C19" s="19">
        <v>0</v>
      </c>
      <c r="D19" s="36">
        <v>0</v>
      </c>
      <c r="E19" s="36">
        <v>0</v>
      </c>
      <c r="F19" s="36">
        <v>0</v>
      </c>
    </row>
    <row r="20" spans="1:6" ht="16.5" thickBot="1" x14ac:dyDescent="0.3">
      <c r="A20" s="15" t="s">
        <v>30</v>
      </c>
      <c r="B20" s="25">
        <v>1902145.9798343</v>
      </c>
      <c r="C20" s="25">
        <v>1877058.9359735502</v>
      </c>
      <c r="D20" s="40">
        <f>B20-C20</f>
        <v>25087.043860749807</v>
      </c>
      <c r="E20" s="36">
        <f>B20-[1]Sheet1!A15</f>
        <v>7269.8533748202026</v>
      </c>
      <c r="F20" s="36">
        <f>B20-[1]Sheet1!B15</f>
        <v>105043.88779067993</v>
      </c>
    </row>
    <row r="21" spans="1:6" ht="31.5" x14ac:dyDescent="0.25">
      <c r="A21" s="38" t="s">
        <v>50</v>
      </c>
      <c r="B21" s="16">
        <v>339170.1359929</v>
      </c>
      <c r="C21" s="16">
        <v>316193.57804470998</v>
      </c>
      <c r="D21" s="36">
        <f t="shared" si="0"/>
        <v>22976.55794819002</v>
      </c>
      <c r="E21" s="36">
        <f>B21-[1]Sheet1!A16</f>
        <v>15965.638505980023</v>
      </c>
      <c r="F21" s="36">
        <f>B21-[1]Sheet1!B16</f>
        <v>-27029.68004852999</v>
      </c>
    </row>
    <row r="22" spans="1:6" ht="15.75" x14ac:dyDescent="0.25">
      <c r="A22" s="15" t="s">
        <v>31</v>
      </c>
      <c r="B22" s="16">
        <v>762982.73774600006</v>
      </c>
      <c r="C22" s="16">
        <v>762810.42155299999</v>
      </c>
      <c r="D22" s="36">
        <f t="shared" si="0"/>
        <v>172.31619300006423</v>
      </c>
      <c r="E22" s="36">
        <f>B22-[1]Sheet1!A17</f>
        <v>-2311.4485449999338</v>
      </c>
      <c r="F22" s="36">
        <f>B22-[1]Sheet1!B17</f>
        <v>12870.315591500024</v>
      </c>
    </row>
    <row r="23" spans="1:6" ht="31.5" x14ac:dyDescent="0.25">
      <c r="A23" s="38" t="s">
        <v>51</v>
      </c>
      <c r="B23" s="16">
        <v>24686.706703219999</v>
      </c>
      <c r="C23" s="16">
        <v>24878.563591150003</v>
      </c>
      <c r="D23" s="36">
        <f t="shared" si="0"/>
        <v>-191.85688793000372</v>
      </c>
      <c r="E23" s="36">
        <f>B23-[1]Sheet1!A18</f>
        <v>2962.2790609799958</v>
      </c>
      <c r="F23" s="36">
        <f>B23-[1]Sheet1!B18</f>
        <v>-1037.3208401800002</v>
      </c>
    </row>
    <row r="24" spans="1:6" ht="45" x14ac:dyDescent="0.25">
      <c r="A24" s="41" t="s">
        <v>52</v>
      </c>
      <c r="B24" s="16">
        <v>775306.39939217991</v>
      </c>
      <c r="C24" s="16">
        <v>773176.37278469</v>
      </c>
      <c r="D24" s="36">
        <f t="shared" si="0"/>
        <v>2130.0266074899118</v>
      </c>
      <c r="E24" s="36">
        <f>B24-[1]Sheet1!A19</f>
        <v>-9346.615647139959</v>
      </c>
      <c r="F24" s="36">
        <f>B24-[1]Sheet1!B19</f>
        <v>120240.57308789005</v>
      </c>
    </row>
    <row r="25" spans="1:6" ht="16.5" hidden="1" thickBot="1" x14ac:dyDescent="0.3">
      <c r="B25" s="25">
        <v>1126839.5804421201</v>
      </c>
      <c r="C25" s="25">
        <v>1103882.5631888602</v>
      </c>
      <c r="D25" s="36">
        <f t="shared" si="0"/>
        <v>22957.017253259895</v>
      </c>
      <c r="E25" s="36">
        <f>B25-[1]Sheet1!A20</f>
        <v>16616.469021960162</v>
      </c>
      <c r="F25" s="36">
        <f>B25-[1]Sheet1!B20</f>
        <v>-15196.685297210002</v>
      </c>
    </row>
    <row r="26" spans="1:6" ht="16.5" hidden="1" thickBot="1" x14ac:dyDescent="0.3">
      <c r="B26" s="29">
        <v>264604</v>
      </c>
      <c r="C26" s="29">
        <v>263858.29787602794</v>
      </c>
      <c r="D26" s="36">
        <f t="shared" si="0"/>
        <v>745.70212397206342</v>
      </c>
      <c r="E26" s="36">
        <f>B26-[1]Sheet1!A21</f>
        <v>745.70212397206342</v>
      </c>
      <c r="F26" s="36">
        <f>B26-[1]Sheet1!B21</f>
        <v>14494.167270468461</v>
      </c>
    </row>
    <row r="27" spans="1:6" ht="16.5" hidden="1" thickBot="1" x14ac:dyDescent="0.3">
      <c r="B27" s="29">
        <v>74566.135992900003</v>
      </c>
      <c r="C27" s="29">
        <v>52335.280168682046</v>
      </c>
      <c r="D27" s="40">
        <f>B27-C27</f>
        <v>22230.855824217957</v>
      </c>
      <c r="E27" s="36">
        <f>B27-[1]Sheet1!A22</f>
        <v>15219.93638200796</v>
      </c>
      <c r="F27" s="40">
        <f>B27-[1]Sheet1!B22</f>
        <v>-41523.847318998451</v>
      </c>
    </row>
    <row r="28" spans="1:6" ht="16.5" hidden="1" thickBot="1" x14ac:dyDescent="0.3">
      <c r="B28" s="29">
        <v>546583.76521967992</v>
      </c>
      <c r="C28" s="29">
        <v>545075.59038416995</v>
      </c>
      <c r="D28" s="40">
        <f>B28-C28</f>
        <v>1508.1748355099699</v>
      </c>
      <c r="E28" s="40">
        <f>B28-[1]Sheet1!A23</f>
        <v>-7055.6620560800657</v>
      </c>
      <c r="F28" s="36">
        <f>B28-[1]Sheet1!B23</f>
        <v>147259.97140697989</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2025-12-29T10:04:11Z</dcterms:created>
  <dcterms:modified xsi:type="dcterms:W3CDTF">2025-12-29T10:05:00Z</dcterms:modified>
</cp:coreProperties>
</file>