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8E2E9F4D-A051-4F92-831F-30A6257332FD}" xr6:coauthVersionLast="36" xr6:coauthVersionMax="36" xr10:uidLastSave="{00000000-0000-0000-0000-000000000000}"/>
  <bookViews>
    <workbookView xWindow="0" yWindow="0" windowWidth="24000" windowHeight="9525" xr2:uid="{3F848E36-6C9E-4934-A167-B4EDD629876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<sst xmlns="http://schemas.openxmlformats.org/spreadsheetml/2006/main" count="61" uniqueCount="50">
  <si>
    <t>NEPAL RASTRA BANK</t>
  </si>
  <si>
    <t>Central Bank Survey and Liquidity Position</t>
  </si>
  <si>
    <t>(In Rs. Million)</t>
  </si>
  <si>
    <t>Date (BS/AD)</t>
  </si>
  <si>
    <t>Poush 15, 2082</t>
  </si>
  <si>
    <t>Poush 13,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</si>
  <si>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</si>
  <si>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</si>
  <si>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</si>
  <si>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</si>
  <si>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</si>
  <si>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</si>
  <si>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</si>
  <si>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</si>
  <si>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</si>
  <si>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</si>
  <si>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</si>
  <si>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</si>
  <si>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</si>
  <si>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</si>
  <si>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</si>
  <si>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</si>
  <si>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</si>
  <si>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</si>
  <si>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</si>
  <si>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</si>
  <si>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</si>
  <si>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</si>
  <si>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</si>
  <si>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</si>
  <si>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</si>
  <si>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</si>
  <si>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</si>
  <si>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</si>
  <si>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</si>
  <si>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</si>
  <si>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</si>
  <si>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</si>
  <si>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16,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</si>
  <si>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</si>
  <si>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</si>
  <si>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</si>
  <si>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</si>
  <si>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</si>
  <si>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</si>
  <si>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</si>
  <si>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</si>
  <si>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</si>
  <si>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</si>
  <si>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15, 2082(December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</si>
</sst>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26B1B8F1-5E24-41B3-9490-CEE0BE34FD14}"/>
    <cellStyle name="Currency 2" xfId="4" xr:uid="{0EFB6465-FD3A-4297-A6B4-562A0BEED8B4}"/>
    <cellStyle name="Normal" xfId="0" builtinId="0"/>
    <cellStyle name="Normal 2" xfId="2" xr:uid="{DE34D613-4781-40E2-9934-1FB876666AEA}"/>
    <cellStyle name="Normal 29 3 2" xfId="3" xr:uid="{DCA08A5C-4707-45BF-B8C8-E7AB6B13B2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1791AAA-2A6E-43DC-9E30-CE9201EC286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4130-B872-4913-B3C6-3B550CA5B494}">
  <dimension ref="A1:F40"/>
  <sheetViews>
    <sheetView tabSelected="1" topLeftCell="A4"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46021</v>
      </c>
      <c r="C6" s="10">
        <v>46019</v>
      </c>
      <c r="D6" s="11" t="s">
        <v>7</v>
      </c>
      <c r="E6" s="11" t="s">
        <v>8</v>
      </c>
      <c r="F6" s="11" t="s">
        <v>9</v>
      </c>
    </row>
    <row r="7" spans="1:6" ht="16.5" thickBot="1" x14ac:dyDescent="0.3">
      <c r="A7" s="12" t="s">
        <v>10</v>
      </c>
      <c r="B7" s="13">
        <v>2159041.2509867908</v>
      </c>
      <c r="C7" s="13">
        <v>1902145.9798337906</v>
      </c>
      <c r="D7" s="14">
        <v>256895.27115300018</v>
      </c>
      <c r="E7" s="14">
        <v>264165.12452780083</v>
      </c>
      <c r="F7" s="14">
        <v>361939.15894380072</v>
      </c>
    </row>
    <row r="8" spans="1:6" ht="15.75" x14ac:dyDescent="0.25">
      <c r="A8" s="15" t="s">
        <v>11</v>
      </c>
      <c r="B8" s="16">
        <v>3031166.9143302906</v>
      </c>
      <c r="C8" s="16">
        <v>3021699.0887678806</v>
      </c>
      <c r="D8" s="17">
        <v>9467.8255624100566</v>
      </c>
      <c r="E8" s="17">
        <v>9774.3174610207789</v>
      </c>
      <c r="F8" s="17">
        <v>504270.10842305049</v>
      </c>
    </row>
    <row r="9" spans="1:6" ht="15.75" x14ac:dyDescent="0.25">
      <c r="A9" s="18" t="s">
        <v>12</v>
      </c>
      <c r="B9" s="19">
        <v>43052.215813230003</v>
      </c>
      <c r="C9" s="19">
        <v>43052.215813230003</v>
      </c>
      <c r="D9" s="20">
        <v>0</v>
      </c>
      <c r="E9" s="20">
        <v>-1.3613005599909229</v>
      </c>
      <c r="F9" s="20">
        <v>1947.5557326799972</v>
      </c>
    </row>
    <row r="10" spans="1:6" ht="15.75" x14ac:dyDescent="0.25">
      <c r="A10" s="15" t="s">
        <v>13</v>
      </c>
      <c r="B10" s="16">
        <v>-250325.6633435</v>
      </c>
      <c r="C10" s="16">
        <v>-265703.10893409001</v>
      </c>
      <c r="D10" s="17">
        <v>15377.44559059001</v>
      </c>
      <c r="E10" s="17">
        <v>3390.807066779962</v>
      </c>
      <c r="F10" s="17">
        <v>-174580.94947924998</v>
      </c>
    </row>
    <row r="11" spans="1:6" ht="15.75" x14ac:dyDescent="0.25">
      <c r="A11" s="18" t="s">
        <v>14</v>
      </c>
      <c r="B11" s="19">
        <v>265390.87475111999</v>
      </c>
      <c r="C11" s="19">
        <v>280768.32034171</v>
      </c>
      <c r="D11" s="21">
        <v>-15377.44559059001</v>
      </c>
      <c r="E11" s="21">
        <v>-3390.8070667799911</v>
      </c>
      <c r="F11" s="21">
        <v>174918.37557662997</v>
      </c>
    </row>
    <row r="12" spans="1:6" ht="15.75" x14ac:dyDescent="0.25">
      <c r="A12" s="22" t="s">
        <v>15</v>
      </c>
      <c r="B12" s="23">
        <v>-621800</v>
      </c>
      <c r="C12" s="23">
        <v>-853850</v>
      </c>
      <c r="D12" s="17">
        <v>232050</v>
      </c>
      <c r="E12" s="17">
        <v>251000</v>
      </c>
      <c r="F12" s="17">
        <v>32250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-596800</v>
      </c>
      <c r="C17" s="19">
        <v>-596800</v>
      </c>
      <c r="D17" s="21">
        <v>0</v>
      </c>
      <c r="E17" s="21">
        <v>-53450</v>
      </c>
      <c r="F17" s="21">
        <v>-219350</v>
      </c>
    </row>
    <row r="18" spans="1:6" ht="15.75" x14ac:dyDescent="0.25">
      <c r="A18" s="24" t="s">
        <v>21</v>
      </c>
      <c r="B18" s="19">
        <v>0</v>
      </c>
      <c r="C18" s="19">
        <v>-257050</v>
      </c>
      <c r="D18" s="21">
        <v>257050</v>
      </c>
      <c r="E18" s="21">
        <v>329450</v>
      </c>
      <c r="F18" s="21">
        <v>276600</v>
      </c>
    </row>
    <row r="19" spans="1:6" ht="15.75" x14ac:dyDescent="0.25">
      <c r="A19" s="24" t="s">
        <v>22</v>
      </c>
      <c r="B19" s="19">
        <v>0</v>
      </c>
      <c r="C19" s="19">
        <v>0</v>
      </c>
      <c r="D19" s="20">
        <v>0</v>
      </c>
      <c r="E19" s="20">
        <v>0</v>
      </c>
      <c r="F19" s="20">
        <v>0</v>
      </c>
    </row>
    <row r="20" spans="1:6" ht="16.5" thickBot="1" x14ac:dyDescent="0.3">
      <c r="A20" s="24" t="s">
        <v>23</v>
      </c>
      <c r="B20" s="19">
        <v>-25000</v>
      </c>
      <c r="C20" s="19"/>
      <c r="D20" s="20">
        <v>-25000</v>
      </c>
      <c r="E20" s="20">
        <v>-25000</v>
      </c>
      <c r="F20" s="20">
        <v>-25000</v>
      </c>
    </row>
    <row r="21" spans="1:6" ht="16.5" thickBot="1" x14ac:dyDescent="0.3">
      <c r="A21" s="12" t="s">
        <v>24</v>
      </c>
      <c r="B21" s="25">
        <v>2159041.2509872001</v>
      </c>
      <c r="C21" s="25">
        <v>1902145.9798343</v>
      </c>
      <c r="D21" s="14">
        <v>256895.27115290007</v>
      </c>
      <c r="E21" s="14">
        <v>264165.12452772027</v>
      </c>
      <c r="F21" s="14">
        <v>361939.15894358</v>
      </c>
    </row>
    <row r="22" spans="1:6" ht="15.75" x14ac:dyDescent="0.25">
      <c r="A22" s="22" t="s">
        <v>25</v>
      </c>
      <c r="B22" s="16">
        <v>588945.4671590901</v>
      </c>
      <c r="C22" s="16">
        <v>339170.1359929</v>
      </c>
      <c r="D22" s="26">
        <v>249775.3311661901</v>
      </c>
      <c r="E22" s="26">
        <v>265740.96967217012</v>
      </c>
      <c r="F22" s="26">
        <v>222745.65111766011</v>
      </c>
    </row>
    <row r="23" spans="1:6" ht="15.75" x14ac:dyDescent="0.25">
      <c r="A23" s="22" t="s">
        <v>26</v>
      </c>
      <c r="B23" s="16">
        <v>762447.96296399995</v>
      </c>
      <c r="C23" s="16">
        <v>762982.73774600006</v>
      </c>
      <c r="D23" s="26">
        <v>-534.77478200010955</v>
      </c>
      <c r="E23" s="26">
        <v>-2846.2233270000434</v>
      </c>
      <c r="F23" s="26">
        <v>12335.540809499915</v>
      </c>
    </row>
    <row r="24" spans="1:6" ht="15.75" x14ac:dyDescent="0.25">
      <c r="A24" s="22" t="s">
        <v>27</v>
      </c>
      <c r="B24" s="16">
        <v>25603.270915140001</v>
      </c>
      <c r="C24" s="16">
        <v>24686.706703219999</v>
      </c>
      <c r="D24" s="26">
        <v>916.56421192000198</v>
      </c>
      <c r="E24" s="26">
        <v>3878.8432728999978</v>
      </c>
      <c r="F24" s="26">
        <v>-120.75662825999825</v>
      </c>
    </row>
    <row r="25" spans="1:6" ht="16.5" thickBot="1" x14ac:dyDescent="0.3">
      <c r="A25" s="22" t="s">
        <v>28</v>
      </c>
      <c r="B25" s="16">
        <v>782044.54994896997</v>
      </c>
      <c r="C25" s="16">
        <v>775306.39939217991</v>
      </c>
      <c r="D25" s="27">
        <v>6738.1505567900604</v>
      </c>
      <c r="E25" s="27">
        <v>-2608.4650903498987</v>
      </c>
      <c r="F25" s="27">
        <v>126978.72364468011</v>
      </c>
    </row>
    <row r="26" spans="1:6" ht="16.5" thickBot="1" x14ac:dyDescent="0.3">
      <c r="A26" s="12" t="s">
        <v>29</v>
      </c>
      <c r="B26" s="25">
        <v>1376996.70103823</v>
      </c>
      <c r="C26" s="25">
        <v>1126839.5804421201</v>
      </c>
      <c r="D26" s="14">
        <v>250157.12059610989</v>
      </c>
      <c r="E26" s="14">
        <v>266773.58961807005</v>
      </c>
      <c r="F26" s="14">
        <v>234960.43529889989</v>
      </c>
    </row>
    <row r="27" spans="1:6" ht="16.5" thickBot="1" x14ac:dyDescent="0.3">
      <c r="A27" s="28" t="s">
        <v>30</v>
      </c>
      <c r="B27" s="29">
        <v>264604</v>
      </c>
      <c r="C27" s="29">
        <v>264604</v>
      </c>
      <c r="D27" s="30">
        <v>0</v>
      </c>
      <c r="E27" s="30">
        <v>745.70212397206342</v>
      </c>
      <c r="F27" s="30">
        <v>14494.167270468461</v>
      </c>
    </row>
    <row r="28" spans="1:6" ht="16.5" thickBot="1" x14ac:dyDescent="0.3">
      <c r="A28" s="28" t="s">
        <v>31</v>
      </c>
      <c r="B28" s="29">
        <v>324341.4671590901</v>
      </c>
      <c r="C28" s="29">
        <v>74566.135992900003</v>
      </c>
      <c r="D28" s="14">
        <v>249775.3311661901</v>
      </c>
      <c r="E28" s="14">
        <v>264995.26754819806</v>
      </c>
      <c r="F28" s="14">
        <v>208251.48384719164</v>
      </c>
    </row>
    <row r="29" spans="1:6" ht="16.5" thickBot="1" x14ac:dyDescent="0.3">
      <c r="A29" s="31" t="s">
        <v>32</v>
      </c>
      <c r="B29" s="29">
        <v>546825.30531545996</v>
      </c>
      <c r="C29" s="29">
        <v>546583.76521967992</v>
      </c>
      <c r="D29" s="14">
        <v>241.54009578004479</v>
      </c>
      <c r="E29" s="14">
        <v>-6814.1219603000209</v>
      </c>
      <c r="F29" s="14">
        <v>147501.51150275994</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445F5-D57A-462B-A9AA-8B4E881CD6F8}">
  <dimension ref="A1:F34"/>
  <sheetViews>
    <sheetView workbookViewId="0">
      <selection activeCell="D15" sqref="D15"/>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15, 2082(December 30, 2025)</v>
      </c>
    </row>
    <row r="4" spans="1:6" ht="15.75" x14ac:dyDescent="0.25">
      <c r="A4" s="15" t="s">
        <v>36</v>
      </c>
    </row>
    <row r="5" spans="1:6" ht="49.5" customHeight="1" thickBot="1" x14ac:dyDescent="0.3">
      <c r="A5" s="38" t="s">
        <v>37</v>
      </c>
      <c r="B5" s="39" t="s">
        <v>38</v>
      </c>
      <c r="C5" s="39" t="s">
        <v>4</v>
      </c>
    </row>
    <row r="6" spans="1:6" ht="16.5" thickBot="1" x14ac:dyDescent="0.3">
      <c r="A6" s="15" t="s">
        <v>39</v>
      </c>
      <c r="B6" s="10">
        <v>46022</v>
      </c>
      <c r="C6" s="10">
        <v>46021</v>
      </c>
    </row>
    <row r="7" spans="1:6" ht="63.75" thickBot="1" x14ac:dyDescent="0.3">
      <c r="A7" s="38" t="s">
        <v>40</v>
      </c>
      <c r="B7" s="13">
        <v>1899608.4048981997</v>
      </c>
      <c r="C7" s="13">
        <v>2159041.2509867908</v>
      </c>
      <c r="D7" s="40">
        <f>B7-C7</f>
        <v>-259432.84608859103</v>
      </c>
      <c r="E7" s="40">
        <f>B7-[1]Sheet1!A2</f>
        <v>4732.2784392097965</v>
      </c>
      <c r="F7" s="40">
        <f>B7-[1]Sheet1!B2</f>
        <v>102506.31285520969</v>
      </c>
    </row>
    <row r="8" spans="1:6" ht="15.75" x14ac:dyDescent="0.25">
      <c r="A8" s="15" t="s">
        <v>41</v>
      </c>
      <c r="B8" s="16">
        <v>3023229.6237073699</v>
      </c>
      <c r="C8" s="16">
        <v>3031166.9143302906</v>
      </c>
      <c r="D8" s="40">
        <f>B8-C8</f>
        <v>-7937.2906229207292</v>
      </c>
      <c r="E8" s="40">
        <f>B8-[1]Sheet1!A3</f>
        <v>1837.0268381000496</v>
      </c>
      <c r="F8" s="40">
        <f>B8-[1]Sheet1!A2</f>
        <v>1128353.49724838</v>
      </c>
    </row>
    <row r="9" spans="1:6" ht="15.75" x14ac:dyDescent="0.25">
      <c r="A9" s="38" t="s">
        <v>42</v>
      </c>
      <c r="B9" s="19">
        <v>42980.117019869998</v>
      </c>
      <c r="C9" s="19">
        <v>43052.215813230003</v>
      </c>
      <c r="D9" s="36">
        <f t="shared" ref="D9:D27" si="0">B9-C9</f>
        <v>-72.098793360004493</v>
      </c>
      <c r="E9" s="36">
        <f>B9-[1]Sheet1!A4</f>
        <v>-73.460093919995415</v>
      </c>
      <c r="F9" s="36">
        <f>B9-[1]Sheet1!B4</f>
        <v>1875.4569393199927</v>
      </c>
    </row>
    <row r="10" spans="1:6" ht="15.75" x14ac:dyDescent="0.25">
      <c r="A10" s="15" t="s">
        <v>43</v>
      </c>
      <c r="B10" s="16">
        <v>-249671.21880917001</v>
      </c>
      <c r="C10" s="16">
        <v>-250325.6633435</v>
      </c>
      <c r="D10" s="36">
        <f t="shared" si="0"/>
        <v>654.44453432998853</v>
      </c>
      <c r="E10" s="36">
        <f>B10-[1]Sheet1!A5</f>
        <v>4045.2516011099506</v>
      </c>
      <c r="F10" s="36">
        <f>B10-[1]Sheet1!B5</f>
        <v>-173926.50494491999</v>
      </c>
    </row>
    <row r="11" spans="1:6" ht="31.5" x14ac:dyDescent="0.25">
      <c r="A11" s="38" t="s">
        <v>44</v>
      </c>
      <c r="B11" s="19">
        <v>264736.43021679</v>
      </c>
      <c r="C11" s="19">
        <v>265390.87475111999</v>
      </c>
      <c r="D11" s="36">
        <f t="shared" si="0"/>
        <v>-654.44453432998853</v>
      </c>
      <c r="E11" s="36">
        <f>B11-[1]Sheet1!A6</f>
        <v>-4045.2516011099797</v>
      </c>
      <c r="F11" s="36">
        <f>B11-[1]Sheet1!B6</f>
        <v>174263.93104229998</v>
      </c>
    </row>
    <row r="12" spans="1:6" ht="15.75" x14ac:dyDescent="0.25">
      <c r="A12" s="15" t="s">
        <v>45</v>
      </c>
      <c r="B12" s="23">
        <v>-873950</v>
      </c>
      <c r="C12" s="23">
        <v>-621800</v>
      </c>
      <c r="D12" s="36">
        <f t="shared" si="0"/>
        <v>-252150</v>
      </c>
      <c r="E12" s="36">
        <f>B12-[1]Sheet1!A7</f>
        <v>-1150</v>
      </c>
      <c r="F12" s="36">
        <f>B12-[1]Sheet1!B7</f>
        <v>-219900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-536800</v>
      </c>
      <c r="C17" s="19">
        <v>-596800</v>
      </c>
      <c r="D17" s="36">
        <f t="shared" si="0"/>
        <v>60000</v>
      </c>
      <c r="E17" s="36">
        <f>B17-[1]Sheet1!A12</f>
        <v>6550</v>
      </c>
      <c r="F17" s="36">
        <f>B17-[1]Sheet1!B12</f>
        <v>-159350</v>
      </c>
    </row>
    <row r="18" spans="1:6" ht="15.75" x14ac:dyDescent="0.25">
      <c r="A18" s="24" t="s">
        <v>21</v>
      </c>
      <c r="B18" s="19">
        <v>-287150</v>
      </c>
      <c r="C18" s="19">
        <v>0</v>
      </c>
      <c r="D18" s="36">
        <f t="shared" si="0"/>
        <v>-287150</v>
      </c>
      <c r="E18" s="36">
        <f>B18-[1]Sheet1!A13</f>
        <v>42300</v>
      </c>
      <c r="F18" s="36">
        <f>B18-[1]Sheet1!B13</f>
        <v>-10550</v>
      </c>
    </row>
    <row r="19" spans="1:6" ht="15.75" x14ac:dyDescent="0.25">
      <c r="A19" s="24" t="s">
        <v>22</v>
      </c>
      <c r="B19" s="19">
        <v>0</v>
      </c>
      <c r="C19" s="19">
        <v>0</v>
      </c>
      <c r="D19" s="36">
        <v>0</v>
      </c>
      <c r="E19" s="36">
        <v>0</v>
      </c>
      <c r="F19" s="36">
        <v>0</v>
      </c>
    </row>
    <row r="20" spans="1:6" ht="16.5" thickBot="1" x14ac:dyDescent="0.3">
      <c r="A20" s="24" t="s">
        <v>23</v>
      </c>
      <c r="B20" s="19">
        <v>-50000</v>
      </c>
      <c r="C20" s="19">
        <v>-25000</v>
      </c>
    </row>
    <row r="21" spans="1:6" ht="16.5" thickBot="1" x14ac:dyDescent="0.3">
      <c r="A21" s="15" t="s">
        <v>31</v>
      </c>
      <c r="B21" s="25">
        <v>1899608.4048986798</v>
      </c>
      <c r="C21" s="25">
        <v>2159041.2509872001</v>
      </c>
      <c r="D21" s="40">
        <f>B21-C21</f>
        <v>-259432.84608852025</v>
      </c>
      <c r="E21" s="36">
        <f>B21-[1]Sheet1!A16</f>
        <v>4732.2784392000176</v>
      </c>
      <c r="F21" s="36">
        <f>B21-[1]Sheet1!B16</f>
        <v>102506.31285505975</v>
      </c>
    </row>
    <row r="22" spans="1:6" ht="31.5" x14ac:dyDescent="0.25">
      <c r="A22" s="38" t="s">
        <v>46</v>
      </c>
      <c r="B22" s="16">
        <v>338677.45722748002</v>
      </c>
      <c r="C22" s="16">
        <v>588945.4671590901</v>
      </c>
      <c r="D22" s="36">
        <f t="shared" si="0"/>
        <v>-250268.00993161008</v>
      </c>
      <c r="E22" s="36">
        <f>B22-[1]Sheet1!A17</f>
        <v>15472.959740560036</v>
      </c>
      <c r="F22" s="36">
        <f>B22-[1]Sheet1!B17</f>
        <v>-27522.358813949977</v>
      </c>
    </row>
    <row r="23" spans="1:6" ht="15.75" x14ac:dyDescent="0.25">
      <c r="A23" s="15" t="s">
        <v>32</v>
      </c>
      <c r="B23" s="16">
        <v>762119.18286899989</v>
      </c>
      <c r="C23" s="16">
        <v>762447.96296399995</v>
      </c>
      <c r="D23" s="36">
        <f t="shared" si="0"/>
        <v>-328.78009500005282</v>
      </c>
      <c r="E23" s="36">
        <f>B23-[1]Sheet1!A18</f>
        <v>-3175.0034220000962</v>
      </c>
      <c r="F23" s="36">
        <f>B23-[1]Sheet1!B18</f>
        <v>12006.760714499862</v>
      </c>
    </row>
    <row r="24" spans="1:6" ht="31.5" x14ac:dyDescent="0.25">
      <c r="A24" s="38" t="s">
        <v>47</v>
      </c>
      <c r="B24" s="16">
        <v>24810.550123449997</v>
      </c>
      <c r="C24" s="16">
        <v>25603.270915140001</v>
      </c>
      <c r="D24" s="36">
        <f t="shared" si="0"/>
        <v>-792.72079169000426</v>
      </c>
      <c r="E24" s="36">
        <f>B24-[1]Sheet1!A19</f>
        <v>3086.1224812099936</v>
      </c>
      <c r="F24" s="36">
        <f>B24-[1]Sheet1!B19</f>
        <v>-913.47741995000251</v>
      </c>
    </row>
    <row r="25" spans="1:6" ht="45" x14ac:dyDescent="0.25">
      <c r="A25" s="41" t="s">
        <v>48</v>
      </c>
      <c r="B25" s="16">
        <v>774001.21467875002</v>
      </c>
      <c r="C25" s="16">
        <v>782044.54994896997</v>
      </c>
      <c r="D25" s="36">
        <f t="shared" si="0"/>
        <v>-8043.3352702199481</v>
      </c>
      <c r="E25" s="36">
        <f>B25-[1]Sheet1!A20</f>
        <v>-10651.800360569847</v>
      </c>
      <c r="F25" s="36">
        <f>B25-[1]Sheet1!B20</f>
        <v>118935.38837446016</v>
      </c>
    </row>
    <row r="26" spans="1:6" ht="16.5" hidden="1" thickBot="1" x14ac:dyDescent="0.3">
      <c r="B26" s="25">
        <v>1125607.1902199299</v>
      </c>
      <c r="C26" s="25">
        <v>1376996.70103823</v>
      </c>
      <c r="D26" s="36">
        <f t="shared" si="0"/>
        <v>-251389.51081830007</v>
      </c>
      <c r="E26" s="36">
        <f>B26-[1]Sheet1!A21</f>
        <v>15384.078799769981</v>
      </c>
      <c r="F26" s="36">
        <f>B26-[1]Sheet1!B21</f>
        <v>-16429.075519400183</v>
      </c>
    </row>
    <row r="27" spans="1:6" ht="16.5" hidden="1" thickBot="1" x14ac:dyDescent="0.3">
      <c r="B27" s="29">
        <v>264604</v>
      </c>
      <c r="C27" s="29">
        <v>264604</v>
      </c>
      <c r="D27" s="36">
        <f t="shared" si="0"/>
        <v>0</v>
      </c>
      <c r="E27" s="36">
        <f>B27-[1]Sheet1!A22</f>
        <v>745.70212397206342</v>
      </c>
      <c r="F27" s="36">
        <f>B27-[1]Sheet1!B22</f>
        <v>14494.167270468461</v>
      </c>
    </row>
    <row r="28" spans="1:6" ht="16.5" hidden="1" thickBot="1" x14ac:dyDescent="0.3">
      <c r="B28" s="29">
        <v>74073.457227480016</v>
      </c>
      <c r="C28" s="29">
        <v>324341.4671590901</v>
      </c>
      <c r="D28" s="40">
        <f>B28-C28</f>
        <v>-250268.00993161008</v>
      </c>
      <c r="E28" s="36">
        <f>B28-[1]Sheet1!A23</f>
        <v>14727.257616587973</v>
      </c>
      <c r="F28" s="40">
        <f>B28-[1]Sheet1!B23</f>
        <v>-42016.526084418438</v>
      </c>
    </row>
    <row r="29" spans="1:6" ht="16.5" hidden="1" thickBot="1" x14ac:dyDescent="0.3">
      <c r="B29" s="29">
        <v>540981.66617789993</v>
      </c>
      <c r="C29" s="29">
        <v>546825.30531545996</v>
      </c>
      <c r="D29" s="40">
        <f>B29-C29</f>
        <v>-5843.639137560036</v>
      </c>
      <c r="E29" s="40">
        <f>B29-[1]Sheet1!A24</f>
        <v>-12657.761097860057</v>
      </c>
      <c r="F29" s="36">
        <f>B29-[1]Sheet1!B24</f>
        <v>141657.8723651999</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2026-01-12T06:30:38Z</dcterms:created>
  <dcterms:modified xsi:type="dcterms:W3CDTF">2026-01-12T06:31:15Z</dcterms:modified>
</cp:coreProperties>
</file>