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Balance Sheet Pous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<sst xmlns="http://schemas.openxmlformats.org/spreadsheetml/2006/main" count="61" uniqueCount="50">
  <si>
    <t>NEPAL RASTRA BANK</t>
  </si>
  <si>
    <t>Central Bank Survey and Liquidity Position</t>
  </si>
  <si>
    <t>(In Rs. Million)</t>
  </si>
  <si>
    <t>Date (BS/AD)</t>
  </si>
  <si>
    <t>Poush 17, 2082</t>
  </si>
  <si>
    <t>Poush 16,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</si>
  <si>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</si>
  <si>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</si>
  <si>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</si>
  <si>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</si>
  <si>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</si>
  <si>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</si>
  <si>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</si>
  <si>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</si>
  <si>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</si>
  <si>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</si>
  <si>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</si>
  <si>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</si>
  <si>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</si>
  <si>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</si>
  <si>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</si>
  <si>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</si>
  <si>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</si>
  <si>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</si>
  <si>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</si>
  <si>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</si>
  <si>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</si>
  <si>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</si>
  <si>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</si>
  <si>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</si>
  <si>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</si>
  <si>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</si>
  <si>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</si>
  <si>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</si>
  <si>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</si>
  <si>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</si>
  <si>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</si>
  <si>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</si>
  <si>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Poush 15,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</si>
  <si>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</si>
  <si>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</si>
  <si>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</si>
  <si>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</si>
  <si>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</si>
  <si>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</si>
  <si>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</si>
  <si>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</si>
  <si>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</si>
  <si>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</si>
  <si>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Poush 17, 2082(January 01,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</si>
</sst>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1894876.1264589899</v>
          </cell>
          <cell r="B2">
            <v>1797102.09204299</v>
          </cell>
        </row>
        <row r="3">
          <cell r="A3">
            <v>3021392.5968692699</v>
          </cell>
        </row>
        <row r="4">
          <cell r="A4">
            <v>43053.577113789994</v>
          </cell>
          <cell r="B4">
            <v>41104.660080550006</v>
          </cell>
        </row>
        <row r="5">
          <cell r="A5">
            <v>-253716.47041027996</v>
          </cell>
          <cell r="B5">
            <v>-75744.713864250021</v>
          </cell>
        </row>
        <row r="6">
          <cell r="A6">
            <v>268781.68181789998</v>
          </cell>
          <cell r="B6">
            <v>90472.499174490018</v>
          </cell>
        </row>
        <row r="7">
          <cell r="A7">
            <v>-872800</v>
          </cell>
          <cell r="B7">
            <v>-654050</v>
          </cell>
        </row>
        <row r="12">
          <cell r="A12">
            <v>-543350</v>
          </cell>
          <cell r="B12">
            <v>-377450</v>
          </cell>
        </row>
        <row r="13">
          <cell r="A13">
            <v>-329450</v>
          </cell>
          <cell r="B13">
            <v>-276600</v>
          </cell>
        </row>
        <row r="16">
          <cell r="A16">
            <v>1894876.1264594798</v>
          </cell>
          <cell r="B16">
            <v>1797102.0920436201</v>
          </cell>
        </row>
        <row r="17">
          <cell r="A17">
            <v>323204.49748691998</v>
          </cell>
          <cell r="B17">
            <v>366199.81604142999</v>
          </cell>
        </row>
        <row r="18">
          <cell r="A18">
            <v>765294.18629099999</v>
          </cell>
          <cell r="B18">
            <v>750112.42215450003</v>
          </cell>
        </row>
        <row r="19">
          <cell r="A19">
            <v>21724.427642240003</v>
          </cell>
          <cell r="B19">
            <v>25724.0275434</v>
          </cell>
        </row>
        <row r="20">
          <cell r="A20">
            <v>784653.01503931987</v>
          </cell>
          <cell r="B20">
            <v>655065.82630428986</v>
          </cell>
        </row>
        <row r="21">
          <cell r="A21">
            <v>1110223.1114201599</v>
          </cell>
          <cell r="B21">
            <v>1142036.2657393301</v>
          </cell>
        </row>
        <row r="22">
          <cell r="A22">
            <v>263858.29787602794</v>
          </cell>
          <cell r="B22">
            <v>250109.83272953154</v>
          </cell>
        </row>
        <row r="23">
          <cell r="A23">
            <v>59346.199610892043</v>
          </cell>
          <cell r="B23">
            <v>116089.98331189845</v>
          </cell>
        </row>
        <row r="24">
          <cell r="A24">
            <v>553639.42727575998</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D15" sqref="D15"/>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49</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46023</v>
      </c>
      <c r="C6" s="10">
        <v>46022</v>
      </c>
      <c r="D6" s="11" t="s">
        <v>7</v>
      </c>
      <c r="E6" s="11" t="s">
        <v>8</v>
      </c>
      <c r="F6" s="11" t="s">
        <v>9</v>
      </c>
    </row>
    <row r="7" spans="1:6" ht="16.5" thickBot="1" x14ac:dyDescent="0.3">
      <c r="A7" s="12" t="s">
        <v>10</v>
      </c>
      <c r="B7" s="13">
        <v>1886672.5225120699</v>
      </c>
      <c r="C7" s="13">
        <v>1899608.4048981997</v>
      </c>
      <c r="D7" s="14">
        <v>-12935.882386129815</v>
      </c>
      <c r="E7" s="14">
        <v>-8203.6039469200186</v>
      </c>
      <c r="F7" s="14">
        <v>89570.430469079874</v>
      </c>
    </row>
    <row r="8" spans="1:6" ht="15.75" x14ac:dyDescent="0.25">
      <c r="A8" s="15" t="s">
        <v>11</v>
      </c>
      <c r="B8" s="16">
        <v>3026087.5563947</v>
      </c>
      <c r="C8" s="16">
        <v>3023229.6237073699</v>
      </c>
      <c r="D8" s="17">
        <v>2857.9326873300597</v>
      </c>
      <c r="E8" s="17">
        <v>4694.9595254301094</v>
      </c>
      <c r="F8" s="17">
        <v>499190.75048745982</v>
      </c>
    </row>
    <row r="9" spans="1:6" ht="15.75" x14ac:dyDescent="0.25">
      <c r="A9" s="18" t="s">
        <v>12</v>
      </c>
      <c r="B9" s="19">
        <v>43041.291753630001</v>
      </c>
      <c r="C9" s="19">
        <v>42980.117019869998</v>
      </c>
      <c r="D9" s="20">
        <v>61.174733760002709</v>
      </c>
      <c r="E9" s="20">
        <v>-12.285360159992706</v>
      </c>
      <c r="F9" s="20">
        <v>1936.6316730799954</v>
      </c>
    </row>
    <row r="10" spans="1:6" ht="15.75" x14ac:dyDescent="0.25">
      <c r="A10" s="15" t="s">
        <v>13</v>
      </c>
      <c r="B10" s="16">
        <v>-251065.03388263</v>
      </c>
      <c r="C10" s="16">
        <v>-249671.21880917001</v>
      </c>
      <c r="D10" s="17">
        <v>-1393.8150734599913</v>
      </c>
      <c r="E10" s="17">
        <v>2651.4365276499593</v>
      </c>
      <c r="F10" s="17">
        <v>-175320.32001837998</v>
      </c>
    </row>
    <row r="11" spans="1:6" ht="15.75" x14ac:dyDescent="0.25">
      <c r="A11" s="18" t="s">
        <v>14</v>
      </c>
      <c r="B11" s="19">
        <v>266130.24529024999</v>
      </c>
      <c r="C11" s="19">
        <v>264736.43021679</v>
      </c>
      <c r="D11" s="21">
        <v>1393.8150734599913</v>
      </c>
      <c r="E11" s="21">
        <v>-2651.4365276499884</v>
      </c>
      <c r="F11" s="21">
        <v>175657.74611575998</v>
      </c>
    </row>
    <row r="12" spans="1:6" ht="15.75" x14ac:dyDescent="0.25">
      <c r="A12" s="22" t="s">
        <v>15</v>
      </c>
      <c r="B12" s="23">
        <v>-888350</v>
      </c>
      <c r="C12" s="23">
        <v>-873950</v>
      </c>
      <c r="D12" s="17">
        <v>-14400</v>
      </c>
      <c r="E12" s="17">
        <v>-15550</v>
      </c>
      <c r="F12" s="17">
        <v>-234300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-536800</v>
      </c>
      <c r="C17" s="19">
        <v>-536800</v>
      </c>
      <c r="D17" s="21">
        <v>0</v>
      </c>
      <c r="E17" s="21">
        <v>6550</v>
      </c>
      <c r="F17" s="21">
        <v>-159350</v>
      </c>
    </row>
    <row r="18" spans="1:6" ht="15.75" x14ac:dyDescent="0.25">
      <c r="A18" s="24" t="s">
        <v>21</v>
      </c>
      <c r="B18" s="19">
        <v>-301550</v>
      </c>
      <c r="C18" s="19">
        <v>-287150</v>
      </c>
      <c r="D18" s="21">
        <v>-14400</v>
      </c>
      <c r="E18" s="21">
        <v>27900</v>
      </c>
      <c r="F18" s="21">
        <v>-24950</v>
      </c>
    </row>
    <row r="19" spans="1:6" ht="15.75" x14ac:dyDescent="0.25">
      <c r="A19" s="24" t="s">
        <v>22</v>
      </c>
      <c r="B19" s="19">
        <v>0</v>
      </c>
      <c r="C19" s="19">
        <v>0</v>
      </c>
      <c r="D19" s="20">
        <v>0</v>
      </c>
      <c r="E19" s="20">
        <v>0</v>
      </c>
      <c r="F19" s="20">
        <v>0</v>
      </c>
    </row>
    <row r="20" spans="1:6" ht="16.5" thickBot="1" x14ac:dyDescent="0.3">
      <c r="A20" s="24" t="s">
        <v>23</v>
      </c>
      <c r="B20" s="19">
        <v>-50000</v>
      </c>
      <c r="C20" s="19">
        <v>-50000</v>
      </c>
      <c r="D20" s="20">
        <v>0</v>
      </c>
      <c r="E20" s="20">
        <v>-50000</v>
      </c>
      <c r="F20" s="20">
        <v>-50000</v>
      </c>
    </row>
    <row r="21" spans="1:6" ht="16.5" thickBot="1" x14ac:dyDescent="0.3">
      <c r="A21" s="12" t="s">
        <v>24</v>
      </c>
      <c r="B21" s="25">
        <v>1886672.5225125602</v>
      </c>
      <c r="C21" s="25">
        <v>1899608.4048986798</v>
      </c>
      <c r="D21" s="14">
        <v>-12935.882386119571</v>
      </c>
      <c r="E21" s="14">
        <v>-8203.603946919553</v>
      </c>
      <c r="F21" s="14">
        <v>89570.430468940176</v>
      </c>
    </row>
    <row r="22" spans="1:6" ht="15.75" x14ac:dyDescent="0.25">
      <c r="A22" s="22" t="s">
        <v>25</v>
      </c>
      <c r="B22" s="16">
        <v>321118.36141969002</v>
      </c>
      <c r="C22" s="16">
        <v>338677.45722748002</v>
      </c>
      <c r="D22" s="26">
        <v>-17559.09580779</v>
      </c>
      <c r="E22" s="26">
        <v>-2086.1360672299634</v>
      </c>
      <c r="F22" s="26">
        <v>-45081.454621739977</v>
      </c>
    </row>
    <row r="23" spans="1:6" ht="15.75" x14ac:dyDescent="0.25">
      <c r="A23" s="22" t="s">
        <v>26</v>
      </c>
      <c r="B23" s="16">
        <v>761401.52168500004</v>
      </c>
      <c r="C23" s="16">
        <v>762119.18286899989</v>
      </c>
      <c r="D23" s="26">
        <v>-717.66118399985135</v>
      </c>
      <c r="E23" s="26">
        <v>-3892.6646059999475</v>
      </c>
      <c r="F23" s="26">
        <v>11289.099530500011</v>
      </c>
    </row>
    <row r="24" spans="1:6" ht="15.75" x14ac:dyDescent="0.25">
      <c r="A24" s="22" t="s">
        <v>27</v>
      </c>
      <c r="B24" s="16">
        <v>24826.949729200001</v>
      </c>
      <c r="C24" s="16">
        <v>24810.550123449997</v>
      </c>
      <c r="D24" s="26">
        <v>16.399605750004412</v>
      </c>
      <c r="E24" s="26">
        <v>3102.522086959998</v>
      </c>
      <c r="F24" s="26">
        <v>-897.0778141999981</v>
      </c>
    </row>
    <row r="25" spans="1:6" ht="16.5" thickBot="1" x14ac:dyDescent="0.3">
      <c r="A25" s="22" t="s">
        <v>28</v>
      </c>
      <c r="B25" s="16">
        <v>779325.68967867002</v>
      </c>
      <c r="C25" s="16">
        <v>774001.21467875002</v>
      </c>
      <c r="D25" s="27">
        <v>5324.4749999199994</v>
      </c>
      <c r="E25" s="27">
        <v>-5327.3253606498474</v>
      </c>
      <c r="F25" s="27">
        <v>124259.86337438016</v>
      </c>
    </row>
    <row r="26" spans="1:6" ht="16.5" thickBot="1" x14ac:dyDescent="0.3">
      <c r="A26" s="12" t="s">
        <v>29</v>
      </c>
      <c r="B26" s="25">
        <v>1107346.8328338901</v>
      </c>
      <c r="C26" s="25">
        <v>1125607.1902199299</v>
      </c>
      <c r="D26" s="14">
        <v>-18260.357386039803</v>
      </c>
      <c r="E26" s="14">
        <v>-2876.278586269822</v>
      </c>
      <c r="F26" s="14">
        <v>-34689.432905439986</v>
      </c>
    </row>
    <row r="27" spans="1:6" ht="16.5" thickBot="1" x14ac:dyDescent="0.3">
      <c r="A27" s="28" t="s">
        <v>30</v>
      </c>
      <c r="B27" s="29">
        <v>264604</v>
      </c>
      <c r="C27" s="29">
        <v>264604</v>
      </c>
      <c r="D27" s="30">
        <v>0</v>
      </c>
      <c r="E27" s="30">
        <v>745.70212397206342</v>
      </c>
      <c r="F27" s="30">
        <v>14494.167270468461</v>
      </c>
    </row>
    <row r="28" spans="1:6" ht="16.5" thickBot="1" x14ac:dyDescent="0.3">
      <c r="A28" s="28" t="s">
        <v>31</v>
      </c>
      <c r="B28" s="29">
        <v>56514.361419690016</v>
      </c>
      <c r="C28" s="29">
        <v>74073.457227480016</v>
      </c>
      <c r="D28" s="14">
        <v>-17559.09580779</v>
      </c>
      <c r="E28" s="14">
        <v>-2831.8381912020268</v>
      </c>
      <c r="F28" s="14">
        <v>-59575.621892208437</v>
      </c>
    </row>
    <row r="29" spans="1:6" ht="16.5" thickBot="1" x14ac:dyDescent="0.3">
      <c r="A29" s="31" t="s">
        <v>32</v>
      </c>
      <c r="B29" s="29">
        <v>543369.96854399994</v>
      </c>
      <c r="C29" s="29">
        <v>540981.66617789993</v>
      </c>
      <c r="D29" s="14">
        <v>2388.3023661000188</v>
      </c>
      <c r="E29" s="14">
        <v>-10269.458731760038</v>
      </c>
      <c r="F29" s="14">
        <v>144046.17473129992</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A3" sqref="A3:F3"/>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Poush 17, 2082(January 01, 2026)</v>
      </c>
    </row>
    <row r="4" spans="1:6" ht="15.75" x14ac:dyDescent="0.25">
      <c r="A4" s="15" t="s">
        <v>36</v>
      </c>
    </row>
    <row r="5" spans="1:6" ht="49.5" customHeight="1" thickBot="1" x14ac:dyDescent="0.3">
      <c r="A5" s="38" t="s">
        <v>37</v>
      </c>
      <c r="B5" s="39" t="s">
        <v>5</v>
      </c>
      <c r="C5" s="39" t="s">
        <v>38</v>
      </c>
    </row>
    <row r="6" spans="1:6" ht="16.5" thickBot="1" x14ac:dyDescent="0.3">
      <c r="A6" s="15" t="s">
        <v>39</v>
      </c>
      <c r="B6" s="10">
        <v>46022</v>
      </c>
      <c r="C6" s="10">
        <v>46021</v>
      </c>
    </row>
    <row r="7" spans="1:6" ht="63.75" thickBot="1" x14ac:dyDescent="0.3">
      <c r="A7" s="38" t="s">
        <v>40</v>
      </c>
      <c r="B7" s="13">
        <v>1899608.4048981997</v>
      </c>
      <c r="C7" s="13">
        <v>2159041.2509867908</v>
      </c>
      <c r="D7" s="40">
        <f>B7-C7</f>
        <v>-259432.84608859103</v>
      </c>
      <c r="E7" s="40">
        <f>B7-[1]Sheet1!A2</f>
        <v>4732.2784392097965</v>
      </c>
      <c r="F7" s="40">
        <f>B7-[1]Sheet1!B2</f>
        <v>102506.31285520969</v>
      </c>
    </row>
    <row r="8" spans="1:6" ht="15.75" x14ac:dyDescent="0.25">
      <c r="A8" s="15" t="s">
        <v>41</v>
      </c>
      <c r="B8" s="16">
        <v>3023229.6237073699</v>
      </c>
      <c r="C8" s="16">
        <v>3031166.9143302906</v>
      </c>
      <c r="D8" s="40">
        <f>B8-C8</f>
        <v>-7937.2906229207292</v>
      </c>
      <c r="E8" s="40">
        <f>B8-[1]Sheet1!A3</f>
        <v>1837.0268381000496</v>
      </c>
      <c r="F8" s="40">
        <f>B8-[1]Sheet1!A2</f>
        <v>1128353.49724838</v>
      </c>
    </row>
    <row r="9" spans="1:6" ht="15.75" x14ac:dyDescent="0.25">
      <c r="A9" s="38" t="s">
        <v>42</v>
      </c>
      <c r="B9" s="19">
        <v>42980.117019869998</v>
      </c>
      <c r="C9" s="19">
        <v>43052.215813230003</v>
      </c>
      <c r="D9" s="36">
        <f t="shared" ref="D9:D27" si="0">B9-C9</f>
        <v>-72.098793360004493</v>
      </c>
      <c r="E9" s="36">
        <f>B9-[1]Sheet1!A4</f>
        <v>-73.460093919995415</v>
      </c>
      <c r="F9" s="36">
        <f>B9-[1]Sheet1!B4</f>
        <v>1875.4569393199927</v>
      </c>
    </row>
    <row r="10" spans="1:6" ht="15.75" x14ac:dyDescent="0.25">
      <c r="A10" s="15" t="s">
        <v>43</v>
      </c>
      <c r="B10" s="16">
        <v>-249671.21880917001</v>
      </c>
      <c r="C10" s="16">
        <v>-250325.6633435</v>
      </c>
      <c r="D10" s="36">
        <f t="shared" si="0"/>
        <v>654.44453432998853</v>
      </c>
      <c r="E10" s="36">
        <f>B10-[1]Sheet1!A5</f>
        <v>4045.2516011099506</v>
      </c>
      <c r="F10" s="36">
        <f>B10-[1]Sheet1!B5</f>
        <v>-173926.50494491999</v>
      </c>
    </row>
    <row r="11" spans="1:6" ht="31.5" x14ac:dyDescent="0.25">
      <c r="A11" s="38" t="s">
        <v>44</v>
      </c>
      <c r="B11" s="19">
        <v>264736.43021679</v>
      </c>
      <c r="C11" s="19">
        <v>265390.87475111999</v>
      </c>
      <c r="D11" s="36">
        <f t="shared" si="0"/>
        <v>-654.44453432998853</v>
      </c>
      <c r="E11" s="36">
        <f>B11-[1]Sheet1!A6</f>
        <v>-4045.2516011099797</v>
      </c>
      <c r="F11" s="36">
        <f>B11-[1]Sheet1!B6</f>
        <v>174263.93104229998</v>
      </c>
    </row>
    <row r="12" spans="1:6" ht="15.75" x14ac:dyDescent="0.25">
      <c r="A12" s="15" t="s">
        <v>45</v>
      </c>
      <c r="B12" s="23">
        <v>-873950</v>
      </c>
      <c r="C12" s="23">
        <v>-621800</v>
      </c>
      <c r="D12" s="36">
        <f t="shared" si="0"/>
        <v>-252150</v>
      </c>
      <c r="E12" s="36">
        <f>B12-[1]Sheet1!A7</f>
        <v>-1150</v>
      </c>
      <c r="F12" s="36">
        <f>B12-[1]Sheet1!B7</f>
        <v>-219900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-536800</v>
      </c>
      <c r="C17" s="19">
        <v>-596800</v>
      </c>
      <c r="D17" s="36">
        <f t="shared" si="0"/>
        <v>60000</v>
      </c>
      <c r="E17" s="36">
        <f>B17-[1]Sheet1!A12</f>
        <v>6550</v>
      </c>
      <c r="F17" s="36">
        <f>B17-[1]Sheet1!B12</f>
        <v>-159350</v>
      </c>
    </row>
    <row r="18" spans="1:6" ht="15.75" x14ac:dyDescent="0.25">
      <c r="A18" s="24" t="s">
        <v>21</v>
      </c>
      <c r="B18" s="19">
        <v>-287150</v>
      </c>
      <c r="C18" s="19">
        <v>0</v>
      </c>
      <c r="D18" s="36">
        <f t="shared" si="0"/>
        <v>-287150</v>
      </c>
      <c r="E18" s="36">
        <f>B18-[1]Sheet1!A13</f>
        <v>42300</v>
      </c>
      <c r="F18" s="36">
        <f>B18-[1]Sheet1!B13</f>
        <v>-10550</v>
      </c>
    </row>
    <row r="19" spans="1:6" ht="15.75" x14ac:dyDescent="0.25">
      <c r="A19" s="24" t="s">
        <v>22</v>
      </c>
      <c r="B19" s="19">
        <v>0</v>
      </c>
      <c r="C19" s="19">
        <v>0</v>
      </c>
      <c r="D19" s="36">
        <v>0</v>
      </c>
      <c r="E19" s="36">
        <v>0</v>
      </c>
      <c r="F19" s="36">
        <v>0</v>
      </c>
    </row>
    <row r="20" spans="1:6" ht="16.5" thickBot="1" x14ac:dyDescent="0.3">
      <c r="A20" s="24" t="s">
        <v>23</v>
      </c>
      <c r="B20" s="19">
        <v>-50000</v>
      </c>
      <c r="C20" s="19">
        <v>-25000</v>
      </c>
    </row>
    <row r="21" spans="1:6" ht="16.5" thickBot="1" x14ac:dyDescent="0.3">
      <c r="A21" s="15" t="s">
        <v>31</v>
      </c>
      <c r="B21" s="25">
        <v>1899608.4048986798</v>
      </c>
      <c r="C21" s="25">
        <v>2159041.2509872001</v>
      </c>
      <c r="D21" s="40">
        <f>B21-C21</f>
        <v>-259432.84608852025</v>
      </c>
      <c r="E21" s="36">
        <f>B21-[1]Sheet1!A16</f>
        <v>4732.2784392000176</v>
      </c>
      <c r="F21" s="36">
        <f>B21-[1]Sheet1!B16</f>
        <v>102506.31285505975</v>
      </c>
    </row>
    <row r="22" spans="1:6" ht="31.5" x14ac:dyDescent="0.25">
      <c r="A22" s="38" t="s">
        <v>46</v>
      </c>
      <c r="B22" s="16">
        <v>338677.45722748002</v>
      </c>
      <c r="C22" s="16">
        <v>588945.4671590901</v>
      </c>
      <c r="D22" s="36">
        <f t="shared" si="0"/>
        <v>-250268.00993161008</v>
      </c>
      <c r="E22" s="36">
        <f>B22-[1]Sheet1!A17</f>
        <v>15472.959740560036</v>
      </c>
      <c r="F22" s="36">
        <f>B22-[1]Sheet1!B17</f>
        <v>-27522.358813949977</v>
      </c>
    </row>
    <row r="23" spans="1:6" ht="15.75" x14ac:dyDescent="0.25">
      <c r="A23" s="15" t="s">
        <v>32</v>
      </c>
      <c r="B23" s="16">
        <v>762119.18286899989</v>
      </c>
      <c r="C23" s="16">
        <v>762447.96296399995</v>
      </c>
      <c r="D23" s="36">
        <f t="shared" si="0"/>
        <v>-328.78009500005282</v>
      </c>
      <c r="E23" s="36">
        <f>B23-[1]Sheet1!A18</f>
        <v>-3175.0034220000962</v>
      </c>
      <c r="F23" s="36">
        <f>B23-[1]Sheet1!B18</f>
        <v>12006.760714499862</v>
      </c>
    </row>
    <row r="24" spans="1:6" ht="31.5" x14ac:dyDescent="0.25">
      <c r="A24" s="38" t="s">
        <v>47</v>
      </c>
      <c r="B24" s="16">
        <v>24810.550123449997</v>
      </c>
      <c r="C24" s="16">
        <v>25603.270915140001</v>
      </c>
      <c r="D24" s="36">
        <f t="shared" si="0"/>
        <v>-792.72079169000426</v>
      </c>
      <c r="E24" s="36">
        <f>B24-[1]Sheet1!A19</f>
        <v>3086.1224812099936</v>
      </c>
      <c r="F24" s="36">
        <f>B24-[1]Sheet1!B19</f>
        <v>-913.47741995000251</v>
      </c>
    </row>
    <row r="25" spans="1:6" ht="45" x14ac:dyDescent="0.25">
      <c r="A25" s="41" t="s">
        <v>48</v>
      </c>
      <c r="B25" s="16">
        <v>774001.21467875002</v>
      </c>
      <c r="C25" s="16">
        <v>782044.54994896997</v>
      </c>
      <c r="D25" s="36">
        <f t="shared" si="0"/>
        <v>-8043.3352702199481</v>
      </c>
      <c r="E25" s="36">
        <f>B25-[1]Sheet1!A20</f>
        <v>-10651.800360569847</v>
      </c>
      <c r="F25" s="36">
        <f>B25-[1]Sheet1!B20</f>
        <v>118935.38837446016</v>
      </c>
    </row>
    <row r="26" spans="1:6" ht="16.5" hidden="1" thickBot="1" x14ac:dyDescent="0.3">
      <c r="B26" s="25">
        <v>1125607.1902199299</v>
      </c>
      <c r="C26" s="25">
        <v>1376996.70103823</v>
      </c>
      <c r="D26" s="36">
        <f t="shared" si="0"/>
        <v>-251389.51081830007</v>
      </c>
      <c r="E26" s="36">
        <f>B26-[1]Sheet1!A21</f>
        <v>15384.078799769981</v>
      </c>
      <c r="F26" s="36">
        <f>B26-[1]Sheet1!B21</f>
        <v>-16429.075519400183</v>
      </c>
    </row>
    <row r="27" spans="1:6" ht="16.5" hidden="1" thickBot="1" x14ac:dyDescent="0.3">
      <c r="B27" s="29">
        <v>264604</v>
      </c>
      <c r="C27" s="29">
        <v>264604</v>
      </c>
      <c r="D27" s="36">
        <f t="shared" si="0"/>
        <v>0</v>
      </c>
      <c r="E27" s="36">
        <f>B27-[1]Sheet1!A22</f>
        <v>745.70212397206342</v>
      </c>
      <c r="F27" s="36">
        <f>B27-[1]Sheet1!B22</f>
        <v>14494.167270468461</v>
      </c>
    </row>
    <row r="28" spans="1:6" ht="16.5" hidden="1" thickBot="1" x14ac:dyDescent="0.3">
      <c r="B28" s="29">
        <v>74073.457227480016</v>
      </c>
      <c r="C28" s="29">
        <v>324341.4671590901</v>
      </c>
      <c r="D28" s="40">
        <f>B28-C28</f>
        <v>-250268.00993161008</v>
      </c>
      <c r="E28" s="36">
        <f>B28-[1]Sheet1!A23</f>
        <v>14727.257616587973</v>
      </c>
      <c r="F28" s="40">
        <f>B28-[1]Sheet1!B23</f>
        <v>-42016.526084418438</v>
      </c>
    </row>
    <row r="29" spans="1:6" ht="16.5" hidden="1" thickBot="1" x14ac:dyDescent="0.3">
      <c r="B29" s="29">
        <v>540981.66617789993</v>
      </c>
      <c r="C29" s="29">
        <v>546825.30531545996</v>
      </c>
      <c r="D29" s="40">
        <f>B29-C29</f>
        <v>-5843.639137560036</v>
      </c>
      <c r="E29" s="40">
        <f>B29-[1]Sheet1!A24</f>
        <v>-12657.761097860057</v>
      </c>
      <c r="F29" s="36">
        <f>B29-[1]Sheet1!B24</f>
        <v>141657.8723651999</v>
      </c>
    </row>
    <row r="30" spans="1:6" hidden="1" x14ac:dyDescent="0.25"/>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2026-01-12T06:51:50Z</dcterms:created>
  <dcterms:modified xsi:type="dcterms:W3CDTF">2026-01-12T06:52:40Z</dcterms:modified>
</cp:coreProperties>
</file>