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24519"/>
</workbook>
</file>

<file path=xl/calcChain.xml><?xml version="1.0" encoding="utf-8"?>
<calcChain xmlns="http://schemas.openxmlformats.org/spreadsheetml/2006/main">
  <c r="F28" i="2"/>
  <c r="E28"/>
  <c r="D28"/>
  <c r="F27"/>
  <c r="E27"/>
  <c r="D27"/>
  <c r="F26"/>
  <c r="E26"/>
  <c r="D26"/>
  <c r="F25"/>
  <c r="E25"/>
  <c r="D25"/>
  <c r="F24"/>
  <c r="E24"/>
  <c r="D24"/>
  <c r="F23"/>
  <c r="E23"/>
  <c r="D23"/>
  <c r="F22"/>
  <c r="E22"/>
  <c r="D22"/>
  <c r="F21"/>
  <c r="E21"/>
  <c r="D21"/>
  <c r="F20"/>
  <c r="E20"/>
  <c r="D20"/>
  <c r="F18"/>
  <c r="E18"/>
  <c r="D18"/>
  <c r="F17"/>
  <c r="E17"/>
  <c r="D17"/>
  <c r="F12"/>
  <c r="E12"/>
  <c r="D12"/>
  <c r="F11"/>
  <c r="E11"/>
  <c r="D11"/>
  <c r="F10"/>
  <c r="E10"/>
  <c r="D10"/>
  <c r="F9"/>
  <c r="E9"/>
  <c r="D9"/>
  <c r="F8"/>
  <c r="E8"/>
  <c r="D8"/>
  <c r="F7"/>
  <c r="E7"/>
  <c r="D7"/>
  <c r="A3"/>
</calcChain>
</file>

<file path=xl/sharedStrings.xml><?xml version="1.0" encoding="utf-8"?>
<sst xmlns="http://schemas.openxmlformats.org/spreadsheetml/2006/main" count="59" uniqueCount="55">
  <si>
    <t>NEPAL RASTRA BANK</t>
  </si>
  <si>
    <t>Central Bank Survey and Liquidity Position</t>
  </si>
  <si>
    <t>(In Rs. Million)</t>
  </si>
  <si>
    <t>Date (BS/AD)</t>
  </si>
  <si>
    <t>Poush 22, 2082</t>
  </si>
  <si>
    <t>Poush 21,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</si>
  <si>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</si>
  <si>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</si>
  <si>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</si>
  <si>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</si>
  <si>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</si>
  <si>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</si>
  <si>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</si>
  <si>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</si>
  <si>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</si>
  <si>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</si>
  <si>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</si>
  <si>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</si>
  <si>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</si>
  <si>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</si>
  <si>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</si>
  <si>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</si>
  <si>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</si>
  <si>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</si>
  <si>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</si>
  <si>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</si>
  <si>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</si>
  <si>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</si>
  <si>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</si>
  <si>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</si>
  <si>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</si>
  <si>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</si>
  <si>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</si>
  <si>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</si>
  <si>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</si>
  <si>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</si>
  <si>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</si>
  <si>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Poush 20,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</si>
  <si>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</si>
  <si>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</si>
  <si>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</si>
  <si>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</si>
  <si>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</si>
  <si>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</si>
  <si>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</si>
  <si>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</si>
  <si>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</si>
  <si>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</si>
  <si>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</si>
  <si>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</si>
  <si>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</si>
  <si>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</si>
  <si>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</si>
  <si>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</si>
  <si>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22, 2082(January 06, 2026)</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</si>
</sst>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165" fontId="6" fillId="2" borderId="2" xfId="4" applyNumberFormat="1"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5">
          <cell r="A15">
            <v>1894876.1264594798</v>
          </cell>
          <cell r="B15">
            <v>1797102.0920436201</v>
          </cell>
        </row>
        <row r="16">
          <cell r="A16">
            <v>323204.49748691998</v>
          </cell>
          <cell r="B16">
            <v>366199.81604142999</v>
          </cell>
        </row>
        <row r="17">
          <cell r="A17">
            <v>765294.18629099999</v>
          </cell>
          <cell r="B17">
            <v>750112.42215450003</v>
          </cell>
        </row>
        <row r="18">
          <cell r="A18">
            <v>21724.427642240003</v>
          </cell>
          <cell r="B18">
            <v>25724.0275434</v>
          </cell>
        </row>
        <row r="19">
          <cell r="A19">
            <v>784653.01503931987</v>
          </cell>
          <cell r="B19">
            <v>655065.82630428986</v>
          </cell>
        </row>
        <row r="20">
          <cell r="A20">
            <v>1110223.1114201599</v>
          </cell>
          <cell r="B20">
            <v>1142036.2657393301</v>
          </cell>
        </row>
        <row r="21">
          <cell r="A21">
            <v>263858.29787602794</v>
          </cell>
          <cell r="B21">
            <v>250109.83272953154</v>
          </cell>
        </row>
        <row r="22">
          <cell r="A22">
            <v>59346.199610892043</v>
          </cell>
          <cell r="B22">
            <v>116089.98331189845</v>
          </cell>
        </row>
        <row r="23">
          <cell r="A23">
            <v>553639.42727575998</v>
          </cell>
          <cell r="B23">
            <v>399323.79381270002</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39"/>
  <sheetViews>
    <sheetView tabSelected="1" workbookViewId="0">
      <selection activeCell="D12" sqref="D12"/>
    </sheetView>
  </sheetViews>
  <sheetFormatPr defaultColWidth="0" defaultRowHeight="0" customHeight="1" zeroHeight="1"/>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c r="A1" s="34" t="s">
        <v>0</v>
      </c>
      <c r="B1" s="34"/>
      <c r="C1" s="34"/>
      <c r="D1" s="34"/>
      <c r="E1" s="34"/>
      <c r="F1" s="34"/>
    </row>
    <row r="2" spans="1:6" ht="15.75">
      <c r="A2" s="34" t="s">
        <v>1</v>
      </c>
      <c r="B2" s="34"/>
      <c r="C2" s="34"/>
      <c r="D2" s="34"/>
      <c r="E2" s="34"/>
      <c r="F2" s="34"/>
    </row>
    <row r="3" spans="1:6" ht="15.75">
      <c r="A3" s="35" t="s">
        <v>54</v>
      </c>
      <c r="B3" s="35"/>
      <c r="C3" s="35"/>
      <c r="D3" s="35"/>
      <c r="E3" s="35"/>
      <c r="F3" s="35"/>
    </row>
    <row r="4" spans="1:6" ht="15.75" thickBot="1">
      <c r="A4" s="36" t="s">
        <v>2</v>
      </c>
      <c r="B4" s="36"/>
      <c r="C4" s="36"/>
      <c r="D4" s="36"/>
      <c r="E4" s="36"/>
      <c r="F4" s="36"/>
    </row>
    <row r="5" spans="1:6" ht="16.5" thickBot="1">
      <c r="A5" s="37" t="s">
        <v>3</v>
      </c>
      <c r="B5" s="1" t="s">
        <v>4</v>
      </c>
      <c r="C5" s="1" t="s">
        <v>5</v>
      </c>
      <c r="D5" s="39" t="s">
        <v>6</v>
      </c>
      <c r="E5" s="40"/>
      <c r="F5" s="41"/>
    </row>
    <row r="6" spans="1:6" ht="16.5" thickBot="1">
      <c r="A6" s="38"/>
      <c r="B6" s="2">
        <v>46028</v>
      </c>
      <c r="C6" s="2">
        <v>46027</v>
      </c>
      <c r="D6" s="3" t="s">
        <v>7</v>
      </c>
      <c r="E6" s="3" t="s">
        <v>8</v>
      </c>
      <c r="F6" s="3" t="s">
        <v>9</v>
      </c>
    </row>
    <row r="7" spans="1:6" ht="16.5" thickBot="1">
      <c r="A7" s="4" t="s">
        <v>10</v>
      </c>
      <c r="B7" s="5">
        <v>1996012.7154536196</v>
      </c>
      <c r="C7" s="5">
        <v>2001225.3222152493</v>
      </c>
      <c r="D7" s="6">
        <v>-5212.6067616296932</v>
      </c>
      <c r="E7" s="6">
        <v>101136.58899462968</v>
      </c>
      <c r="F7" s="6">
        <v>198910.62341062957</v>
      </c>
    </row>
    <row r="8" spans="1:6" ht="15.75">
      <c r="A8" s="7" t="s">
        <v>11</v>
      </c>
      <c r="B8" s="8">
        <v>3045899.0787700997</v>
      </c>
      <c r="C8" s="8">
        <v>3047292.3943683794</v>
      </c>
      <c r="D8" s="9">
        <v>-1393.3155982797034</v>
      </c>
      <c r="E8" s="9">
        <v>24506.481900829822</v>
      </c>
      <c r="F8" s="9">
        <v>1151022.9523111098</v>
      </c>
    </row>
    <row r="9" spans="1:6" ht="15.75">
      <c r="A9" s="10" t="s">
        <v>12</v>
      </c>
      <c r="B9" s="11">
        <v>43163.641221149999</v>
      </c>
      <c r="C9" s="11">
        <v>43124.31460659</v>
      </c>
      <c r="D9" s="12">
        <v>39.326614559999143</v>
      </c>
      <c r="E9" s="12">
        <v>110.06410736000544</v>
      </c>
      <c r="F9" s="12">
        <v>2058.9811405999935</v>
      </c>
    </row>
    <row r="10" spans="1:6" ht="15.75">
      <c r="A10" s="7" t="s">
        <v>13</v>
      </c>
      <c r="B10" s="8">
        <v>-253586.36331648001</v>
      </c>
      <c r="C10" s="8">
        <v>-248667.07215312999</v>
      </c>
      <c r="D10" s="9">
        <v>-4919.2911633500189</v>
      </c>
      <c r="E10" s="9">
        <v>130.1070937999466</v>
      </c>
      <c r="F10" s="9">
        <v>-177841.64945222999</v>
      </c>
    </row>
    <row r="11" spans="1:6" ht="15.75">
      <c r="A11" s="10" t="s">
        <v>14</v>
      </c>
      <c r="B11" s="11">
        <v>268651.57472410001</v>
      </c>
      <c r="C11" s="11">
        <v>263732.28356074996</v>
      </c>
      <c r="D11" s="13">
        <v>4919.291163350048</v>
      </c>
      <c r="E11" s="13">
        <v>-130.1070937999757</v>
      </c>
      <c r="F11" s="13">
        <v>178179.07554960999</v>
      </c>
    </row>
    <row r="12" spans="1:6" ht="15.75">
      <c r="A12" s="14" t="s">
        <v>15</v>
      </c>
      <c r="B12" s="15">
        <v>-796300</v>
      </c>
      <c r="C12" s="15">
        <v>-797400</v>
      </c>
      <c r="D12" s="9">
        <v>1100</v>
      </c>
      <c r="E12" s="9">
        <v>76500</v>
      </c>
      <c r="F12" s="9">
        <v>-142250</v>
      </c>
    </row>
    <row r="13" spans="1:6" ht="15.75">
      <c r="A13" s="16" t="s">
        <v>16</v>
      </c>
      <c r="B13" s="11">
        <v>0</v>
      </c>
      <c r="C13" s="11">
        <v>0</v>
      </c>
      <c r="D13" s="13">
        <v>0</v>
      </c>
      <c r="E13" s="13">
        <v>0</v>
      </c>
      <c r="F13" s="13">
        <v>0</v>
      </c>
    </row>
    <row r="14" spans="1:6" ht="15.75">
      <c r="A14" s="16" t="s">
        <v>17</v>
      </c>
      <c r="B14" s="11">
        <v>0</v>
      </c>
      <c r="C14" s="11">
        <v>0</v>
      </c>
      <c r="D14" s="13">
        <v>0</v>
      </c>
      <c r="E14" s="13">
        <v>0</v>
      </c>
      <c r="F14" s="13">
        <v>0</v>
      </c>
    </row>
    <row r="15" spans="1:6" ht="15.75">
      <c r="A15" s="16" t="s">
        <v>18</v>
      </c>
      <c r="B15" s="11">
        <v>0</v>
      </c>
      <c r="C15" s="11">
        <v>0</v>
      </c>
      <c r="D15" s="13">
        <v>0</v>
      </c>
      <c r="E15" s="13">
        <v>0</v>
      </c>
      <c r="F15" s="13">
        <v>0</v>
      </c>
    </row>
    <row r="16" spans="1:6" ht="15.75">
      <c r="A16" s="16" t="s">
        <v>19</v>
      </c>
      <c r="B16" s="11">
        <v>0</v>
      </c>
      <c r="C16" s="11">
        <v>0</v>
      </c>
      <c r="D16" s="13">
        <v>0</v>
      </c>
      <c r="E16" s="13">
        <v>0</v>
      </c>
      <c r="F16" s="13">
        <v>0</v>
      </c>
    </row>
    <row r="17" spans="1:6" ht="15.75">
      <c r="A17" s="16" t="s">
        <v>20</v>
      </c>
      <c r="B17" s="11">
        <v>-496800</v>
      </c>
      <c r="C17" s="11">
        <v>-496800</v>
      </c>
      <c r="D17" s="13">
        <v>0</v>
      </c>
      <c r="E17" s="13">
        <v>46550</v>
      </c>
      <c r="F17" s="13">
        <v>-119350</v>
      </c>
    </row>
    <row r="18" spans="1:6" ht="15.75">
      <c r="A18" s="16" t="s">
        <v>21</v>
      </c>
      <c r="B18" s="11">
        <v>-299500</v>
      </c>
      <c r="C18" s="11">
        <v>-300600</v>
      </c>
      <c r="D18" s="13">
        <v>1100</v>
      </c>
      <c r="E18" s="13">
        <v>29950</v>
      </c>
      <c r="F18" s="13">
        <v>-22900</v>
      </c>
    </row>
    <row r="19" spans="1:6" ht="16.5" thickBot="1">
      <c r="A19" s="16" t="s">
        <v>22</v>
      </c>
      <c r="B19" s="11">
        <v>0</v>
      </c>
      <c r="C19" s="11">
        <v>0</v>
      </c>
      <c r="D19" s="12">
        <v>0</v>
      </c>
      <c r="E19" s="12">
        <v>0</v>
      </c>
      <c r="F19" s="12">
        <v>0</v>
      </c>
    </row>
    <row r="20" spans="1:6" ht="16.5" thickBot="1">
      <c r="A20" s="4" t="s">
        <v>23</v>
      </c>
      <c r="B20" s="17">
        <v>1996012.7154540801</v>
      </c>
      <c r="C20" s="17">
        <v>2001225.3222157299</v>
      </c>
      <c r="D20" s="6">
        <v>-5212.6067616497166</v>
      </c>
      <c r="E20" s="6">
        <v>101136.58899460034</v>
      </c>
      <c r="F20" s="6">
        <v>198910.62341046007</v>
      </c>
    </row>
    <row r="21" spans="1:6" ht="15.75">
      <c r="A21" s="14" t="s">
        <v>24</v>
      </c>
      <c r="B21" s="8">
        <v>321471.88818557002</v>
      </c>
      <c r="C21" s="8">
        <v>352755.10542416997</v>
      </c>
      <c r="D21" s="18">
        <v>-31283.217238599958</v>
      </c>
      <c r="E21" s="18">
        <v>-1732.6093013499631</v>
      </c>
      <c r="F21" s="18">
        <v>-44727.927855859976</v>
      </c>
    </row>
    <row r="22" spans="1:6" ht="15.75">
      <c r="A22" s="14" t="s">
        <v>25</v>
      </c>
      <c r="B22" s="8">
        <v>760526.998593</v>
      </c>
      <c r="C22" s="8">
        <v>760886.29810799996</v>
      </c>
      <c r="D22" s="18">
        <v>-359.29951499996241</v>
      </c>
      <c r="E22" s="18">
        <v>-4767.1876979999943</v>
      </c>
      <c r="F22" s="18">
        <v>10414.576438499964</v>
      </c>
    </row>
    <row r="23" spans="1:6" ht="15.75">
      <c r="A23" s="14" t="s">
        <v>26</v>
      </c>
      <c r="B23" s="8">
        <v>25852.11951791</v>
      </c>
      <c r="C23" s="8">
        <v>25441.89711089</v>
      </c>
      <c r="D23" s="18">
        <v>410.22240701999908</v>
      </c>
      <c r="E23" s="18">
        <v>4127.6918756699961</v>
      </c>
      <c r="F23" s="18">
        <v>128.09197451</v>
      </c>
    </row>
    <row r="24" spans="1:6" ht="16.5" thickBot="1">
      <c r="A24" s="14" t="s">
        <v>27</v>
      </c>
      <c r="B24" s="8">
        <v>888161.70915760007</v>
      </c>
      <c r="C24" s="8">
        <v>862142.02157267008</v>
      </c>
      <c r="D24" s="19">
        <v>26019.687584929983</v>
      </c>
      <c r="E24" s="19">
        <v>103508.6941182802</v>
      </c>
      <c r="F24" s="19">
        <v>233095.88285331021</v>
      </c>
    </row>
    <row r="25" spans="1:6" ht="16.5" thickBot="1">
      <c r="A25" s="4" t="s">
        <v>28</v>
      </c>
      <c r="B25" s="17">
        <v>1107851.0062964801</v>
      </c>
      <c r="C25" s="17">
        <v>1139083.3006430599</v>
      </c>
      <c r="D25" s="6">
        <v>-31232.294346579816</v>
      </c>
      <c r="E25" s="6">
        <v>-2372.1051236798521</v>
      </c>
      <c r="F25" s="6">
        <v>-34185.259442850016</v>
      </c>
    </row>
    <row r="26" spans="1:6" ht="16.5" thickBot="1">
      <c r="A26" s="20" t="s">
        <v>29</v>
      </c>
      <c r="B26" s="21">
        <v>264604</v>
      </c>
      <c r="C26" s="21">
        <v>264604</v>
      </c>
      <c r="D26" s="22">
        <v>0</v>
      </c>
      <c r="E26" s="22">
        <v>745.70212397206342</v>
      </c>
      <c r="F26" s="22">
        <v>14494.167270468461</v>
      </c>
    </row>
    <row r="27" spans="1:6" ht="16.5" thickBot="1">
      <c r="A27" s="20" t="s">
        <v>30</v>
      </c>
      <c r="B27" s="21">
        <v>56867.888185570017</v>
      </c>
      <c r="C27" s="21">
        <v>88151.105424169975</v>
      </c>
      <c r="D27" s="6">
        <v>-31283.217238599958</v>
      </c>
      <c r="E27" s="6">
        <v>-2478.3114253220265</v>
      </c>
      <c r="F27" s="6">
        <v>-59222.095126328437</v>
      </c>
    </row>
    <row r="28" spans="1:6" ht="16.5" thickBot="1">
      <c r="A28" s="23" t="s">
        <v>31</v>
      </c>
      <c r="B28" s="21">
        <v>553289.28084412985</v>
      </c>
      <c r="C28" s="21">
        <v>551090.93493926991</v>
      </c>
      <c r="D28" s="6">
        <v>2198.345904859947</v>
      </c>
      <c r="E28" s="6">
        <v>-350.14643163012806</v>
      </c>
      <c r="F28" s="6">
        <v>153965.48703142983</v>
      </c>
    </row>
    <row r="29" spans="1:6" ht="40.5" customHeight="1">
      <c r="A29" s="31" t="s">
        <v>32</v>
      </c>
      <c r="B29" s="32"/>
      <c r="C29" s="33"/>
      <c r="D29" s="33"/>
      <c r="E29" s="33"/>
      <c r="F29" s="33"/>
    </row>
    <row r="30" spans="1:6" ht="15" hidden="1" customHeight="1"/>
    <row r="31" spans="1:6" ht="15" hidden="1" customHeight="1"/>
    <row r="32" spans="1:6" ht="15" hidden="1" customHeight="1"/>
    <row r="33" ht="15" hidden="1" customHeight="1"/>
    <row r="34" ht="15" hidden="1" customHeight="1"/>
    <row r="35" ht="15" hidden="1" customHeight="1"/>
    <row r="36" ht="15" hidden="1" customHeight="1"/>
    <row r="37" ht="15" hidden="1" customHeight="1"/>
    <row r="38" ht="15" hidden="1" customHeight="1"/>
    <row r="39" ht="15" hidden="1" customHeight="1"/>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F33"/>
  <sheetViews>
    <sheetView workbookViewId="0">
      <selection activeCell="B10" sqref="B10"/>
    </sheetView>
  </sheetViews>
  <sheetFormatPr defaultColWidth="0" defaultRowHeight="15" customHeight="1" zeroHeight="1"/>
  <cols>
    <col min="1" max="1" width="103.140625" style="25" bestFit="1" customWidth="1"/>
    <col min="2" max="16384" width="9.140625" style="25" hidden="1"/>
  </cols>
  <sheetData>
    <row r="1" spans="1:6">
      <c r="A1" s="24" t="s">
        <v>33</v>
      </c>
    </row>
    <row r="2" spans="1:6" ht="15.75">
      <c r="A2" s="7" t="s">
        <v>34</v>
      </c>
    </row>
    <row r="3" spans="1:6" ht="39.75" customHeight="1">
      <c r="A3" s="26" t="str">
        <f>CBP_LP!A3</f>
        <v>Poush 22, 2082(January 06, 2026)</v>
      </c>
    </row>
    <row r="4" spans="1:6" ht="15.75">
      <c r="A4" s="7" t="s">
        <v>35</v>
      </c>
    </row>
    <row r="5" spans="1:6" ht="49.5" customHeight="1" thickBot="1">
      <c r="A5" s="27" t="s">
        <v>36</v>
      </c>
      <c r="B5" s="28" t="s">
        <v>5</v>
      </c>
      <c r="C5" s="28" t="s">
        <v>37</v>
      </c>
    </row>
    <row r="6" spans="1:6" ht="16.5" thickBot="1">
      <c r="A6" s="7" t="s">
        <v>38</v>
      </c>
      <c r="B6" s="2">
        <v>46027</v>
      </c>
      <c r="C6" s="2">
        <v>46026</v>
      </c>
    </row>
    <row r="7" spans="1:6" ht="63.75" thickBot="1">
      <c r="A7" s="27" t="s">
        <v>39</v>
      </c>
      <c r="B7" s="5">
        <v>2001225.3222152493</v>
      </c>
      <c r="C7" s="5">
        <v>1992492.4965443802</v>
      </c>
      <c r="D7" s="29">
        <f>B7-C7</f>
        <v>8732.8256708690897</v>
      </c>
      <c r="E7" s="29">
        <f>B7-[2]Sheet1!A2</f>
        <v>106349.19575625937</v>
      </c>
      <c r="F7" s="29">
        <f>B7-[2]Sheet1!B2</f>
        <v>204123.23017225927</v>
      </c>
    </row>
    <row r="8" spans="1:6" ht="15.75">
      <c r="A8" s="7" t="s">
        <v>40</v>
      </c>
      <c r="B8" s="8">
        <v>3047292.3943683794</v>
      </c>
      <c r="C8" s="8">
        <v>3037953.9713939303</v>
      </c>
      <c r="D8" s="29">
        <f>B8-C8</f>
        <v>9338.4229744491167</v>
      </c>
      <c r="E8" s="29">
        <f>B8-[2]Sheet1!A3</f>
        <v>25899.797499109525</v>
      </c>
      <c r="F8" s="29">
        <f>B8-[2]Sheet1!A2</f>
        <v>1152416.2679093895</v>
      </c>
    </row>
    <row r="9" spans="1:6" ht="15.75">
      <c r="A9" s="27" t="s">
        <v>41</v>
      </c>
      <c r="B9" s="11">
        <v>43124.31460659</v>
      </c>
      <c r="C9" s="11">
        <v>43159.271597310006</v>
      </c>
      <c r="D9" s="25">
        <f t="shared" ref="D9:D26" si="0">B9-C9</f>
        <v>-34.956990720005706</v>
      </c>
      <c r="E9" s="25">
        <f>B9-[2]Sheet1!A4</f>
        <v>70.737492800006294</v>
      </c>
      <c r="F9" s="25">
        <f>B9-[2]Sheet1!B4</f>
        <v>2019.6545260399944</v>
      </c>
    </row>
    <row r="10" spans="1:6" ht="15.75">
      <c r="A10" s="7" t="s">
        <v>42</v>
      </c>
      <c r="B10" s="8">
        <v>-248667.07215312999</v>
      </c>
      <c r="C10" s="8">
        <v>-248061.47484955</v>
      </c>
      <c r="D10" s="25">
        <f t="shared" si="0"/>
        <v>-605.59730357999797</v>
      </c>
      <c r="E10" s="25">
        <f>B10-[2]Sheet1!A5</f>
        <v>5049.3982571499655</v>
      </c>
      <c r="F10" s="25">
        <f>B10-[2]Sheet1!B5</f>
        <v>-172922.35828887997</v>
      </c>
    </row>
    <row r="11" spans="1:6" ht="31.5">
      <c r="A11" s="27" t="s">
        <v>43</v>
      </c>
      <c r="B11" s="11">
        <v>263732.28356074996</v>
      </c>
      <c r="C11" s="11">
        <v>263126.68625716999</v>
      </c>
      <c r="D11" s="25">
        <f t="shared" si="0"/>
        <v>605.59730357996887</v>
      </c>
      <c r="E11" s="25">
        <f>B11-[2]Sheet1!A6</f>
        <v>-5049.3982571500237</v>
      </c>
      <c r="F11" s="25">
        <f>B11-[2]Sheet1!B6</f>
        <v>173259.78438625994</v>
      </c>
    </row>
    <row r="12" spans="1:6" ht="15.75">
      <c r="A12" s="7" t="s">
        <v>44</v>
      </c>
      <c r="B12" s="15">
        <v>-797400</v>
      </c>
      <c r="C12" s="15">
        <v>-797400</v>
      </c>
      <c r="D12" s="25">
        <f t="shared" si="0"/>
        <v>0</v>
      </c>
      <c r="E12" s="25">
        <f>B12-[2]Sheet1!A7</f>
        <v>75400</v>
      </c>
      <c r="F12" s="25">
        <f>B12-[2]Sheet1!B7</f>
        <v>-143350</v>
      </c>
    </row>
    <row r="13" spans="1:6" ht="31.5">
      <c r="A13" s="27" t="s">
        <v>45</v>
      </c>
      <c r="B13" s="11">
        <v>0</v>
      </c>
      <c r="C13" s="11">
        <v>0</v>
      </c>
      <c r="D13" s="25">
        <v>0</v>
      </c>
      <c r="E13" s="25">
        <v>0</v>
      </c>
      <c r="F13" s="25">
        <v>0</v>
      </c>
    </row>
    <row r="14" spans="1:6" ht="15.75">
      <c r="A14" s="7" t="s">
        <v>46</v>
      </c>
      <c r="B14" s="11">
        <v>0</v>
      </c>
      <c r="C14" s="11">
        <v>0</v>
      </c>
      <c r="D14" s="25">
        <v>0</v>
      </c>
      <c r="E14" s="25">
        <v>0</v>
      </c>
      <c r="F14" s="25">
        <v>0</v>
      </c>
    </row>
    <row r="15" spans="1:6" ht="63">
      <c r="A15" s="27" t="s">
        <v>18</v>
      </c>
      <c r="B15" s="11">
        <v>0</v>
      </c>
      <c r="C15" s="11">
        <v>0</v>
      </c>
      <c r="D15" s="25">
        <v>0</v>
      </c>
      <c r="E15" s="25">
        <v>0</v>
      </c>
      <c r="F15" s="25">
        <v>0</v>
      </c>
    </row>
    <row r="16" spans="1:6" ht="15.75">
      <c r="A16" s="7" t="s">
        <v>47</v>
      </c>
      <c r="B16" s="11">
        <v>0</v>
      </c>
      <c r="C16" s="11">
        <v>0</v>
      </c>
      <c r="D16" s="25">
        <v>0</v>
      </c>
      <c r="E16" s="25">
        <v>0</v>
      </c>
      <c r="F16" s="25">
        <v>0</v>
      </c>
    </row>
    <row r="17" spans="1:6" ht="15.75">
      <c r="A17" s="27" t="s">
        <v>48</v>
      </c>
      <c r="B17" s="11">
        <v>-496800</v>
      </c>
      <c r="C17" s="11">
        <v>-496800</v>
      </c>
      <c r="D17" s="25">
        <f t="shared" si="0"/>
        <v>0</v>
      </c>
      <c r="E17" s="25">
        <f>B17-[2]Sheet1!A12</f>
        <v>46550</v>
      </c>
      <c r="F17" s="25">
        <f>B17-[2]Sheet1!B12</f>
        <v>-119350</v>
      </c>
    </row>
    <row r="18" spans="1:6" ht="15.75">
      <c r="A18" s="7" t="s">
        <v>49</v>
      </c>
      <c r="B18" s="11">
        <v>-300600</v>
      </c>
      <c r="C18" s="11">
        <v>-300600</v>
      </c>
      <c r="D18" s="25">
        <f t="shared" si="0"/>
        <v>0</v>
      </c>
      <c r="E18" s="25">
        <f>B18-[2]Sheet1!A13</f>
        <v>28850</v>
      </c>
      <c r="F18" s="25">
        <f>B18-[2]Sheet1!B13</f>
        <v>-24000</v>
      </c>
    </row>
    <row r="19" spans="1:6" ht="63.75" thickBot="1">
      <c r="A19" s="27" t="s">
        <v>50</v>
      </c>
      <c r="B19" s="11">
        <v>0</v>
      </c>
      <c r="C19" s="11">
        <v>0</v>
      </c>
      <c r="D19" s="25">
        <v>0</v>
      </c>
      <c r="E19" s="25">
        <v>0</v>
      </c>
      <c r="F19" s="25">
        <v>0</v>
      </c>
    </row>
    <row r="20" spans="1:6" ht="16.5" thickBot="1">
      <c r="A20" s="7" t="s">
        <v>30</v>
      </c>
      <c r="B20" s="17">
        <v>2001225.3222157299</v>
      </c>
      <c r="C20" s="17">
        <v>1992492.4965448501</v>
      </c>
      <c r="D20" s="29">
        <f>B20-C20</f>
        <v>8732.8256708797999</v>
      </c>
      <c r="E20" s="25">
        <f>B20-[2]Sheet1!A15</f>
        <v>106349.19575625006</v>
      </c>
      <c r="F20" s="25">
        <f>B20-[2]Sheet1!B15</f>
        <v>204123.23017210979</v>
      </c>
    </row>
    <row r="21" spans="1:6" ht="31.5">
      <c r="A21" s="27" t="s">
        <v>51</v>
      </c>
      <c r="B21" s="8">
        <v>352755.10542416997</v>
      </c>
      <c r="C21" s="8">
        <v>334573.60026420996</v>
      </c>
      <c r="D21" s="25">
        <f t="shared" si="0"/>
        <v>18181.505159960012</v>
      </c>
      <c r="E21" s="25">
        <f>B21-[2]Sheet1!A16</f>
        <v>29550.607937249995</v>
      </c>
      <c r="F21" s="25">
        <f>B21-[2]Sheet1!B16</f>
        <v>-13444.710617260018</v>
      </c>
    </row>
    <row r="22" spans="1:6" ht="15.75">
      <c r="A22" s="7" t="s">
        <v>31</v>
      </c>
      <c r="B22" s="8">
        <v>760886.29810799996</v>
      </c>
      <c r="C22" s="8">
        <v>761048.93889300001</v>
      </c>
      <c r="D22" s="25">
        <f t="shared" si="0"/>
        <v>-162.64078500005417</v>
      </c>
      <c r="E22" s="25">
        <f>B22-[2]Sheet1!A17</f>
        <v>-4407.8881830000319</v>
      </c>
      <c r="F22" s="25">
        <f>B22-[2]Sheet1!B17</f>
        <v>10773.875953499926</v>
      </c>
    </row>
    <row r="23" spans="1:6" ht="31.5">
      <c r="A23" s="27" t="s">
        <v>52</v>
      </c>
      <c r="B23" s="8">
        <v>25441.89711089</v>
      </c>
      <c r="C23" s="8">
        <v>27614.770111859998</v>
      </c>
      <c r="D23" s="25">
        <f t="shared" si="0"/>
        <v>-2172.8730009699975</v>
      </c>
      <c r="E23" s="25">
        <f>B23-[2]Sheet1!A18</f>
        <v>3717.469468649997</v>
      </c>
      <c r="F23" s="25">
        <f>B23-[2]Sheet1!B18</f>
        <v>-282.13043250999908</v>
      </c>
    </row>
    <row r="24" spans="1:6" ht="45">
      <c r="A24" s="30" t="s">
        <v>53</v>
      </c>
      <c r="B24" s="8">
        <v>862142.02157267008</v>
      </c>
      <c r="C24" s="8">
        <v>869255.18727578013</v>
      </c>
      <c r="D24" s="25">
        <f t="shared" si="0"/>
        <v>-7113.1657031100476</v>
      </c>
      <c r="E24" s="25">
        <f>B24-[2]Sheet1!A19</f>
        <v>77489.006533350213</v>
      </c>
      <c r="F24" s="25">
        <f>B24-[2]Sheet1!B19</f>
        <v>207076.19526838022</v>
      </c>
    </row>
    <row r="25" spans="1:6" ht="16.5" hidden="1" thickBot="1">
      <c r="B25" s="17">
        <v>1139083.3006430599</v>
      </c>
      <c r="C25" s="17">
        <v>1123237.3092690699</v>
      </c>
      <c r="D25" s="25">
        <f t="shared" si="0"/>
        <v>15845.991373989964</v>
      </c>
      <c r="E25" s="25">
        <f>B25-[2]Sheet1!A20</f>
        <v>28860.189222899964</v>
      </c>
      <c r="F25" s="25">
        <f>B25-[2]Sheet1!B20</f>
        <v>-2952.9650962701999</v>
      </c>
    </row>
    <row r="26" spans="1:6" ht="16.5" hidden="1" thickBot="1">
      <c r="B26" s="21">
        <v>264604</v>
      </c>
      <c r="C26" s="21">
        <v>264604</v>
      </c>
      <c r="D26" s="25">
        <f t="shared" si="0"/>
        <v>0</v>
      </c>
      <c r="E26" s="25">
        <f>B26-[2]Sheet1!A21</f>
        <v>745.70212397206342</v>
      </c>
      <c r="F26" s="25">
        <f>B26-[2]Sheet1!B21</f>
        <v>14494.167270468461</v>
      </c>
    </row>
    <row r="27" spans="1:6" ht="16.5" hidden="1" thickBot="1">
      <c r="B27" s="21">
        <v>88151.105424169975</v>
      </c>
      <c r="C27" s="21">
        <v>69969.600264209963</v>
      </c>
      <c r="D27" s="29">
        <f>B27-C27</f>
        <v>18181.505159960012</v>
      </c>
      <c r="E27" s="25">
        <f>B27-[2]Sheet1!A22</f>
        <v>28804.905813277932</v>
      </c>
      <c r="F27" s="29">
        <f>B27-[2]Sheet1!B22</f>
        <v>-27938.877887728479</v>
      </c>
    </row>
    <row r="28" spans="1:6" ht="16.5" hidden="1" thickBot="1">
      <c r="B28" s="21">
        <v>551090.93493926991</v>
      </c>
      <c r="C28" s="21">
        <v>551524.85827084002</v>
      </c>
      <c r="D28" s="29">
        <f>B28-C28</f>
        <v>-433.92333157011308</v>
      </c>
      <c r="E28" s="29">
        <f>B28-[2]Sheet1!A23</f>
        <v>-2548.4923364900751</v>
      </c>
      <c r="F28" s="25">
        <f>B28-[2]Sheet1!B23</f>
        <v>151767.14112656988</v>
      </c>
    </row>
    <row r="29" spans="1:6" hidden="1"/>
    <row r="30" spans="1:6" hidden="1"/>
    <row r="31" spans="1:6" hidden="1"/>
    <row r="32" spans="1:6" hidden="1"/>
    <row r="33" hidden="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D00284</dc:creator>
  <cp:lastModifiedBy>D00284</cp:lastModifiedBy>
  <dcterms:created xsi:type="dcterms:W3CDTF">2026-01-07T04:36:23Z</dcterms:created>
  <dcterms:modified xsi:type="dcterms:W3CDTF">2026-01-07T04:37:29Z</dcterms:modified>
</cp:coreProperties>
</file>