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<sst xmlns="http://schemas.openxmlformats.org/spreadsheetml/2006/main" count="59" uniqueCount="56">
  <si>
    <t>NEPAL RASTRA BANK</t>
  </si>
  <si>
    <t>Central Bank Survey and Liquidity Position</t>
  </si>
  <si>
    <t>(In Rs. Million)</t>
  </si>
  <si>
    <t>Date (BS/AD)</t>
  </si>
  <si>
    <t>Poush 23, 2082</t>
  </si>
  <si>
    <t>Poush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</si>
  <si>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</si>
  <si>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</si>
  <si>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</si>
  <si>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</si>
  <si>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</si>
  <si>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</si>
  <si>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</si>
  <si>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</si>
  <si>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</si>
  <si>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</si>
  <si>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</si>
  <si>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</si>
  <si>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</si>
  <si>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</si>
  <si>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</si>
  <si>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</si>
  <si>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</si>
  <si>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</si>
  <si>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</si>
  <si>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</si>
  <si>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</si>
  <si>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</si>
  <si>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</si>
  <si>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</si>
  <si>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</si>
  <si>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</si>
  <si>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</si>
  <si>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</si>
  <si>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</si>
  <si>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</si>
  <si>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</si>
  <si>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21, 2082</t>
  </si>
  <si>
    <t>Poush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</si>
  <si>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</si>
  <si>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</si>
  <si>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</si>
  <si>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</si>
  <si>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</si>
  <si>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</si>
  <si>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</si>
  <si>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</si>
  <si>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</si>
  <si>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</si>
  <si>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</si>
  <si>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</si>
  <si>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</si>
  <si>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</si>
  <si>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</si>
  <si>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</si>
  <si>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23, 2082(January 07, 2026)</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</si>
</sst>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C11" sqref="C11"/>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55</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46029</v>
      </c>
      <c r="C6" s="10">
        <v>46028</v>
      </c>
      <c r="D6" s="11" t="s">
        <v>7</v>
      </c>
      <c r="E6" s="11" t="s">
        <v>8</v>
      </c>
      <c r="F6" s="11" t="s">
        <v>9</v>
      </c>
    </row>
    <row r="7" spans="1:6" ht="16.5" thickBot="1">
      <c r="A7" s="12" t="s">
        <v>10</v>
      </c>
      <c r="B7" s="13">
        <v>2026338.9559539706</v>
      </c>
      <c r="C7" s="13">
        <v>1996012.7154536196</v>
      </c>
      <c r="D7" s="14">
        <v>30326.240500350948</v>
      </c>
      <c r="E7" s="14">
        <v>131462.82949498063</v>
      </c>
      <c r="F7" s="14">
        <v>229236.86391098052</v>
      </c>
    </row>
    <row r="8" spans="1:6" ht="15.75">
      <c r="A8" s="15" t="s">
        <v>11</v>
      </c>
      <c r="B8" s="16">
        <v>3048539.3780314606</v>
      </c>
      <c r="C8" s="16">
        <v>3045899.0787700997</v>
      </c>
      <c r="D8" s="17">
        <v>2640.2992613608949</v>
      </c>
      <c r="E8" s="17">
        <v>27146.781162190717</v>
      </c>
      <c r="F8" s="17">
        <v>1153663.2515724706</v>
      </c>
    </row>
    <row r="9" spans="1:6" ht="15.75">
      <c r="A9" s="18" t="s">
        <v>12</v>
      </c>
      <c r="B9" s="19">
        <v>43065.324684749998</v>
      </c>
      <c r="C9" s="19">
        <v>43163.641221149999</v>
      </c>
      <c r="D9" s="20">
        <v>-98.316536400001496</v>
      </c>
      <c r="E9" s="20">
        <v>11.747570960003941</v>
      </c>
      <c r="F9" s="20">
        <v>1960.664604199992</v>
      </c>
    </row>
    <row r="10" spans="1:6" ht="15.75">
      <c r="A10" s="15" t="s">
        <v>13</v>
      </c>
      <c r="B10" s="16">
        <v>-255900.42207749002</v>
      </c>
      <c r="C10" s="16">
        <v>-253586.36331648001</v>
      </c>
      <c r="D10" s="17">
        <v>-2314.0587610100047</v>
      </c>
      <c r="E10" s="17">
        <v>-2183.9516672100581</v>
      </c>
      <c r="F10" s="17">
        <v>-180155.70821324</v>
      </c>
    </row>
    <row r="11" spans="1:6" ht="15.75">
      <c r="A11" s="18" t="s">
        <v>14</v>
      </c>
      <c r="B11" s="19">
        <v>270965.63348511001</v>
      </c>
      <c r="C11" s="19">
        <v>268651.57472410001</v>
      </c>
      <c r="D11" s="21">
        <v>2314.0587610100047</v>
      </c>
      <c r="E11" s="21">
        <v>2183.951667210029</v>
      </c>
      <c r="F11" s="21">
        <v>180493.13431061999</v>
      </c>
    </row>
    <row r="12" spans="1:6" ht="15.75">
      <c r="A12" s="22" t="s">
        <v>15</v>
      </c>
      <c r="B12" s="23">
        <v>-766300</v>
      </c>
      <c r="C12" s="23">
        <v>-796300</v>
      </c>
      <c r="D12" s="17">
        <v>30000</v>
      </c>
      <c r="E12" s="17">
        <v>106500</v>
      </c>
      <c r="F12" s="17">
        <v>-112250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-466800</v>
      </c>
      <c r="C17" s="19">
        <v>-496800</v>
      </c>
      <c r="D17" s="21">
        <v>30000</v>
      </c>
      <c r="E17" s="21">
        <v>76550</v>
      </c>
      <c r="F17" s="21">
        <v>-89350</v>
      </c>
    </row>
    <row r="18" spans="1:6" ht="15.75">
      <c r="A18" s="24" t="s">
        <v>21</v>
      </c>
      <c r="B18" s="19">
        <v>-299500</v>
      </c>
      <c r="C18" s="19">
        <v>-299500</v>
      </c>
      <c r="D18" s="21">
        <v>0</v>
      </c>
      <c r="E18" s="21">
        <v>29950</v>
      </c>
      <c r="F18" s="21">
        <v>-22900</v>
      </c>
    </row>
    <row r="19" spans="1:6" ht="16.5" thickBot="1">
      <c r="A19" s="24" t="s">
        <v>22</v>
      </c>
      <c r="B19" s="19">
        <v>0</v>
      </c>
      <c r="C19" s="19">
        <v>0</v>
      </c>
      <c r="D19" s="20">
        <v>0</v>
      </c>
      <c r="E19" s="20">
        <v>0</v>
      </c>
      <c r="F19" s="20">
        <v>0</v>
      </c>
    </row>
    <row r="20" spans="1:6" ht="16.5" thickBot="1">
      <c r="A20" s="12" t="s">
        <v>23</v>
      </c>
      <c r="B20" s="25">
        <v>2026338.9559543701</v>
      </c>
      <c r="C20" s="25">
        <v>1996012.7154540801</v>
      </c>
      <c r="D20" s="14">
        <v>30326.240500289947</v>
      </c>
      <c r="E20" s="14">
        <v>131462.82949489029</v>
      </c>
      <c r="F20" s="14">
        <v>229236.86391075002</v>
      </c>
    </row>
    <row r="21" spans="1:6" ht="15.75">
      <c r="A21" s="22" t="s">
        <v>24</v>
      </c>
      <c r="B21" s="16">
        <v>332567.73819110001</v>
      </c>
      <c r="C21" s="16">
        <v>321471.88818557002</v>
      </c>
      <c r="D21" s="26">
        <v>11095.850005529996</v>
      </c>
      <c r="E21" s="26">
        <v>9363.2407041800325</v>
      </c>
      <c r="F21" s="26">
        <v>-33632.077850329981</v>
      </c>
    </row>
    <row r="22" spans="1:6" ht="15.75">
      <c r="A22" s="22" t="s">
        <v>25</v>
      </c>
      <c r="B22" s="16">
        <v>760079.47762799996</v>
      </c>
      <c r="C22" s="16">
        <v>760526.998593</v>
      </c>
      <c r="D22" s="26">
        <v>-447.52096500003245</v>
      </c>
      <c r="E22" s="26">
        <v>-5214.7086630000267</v>
      </c>
      <c r="F22" s="26">
        <v>9967.0554734999314</v>
      </c>
    </row>
    <row r="23" spans="1:6" ht="15.75">
      <c r="A23" s="22" t="s">
        <v>26</v>
      </c>
      <c r="B23" s="16">
        <v>22785.844319369997</v>
      </c>
      <c r="C23" s="16">
        <v>25852.11951791</v>
      </c>
      <c r="D23" s="26">
        <v>-3066.2751985400027</v>
      </c>
      <c r="E23" s="26">
        <v>1061.4166771299933</v>
      </c>
      <c r="F23" s="26">
        <v>-2938.1832240300027</v>
      </c>
    </row>
    <row r="24" spans="1:6" ht="16.5" thickBot="1">
      <c r="A24" s="22" t="s">
        <v>27</v>
      </c>
      <c r="B24" s="16">
        <v>910905.89581590006</v>
      </c>
      <c r="C24" s="16">
        <v>888161.70915760007</v>
      </c>
      <c r="D24" s="27">
        <v>22744.186658299994</v>
      </c>
      <c r="E24" s="27">
        <v>126252.88077658019</v>
      </c>
      <c r="F24" s="27">
        <v>255840.0695116102</v>
      </c>
    </row>
    <row r="25" spans="1:6" ht="16.5" thickBot="1">
      <c r="A25" s="12" t="s">
        <v>28</v>
      </c>
      <c r="B25" s="25">
        <v>1115433.06013847</v>
      </c>
      <c r="C25" s="25">
        <v>1107851.0062964801</v>
      </c>
      <c r="D25" s="14">
        <v>7582.0538419899531</v>
      </c>
      <c r="E25" s="14">
        <v>5209.948718310101</v>
      </c>
      <c r="F25" s="14">
        <v>-26603.205600860063</v>
      </c>
    </row>
    <row r="26" spans="1:6" ht="16.5" thickBot="1">
      <c r="A26" s="28" t="s">
        <v>29</v>
      </c>
      <c r="B26" s="29">
        <v>264604</v>
      </c>
      <c r="C26" s="29">
        <v>264604</v>
      </c>
      <c r="D26" s="30">
        <v>0</v>
      </c>
      <c r="E26" s="30">
        <v>745.70212397206342</v>
      </c>
      <c r="F26" s="30">
        <v>14494.167270468461</v>
      </c>
    </row>
    <row r="27" spans="1:6" ht="16.5" thickBot="1">
      <c r="A27" s="28" t="s">
        <v>30</v>
      </c>
      <c r="B27" s="29">
        <v>67963.738191100012</v>
      </c>
      <c r="C27" s="29">
        <v>56867.888185570017</v>
      </c>
      <c r="D27" s="14">
        <v>11095.850005529996</v>
      </c>
      <c r="E27" s="14">
        <v>8617.5385802079691</v>
      </c>
      <c r="F27" s="14">
        <v>-48126.245120798441</v>
      </c>
    </row>
    <row r="28" spans="1:6" ht="16.5" thickBot="1">
      <c r="A28" s="31" t="s">
        <v>31</v>
      </c>
      <c r="B28" s="29">
        <v>555712.65206294996</v>
      </c>
      <c r="C28" s="29">
        <v>553289.28084412985</v>
      </c>
      <c r="D28" s="14">
        <v>2423.3712188201025</v>
      </c>
      <c r="E28" s="14">
        <v>2073.2247871899744</v>
      </c>
      <c r="F28" s="14">
        <v>156388.85825024993</v>
      </c>
    </row>
    <row r="29" spans="1:6" ht="40.5" customHeight="1">
      <c r="A29" s="32" t="s">
        <v>32</v>
      </c>
      <c r="B29" s="33"/>
      <c r="C29" s="34"/>
      <c r="D29" s="34"/>
      <c r="E29" s="34"/>
      <c r="F29" s="34"/>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B14" sqref="B14"/>
    </sheetView>
  </sheetViews>
  <sheetFormatPr defaultColWidth="0" defaultRowHeight="15" customHeight="1" zeroHeight="1"/>
  <cols>
    <col min="1" max="1" width="103.140625" style="36" bestFit="1" customWidth="1"/>
    <col min="2" max="16384" width="9.140625" style="36" hidden="1"/>
  </cols>
  <sheetData>
    <row r="1" spans="1:6">
      <c r="A1" s="35" t="s">
        <v>33</v>
      </c>
    </row>
    <row r="2" spans="1:6" ht="15.75">
      <c r="A2" s="15" t="s">
        <v>34</v>
      </c>
    </row>
    <row r="3" spans="1:6" ht="39.75" customHeight="1">
      <c r="A3" s="37" t="str">
        <f>CBP_LP!A3</f>
        <v>Poush 23, 2082(January 07, 2026)</v>
      </c>
    </row>
    <row r="4" spans="1:6" ht="15.75">
      <c r="A4" s="15" t="s">
        <v>35</v>
      </c>
    </row>
    <row r="5" spans="1:6" ht="49.5" customHeight="1" thickBot="1">
      <c r="A5" s="38" t="s">
        <v>36</v>
      </c>
      <c r="B5" s="39" t="s">
        <v>37</v>
      </c>
      <c r="C5" s="39" t="s">
        <v>38</v>
      </c>
    </row>
    <row r="6" spans="1:6" ht="16.5" thickBot="1">
      <c r="A6" s="15" t="s">
        <v>39</v>
      </c>
      <c r="B6" s="10">
        <v>46027</v>
      </c>
      <c r="C6" s="10">
        <v>46026</v>
      </c>
    </row>
    <row r="7" spans="1:6" ht="63.75" thickBot="1">
      <c r="A7" s="38" t="s">
        <v>40</v>
      </c>
      <c r="B7" s="13">
        <v>2001225.3222152493</v>
      </c>
      <c r="C7" s="13">
        <v>1992492.4965443802</v>
      </c>
      <c r="D7" s="40">
        <f>B7-C7</f>
        <v>8732.8256708690897</v>
      </c>
      <c r="E7" s="40">
        <f>B7-[1]Sheet1!A2</f>
        <v>106349.19575625937</v>
      </c>
      <c r="F7" s="40">
        <f>B7-[1]Sheet1!B2</f>
        <v>204123.23017225927</v>
      </c>
    </row>
    <row r="8" spans="1:6" ht="15.75">
      <c r="A8" s="15" t="s">
        <v>41</v>
      </c>
      <c r="B8" s="16">
        <v>3047292.3943683794</v>
      </c>
      <c r="C8" s="16">
        <v>3037953.9713939303</v>
      </c>
      <c r="D8" s="40">
        <f>B8-C8</f>
        <v>9338.4229744491167</v>
      </c>
      <c r="E8" s="40">
        <f>B8-[1]Sheet1!A3</f>
        <v>25899.797499109525</v>
      </c>
      <c r="F8" s="40">
        <f>B8-[1]Sheet1!A2</f>
        <v>1152416.2679093895</v>
      </c>
    </row>
    <row r="9" spans="1:6" ht="15.75">
      <c r="A9" s="38" t="s">
        <v>42</v>
      </c>
      <c r="B9" s="19">
        <v>43124.31460659</v>
      </c>
      <c r="C9" s="19">
        <v>43159.271597310006</v>
      </c>
      <c r="D9" s="36">
        <f t="shared" ref="D9:D26" si="0">B9-C9</f>
        <v>-34.956990720005706</v>
      </c>
      <c r="E9" s="36">
        <f>B9-[1]Sheet1!A4</f>
        <v>70.737492800006294</v>
      </c>
      <c r="F9" s="36">
        <f>B9-[1]Sheet1!B4</f>
        <v>2019.6545260399944</v>
      </c>
    </row>
    <row r="10" spans="1:6" ht="15.75">
      <c r="A10" s="15" t="s">
        <v>43</v>
      </c>
      <c r="B10" s="16">
        <v>-248667.07215312999</v>
      </c>
      <c r="C10" s="16">
        <v>-248061.47484955</v>
      </c>
      <c r="D10" s="36">
        <f t="shared" si="0"/>
        <v>-605.59730357999797</v>
      </c>
      <c r="E10" s="36">
        <f>B10-[1]Sheet1!A5</f>
        <v>5049.3982571499655</v>
      </c>
      <c r="F10" s="36">
        <f>B10-[1]Sheet1!B5</f>
        <v>-172922.35828887997</v>
      </c>
    </row>
    <row r="11" spans="1:6" ht="31.5">
      <c r="A11" s="38" t="s">
        <v>44</v>
      </c>
      <c r="B11" s="19">
        <v>263732.28356074996</v>
      </c>
      <c r="C11" s="19">
        <v>263126.68625716999</v>
      </c>
      <c r="D11" s="36">
        <f t="shared" si="0"/>
        <v>605.59730357996887</v>
      </c>
      <c r="E11" s="36">
        <f>B11-[1]Sheet1!A6</f>
        <v>-5049.3982571500237</v>
      </c>
      <c r="F11" s="36">
        <f>B11-[1]Sheet1!B6</f>
        <v>173259.78438625994</v>
      </c>
    </row>
    <row r="12" spans="1:6" ht="15.75">
      <c r="A12" s="15" t="s">
        <v>45</v>
      </c>
      <c r="B12" s="23">
        <v>-797400</v>
      </c>
      <c r="C12" s="23">
        <v>-797400</v>
      </c>
      <c r="D12" s="36">
        <f t="shared" si="0"/>
        <v>0</v>
      </c>
      <c r="E12" s="36">
        <f>B12-[1]Sheet1!A7</f>
        <v>75400</v>
      </c>
      <c r="F12" s="36">
        <f>B12-[1]Sheet1!B7</f>
        <v>-143350</v>
      </c>
    </row>
    <row r="13" spans="1:6" ht="31.5">
      <c r="A13" s="38" t="s">
        <v>46</v>
      </c>
      <c r="B13" s="19">
        <v>0</v>
      </c>
      <c r="C13" s="19">
        <v>0</v>
      </c>
      <c r="D13" s="36">
        <v>0</v>
      </c>
      <c r="E13" s="36">
        <v>0</v>
      </c>
      <c r="F13" s="36">
        <v>0</v>
      </c>
    </row>
    <row r="14" spans="1:6" ht="15.75">
      <c r="A14" s="15" t="s">
        <v>47</v>
      </c>
      <c r="B14" s="19">
        <v>0</v>
      </c>
      <c r="C14" s="19">
        <v>0</v>
      </c>
      <c r="D14" s="36">
        <v>0</v>
      </c>
      <c r="E14" s="36">
        <v>0</v>
      </c>
      <c r="F14" s="36">
        <v>0</v>
      </c>
    </row>
    <row r="15" spans="1:6" ht="63">
      <c r="A15" s="38" t="s">
        <v>18</v>
      </c>
      <c r="B15" s="19">
        <v>0</v>
      </c>
      <c r="C15" s="19">
        <v>0</v>
      </c>
      <c r="D15" s="36">
        <v>0</v>
      </c>
      <c r="E15" s="36">
        <v>0</v>
      </c>
      <c r="F15" s="36">
        <v>0</v>
      </c>
    </row>
    <row r="16" spans="1:6" ht="15.75">
      <c r="A16" s="15" t="s">
        <v>48</v>
      </c>
      <c r="B16" s="19">
        <v>0</v>
      </c>
      <c r="C16" s="19">
        <v>0</v>
      </c>
      <c r="D16" s="36">
        <v>0</v>
      </c>
      <c r="E16" s="36">
        <v>0</v>
      </c>
      <c r="F16" s="36">
        <v>0</v>
      </c>
    </row>
    <row r="17" spans="1:6" ht="15.75">
      <c r="A17" s="38" t="s">
        <v>49</v>
      </c>
      <c r="B17" s="19">
        <v>-496800</v>
      </c>
      <c r="C17" s="19">
        <v>-496800</v>
      </c>
      <c r="D17" s="36">
        <f t="shared" si="0"/>
        <v>0</v>
      </c>
      <c r="E17" s="36">
        <f>B17-[1]Sheet1!A12</f>
        <v>46550</v>
      </c>
      <c r="F17" s="36">
        <f>B17-[1]Sheet1!B12</f>
        <v>-119350</v>
      </c>
    </row>
    <row r="18" spans="1:6" ht="15.75">
      <c r="A18" s="15" t="s">
        <v>50</v>
      </c>
      <c r="B18" s="19">
        <v>-300600</v>
      </c>
      <c r="C18" s="19">
        <v>-300600</v>
      </c>
      <c r="D18" s="36">
        <f t="shared" si="0"/>
        <v>0</v>
      </c>
      <c r="E18" s="36">
        <f>B18-[1]Sheet1!A13</f>
        <v>28850</v>
      </c>
      <c r="F18" s="36">
        <f>B18-[1]Sheet1!B13</f>
        <v>-24000</v>
      </c>
    </row>
    <row r="19" spans="1:6" ht="63.75" thickBot="1">
      <c r="A19" s="38" t="s">
        <v>51</v>
      </c>
      <c r="B19" s="19">
        <v>0</v>
      </c>
      <c r="C19" s="19">
        <v>0</v>
      </c>
      <c r="D19" s="36">
        <v>0</v>
      </c>
      <c r="E19" s="36">
        <v>0</v>
      </c>
      <c r="F19" s="36">
        <v>0</v>
      </c>
    </row>
    <row r="20" spans="1:6" ht="16.5" thickBot="1">
      <c r="A20" s="15" t="s">
        <v>30</v>
      </c>
      <c r="B20" s="25">
        <v>2001225.3222157299</v>
      </c>
      <c r="C20" s="25">
        <v>1992492.4965448501</v>
      </c>
      <c r="D20" s="40">
        <f>B20-C20</f>
        <v>8732.8256708797999</v>
      </c>
      <c r="E20" s="36">
        <f>B20-[1]Sheet1!A15</f>
        <v>106349.19575625006</v>
      </c>
      <c r="F20" s="36">
        <f>B20-[1]Sheet1!B15</f>
        <v>204123.23017210979</v>
      </c>
    </row>
    <row r="21" spans="1:6" ht="31.5">
      <c r="A21" s="38" t="s">
        <v>52</v>
      </c>
      <c r="B21" s="16">
        <v>352755.10542416997</v>
      </c>
      <c r="C21" s="16">
        <v>334573.60026420996</v>
      </c>
      <c r="D21" s="36">
        <f t="shared" si="0"/>
        <v>18181.505159960012</v>
      </c>
      <c r="E21" s="36">
        <f>B21-[1]Sheet1!A16</f>
        <v>29550.607937249995</v>
      </c>
      <c r="F21" s="36">
        <f>B21-[1]Sheet1!B16</f>
        <v>-13444.710617260018</v>
      </c>
    </row>
    <row r="22" spans="1:6" ht="15.75">
      <c r="A22" s="15" t="s">
        <v>31</v>
      </c>
      <c r="B22" s="16">
        <v>760886.29810799996</v>
      </c>
      <c r="C22" s="16">
        <v>761048.93889300001</v>
      </c>
      <c r="D22" s="36">
        <f t="shared" si="0"/>
        <v>-162.64078500005417</v>
      </c>
      <c r="E22" s="36">
        <f>B22-[1]Sheet1!A17</f>
        <v>-4407.8881830000319</v>
      </c>
      <c r="F22" s="36">
        <f>B22-[1]Sheet1!B17</f>
        <v>10773.875953499926</v>
      </c>
    </row>
    <row r="23" spans="1:6" ht="31.5">
      <c r="A23" s="38" t="s">
        <v>53</v>
      </c>
      <c r="B23" s="16">
        <v>25441.89711089</v>
      </c>
      <c r="C23" s="16">
        <v>27614.770111859998</v>
      </c>
      <c r="D23" s="36">
        <f t="shared" si="0"/>
        <v>-2172.8730009699975</v>
      </c>
      <c r="E23" s="36">
        <f>B23-[1]Sheet1!A18</f>
        <v>3717.469468649997</v>
      </c>
      <c r="F23" s="36">
        <f>B23-[1]Sheet1!B18</f>
        <v>-282.13043250999908</v>
      </c>
    </row>
    <row r="24" spans="1:6" ht="45">
      <c r="A24" s="41" t="s">
        <v>54</v>
      </c>
      <c r="B24" s="16">
        <v>862142.02157267008</v>
      </c>
      <c r="C24" s="16">
        <v>869255.18727578013</v>
      </c>
      <c r="D24" s="36">
        <f t="shared" si="0"/>
        <v>-7113.1657031100476</v>
      </c>
      <c r="E24" s="36">
        <f>B24-[1]Sheet1!A19</f>
        <v>77489.006533350213</v>
      </c>
      <c r="F24" s="36">
        <f>B24-[1]Sheet1!B19</f>
        <v>207076.19526838022</v>
      </c>
    </row>
    <row r="25" spans="1:6" ht="16.5" hidden="1" thickBot="1">
      <c r="B25" s="25">
        <v>1139083.3006430599</v>
      </c>
      <c r="C25" s="25">
        <v>1123237.3092690699</v>
      </c>
      <c r="D25" s="36">
        <f t="shared" si="0"/>
        <v>15845.991373989964</v>
      </c>
      <c r="E25" s="36">
        <f>B25-[1]Sheet1!A20</f>
        <v>28860.189222899964</v>
      </c>
      <c r="F25" s="36">
        <f>B25-[1]Sheet1!B20</f>
        <v>-2952.9650962701999</v>
      </c>
    </row>
    <row r="26" spans="1:6" ht="16.5" hidden="1" thickBot="1">
      <c r="B26" s="29">
        <v>264604</v>
      </c>
      <c r="C26" s="29">
        <v>264604</v>
      </c>
      <c r="D26" s="36">
        <f t="shared" si="0"/>
        <v>0</v>
      </c>
      <c r="E26" s="36">
        <f>B26-[1]Sheet1!A21</f>
        <v>745.70212397206342</v>
      </c>
      <c r="F26" s="36">
        <f>B26-[1]Sheet1!B21</f>
        <v>14494.167270468461</v>
      </c>
    </row>
    <row r="27" spans="1:6" ht="16.5" hidden="1" thickBot="1">
      <c r="B27" s="29">
        <v>88151.105424169975</v>
      </c>
      <c r="C27" s="29">
        <v>69969.600264209963</v>
      </c>
      <c r="D27" s="40">
        <f>B27-C27</f>
        <v>18181.505159960012</v>
      </c>
      <c r="E27" s="36">
        <f>B27-[1]Sheet1!A22</f>
        <v>28804.905813277932</v>
      </c>
      <c r="F27" s="40">
        <f>B27-[1]Sheet1!B22</f>
        <v>-27938.877887728479</v>
      </c>
    </row>
    <row r="28" spans="1:6" ht="16.5" hidden="1" thickBot="1">
      <c r="B28" s="29">
        <v>551090.93493926991</v>
      </c>
      <c r="C28" s="29">
        <v>551524.85827084002</v>
      </c>
      <c r="D28" s="40">
        <f>B28-C28</f>
        <v>-433.92333157011308</v>
      </c>
      <c r="E28" s="40">
        <f>B28-[1]Sheet1!A23</f>
        <v>-2548.4923364900751</v>
      </c>
      <c r="F28" s="36">
        <f>B28-[1]Sheet1!B23</f>
        <v>151767.14112656988</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2026-01-08T04:33:14Z</dcterms:created>
  <dcterms:modified xsi:type="dcterms:W3CDTF">2026-01-08T04:33:49Z</dcterms:modified>
</cp:coreProperties>
</file>