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24519" calcMode="manual"/>
</workbook>
</file>

<file path=xl/calcChain.xml><?xml version="1.0" encoding="utf-8"?>
<calcChain xmlns="http://schemas.openxmlformats.org/spreadsheetml/2006/main">
  <c r="F28" i="2"/>
  <c r="E28"/>
  <c r="D28"/>
  <c r="F27"/>
  <c r="E27"/>
  <c r="D27"/>
  <c r="F26"/>
  <c r="E26"/>
  <c r="D26"/>
  <c r="F25"/>
  <c r="E25"/>
  <c r="D25"/>
  <c r="F24"/>
  <c r="E24"/>
  <c r="D24"/>
  <c r="F23"/>
  <c r="E23"/>
  <c r="D23"/>
  <c r="F22"/>
  <c r="E22"/>
  <c r="D22"/>
  <c r="F21"/>
  <c r="E21"/>
  <c r="D21"/>
  <c r="F20"/>
  <c r="E20"/>
  <c r="D20"/>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<sst xmlns="http://schemas.openxmlformats.org/spreadsheetml/2006/main" count="59" uniqueCount="55">
  <si>
    <t>NEPAL RASTRA BANK</t>
  </si>
  <si>
    <t>Central Bank Survey and Liquidity Position</t>
  </si>
  <si>
    <t>(In Rs. Million)</t>
  </si>
  <si>
    <t>Date (BS/AD)</t>
  </si>
  <si>
    <t>Poush 24, 2082</t>
  </si>
  <si>
    <t>Poush 23,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</si>
  <si>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</si>
  <si>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</si>
  <si>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</si>
  <si>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</si>
  <si>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</si>
  <si>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</si>
  <si>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</si>
  <si>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</si>
  <si>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</si>
  <si>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</si>
  <si>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</si>
  <si>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</si>
  <si>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</si>
  <si>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</si>
  <si>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</si>
  <si>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</si>
  <si>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</si>
  <si>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</si>
  <si>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</si>
  <si>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</si>
  <si>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</si>
  <si>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</si>
  <si>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</si>
  <si>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</si>
  <si>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</si>
  <si>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</si>
  <si>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</si>
  <si>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</si>
  <si>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</si>
  <si>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</si>
  <si>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</si>
  <si>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21,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</si>
  <si>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</si>
  <si>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</si>
  <si>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</si>
  <si>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</si>
  <si>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</si>
  <si>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</si>
  <si>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</si>
  <si>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</si>
  <si>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</si>
  <si>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</si>
  <si>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</si>
  <si>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</si>
  <si>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</si>
  <si>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</si>
  <si>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</si>
  <si>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</si>
  <si>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24, 2082(January 08, 2026)</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</si>
</sst>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D9" sqref="D9"/>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54</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46030</v>
      </c>
      <c r="C6" s="10">
        <v>46029</v>
      </c>
      <c r="D6" s="11" t="s">
        <v>7</v>
      </c>
      <c r="E6" s="11" t="s">
        <v>8</v>
      </c>
      <c r="F6" s="11" t="s">
        <v>9</v>
      </c>
    </row>
    <row r="7" spans="1:6" ht="16.5" thickBot="1">
      <c r="A7" s="12" t="s">
        <v>10</v>
      </c>
      <c r="B7" s="13">
        <v>2038182.5370074604</v>
      </c>
      <c r="C7" s="13">
        <v>2026338.9559539706</v>
      </c>
      <c r="D7" s="14">
        <v>11843.581053489819</v>
      </c>
      <c r="E7" s="14">
        <v>143306.41054847045</v>
      </c>
      <c r="F7" s="14">
        <v>241080.44496447034</v>
      </c>
    </row>
    <row r="8" spans="1:6" ht="15.75">
      <c r="A8" s="15" t="s">
        <v>11</v>
      </c>
      <c r="B8" s="16">
        <v>3031261.3380301204</v>
      </c>
      <c r="C8" s="16">
        <v>3048539.3780314606</v>
      </c>
      <c r="D8" s="17">
        <v>-17278.04000134021</v>
      </c>
      <c r="E8" s="17">
        <v>9868.7411608505063</v>
      </c>
      <c r="F8" s="17">
        <v>1136385.2115711304</v>
      </c>
    </row>
    <row r="9" spans="1:6" ht="15.75">
      <c r="A9" s="18" t="s">
        <v>12</v>
      </c>
      <c r="B9" s="19">
        <v>42982.301831789999</v>
      </c>
      <c r="C9" s="19">
        <v>43065.324684749998</v>
      </c>
      <c r="D9" s="20">
        <v>-83.022852959999</v>
      </c>
      <c r="E9" s="20">
        <v>-71.275281999995059</v>
      </c>
      <c r="F9" s="20">
        <v>1877.641751239993</v>
      </c>
    </row>
    <row r="10" spans="1:6" ht="15.75">
      <c r="A10" s="15" t="s">
        <v>13</v>
      </c>
      <c r="B10" s="16">
        <v>-269428.80102265999</v>
      </c>
      <c r="C10" s="16">
        <v>-255900.42207749002</v>
      </c>
      <c r="D10" s="17">
        <v>-13528.37894516997</v>
      </c>
      <c r="E10" s="17">
        <v>-15712.330612380028</v>
      </c>
      <c r="F10" s="17">
        <v>-193684.08715840997</v>
      </c>
    </row>
    <row r="11" spans="1:6" ht="15.75">
      <c r="A11" s="18" t="s">
        <v>14</v>
      </c>
      <c r="B11" s="19">
        <v>284494.01243027998</v>
      </c>
      <c r="C11" s="19">
        <v>270965.63348511001</v>
      </c>
      <c r="D11" s="21">
        <v>13528.37894516997</v>
      </c>
      <c r="E11" s="21">
        <v>15712.330612379999</v>
      </c>
      <c r="F11" s="21">
        <v>194021.51325578996</v>
      </c>
    </row>
    <row r="12" spans="1:6" ht="15.75">
      <c r="A12" s="22" t="s">
        <v>15</v>
      </c>
      <c r="B12" s="23">
        <v>-723650</v>
      </c>
      <c r="C12" s="23">
        <v>-766300</v>
      </c>
      <c r="D12" s="17">
        <v>42650</v>
      </c>
      <c r="E12" s="17">
        <v>149150</v>
      </c>
      <c r="F12" s="17">
        <v>-69600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250</v>
      </c>
      <c r="C15" s="19">
        <v>0</v>
      </c>
      <c r="D15" s="21">
        <v>0</v>
      </c>
      <c r="E15" s="21">
        <v>0</v>
      </c>
      <c r="F15" s="21">
        <v>0</v>
      </c>
    </row>
    <row r="16" spans="1:6" ht="15.75">
      <c r="A16" s="24" t="s">
        <v>19</v>
      </c>
      <c r="B16" s="19">
        <v>0</v>
      </c>
      <c r="C16" s="19">
        <v>0</v>
      </c>
      <c r="D16" s="21">
        <v>0</v>
      </c>
      <c r="E16" s="21">
        <v>0</v>
      </c>
      <c r="F16" s="21">
        <v>0</v>
      </c>
    </row>
    <row r="17" spans="1:6" ht="15.75">
      <c r="A17" s="24" t="s">
        <v>20</v>
      </c>
      <c r="B17" s="19">
        <v>-466800</v>
      </c>
      <c r="C17" s="19">
        <v>-466800</v>
      </c>
      <c r="D17" s="21">
        <v>0</v>
      </c>
      <c r="E17" s="21">
        <v>76550</v>
      </c>
      <c r="F17" s="21">
        <v>-89350</v>
      </c>
    </row>
    <row r="18" spans="1:6" ht="15.75">
      <c r="A18" s="24" t="s">
        <v>21</v>
      </c>
      <c r="B18" s="19">
        <v>-257100</v>
      </c>
      <c r="C18" s="19">
        <v>-299500</v>
      </c>
      <c r="D18" s="21">
        <v>42400</v>
      </c>
      <c r="E18" s="21">
        <v>72350</v>
      </c>
      <c r="F18" s="21">
        <v>19500</v>
      </c>
    </row>
    <row r="19" spans="1:6" ht="16.5" thickBot="1">
      <c r="A19" s="24" t="s">
        <v>22</v>
      </c>
      <c r="B19" s="19">
        <v>0</v>
      </c>
      <c r="C19" s="19">
        <v>0</v>
      </c>
      <c r="D19" s="20">
        <v>0</v>
      </c>
      <c r="E19" s="20">
        <v>0</v>
      </c>
      <c r="F19" s="20">
        <v>0</v>
      </c>
    </row>
    <row r="20" spans="1:6" ht="16.5" thickBot="1">
      <c r="A20" s="12" t="s">
        <v>23</v>
      </c>
      <c r="B20" s="25">
        <v>2038182.5370078702</v>
      </c>
      <c r="C20" s="25">
        <v>2026338.9559543701</v>
      </c>
      <c r="D20" s="14">
        <v>11843.581053500064</v>
      </c>
      <c r="E20" s="14">
        <v>143306.41054839035</v>
      </c>
      <c r="F20" s="14">
        <v>241080.44496425008</v>
      </c>
    </row>
    <row r="21" spans="1:6" ht="15.75">
      <c r="A21" s="22" t="s">
        <v>24</v>
      </c>
      <c r="B21" s="16">
        <v>337317.49143019994</v>
      </c>
      <c r="C21" s="16">
        <v>332567.73819110001</v>
      </c>
      <c r="D21" s="26">
        <v>4749.7532390999258</v>
      </c>
      <c r="E21" s="26">
        <v>14112.993943279958</v>
      </c>
      <c r="F21" s="26">
        <v>-28882.324611230055</v>
      </c>
    </row>
    <row r="22" spans="1:6" ht="15.75">
      <c r="A22" s="22" t="s">
        <v>25</v>
      </c>
      <c r="B22" s="16">
        <v>759155.25445400004</v>
      </c>
      <c r="C22" s="16">
        <v>760079.47762799996</v>
      </c>
      <c r="D22" s="26">
        <v>-924.22317399992608</v>
      </c>
      <c r="E22" s="26">
        <v>-6138.9318369999528</v>
      </c>
      <c r="F22" s="26">
        <v>9042.8322995000053</v>
      </c>
    </row>
    <row r="23" spans="1:6" ht="15.75">
      <c r="A23" s="22" t="s">
        <v>26</v>
      </c>
      <c r="B23" s="16">
        <v>21664.147644469998</v>
      </c>
      <c r="C23" s="16">
        <v>22785.844319369997</v>
      </c>
      <c r="D23" s="26">
        <v>-1121.6966748999985</v>
      </c>
      <c r="E23" s="26">
        <v>-60.279997770005139</v>
      </c>
      <c r="F23" s="26">
        <v>-4059.8798989300012</v>
      </c>
    </row>
    <row r="24" spans="1:6" ht="16.5" thickBot="1">
      <c r="A24" s="22" t="s">
        <v>27</v>
      </c>
      <c r="B24" s="16">
        <v>920045.64347920008</v>
      </c>
      <c r="C24" s="16">
        <v>910905.89581590006</v>
      </c>
      <c r="D24" s="27">
        <v>9139.7476633000188</v>
      </c>
      <c r="E24" s="27">
        <v>135392.62843988021</v>
      </c>
      <c r="F24" s="27">
        <v>264979.81717491022</v>
      </c>
    </row>
    <row r="25" spans="1:6" ht="16.5" thickBot="1">
      <c r="A25" s="12" t="s">
        <v>28</v>
      </c>
      <c r="B25" s="25">
        <v>1118136.8935286701</v>
      </c>
      <c r="C25" s="25">
        <v>1115433.06013847</v>
      </c>
      <c r="D25" s="14">
        <v>2703.833390200045</v>
      </c>
      <c r="E25" s="14">
        <v>7913.7821085101459</v>
      </c>
      <c r="F25" s="14">
        <v>-23899.372210660018</v>
      </c>
    </row>
    <row r="26" spans="1:6" ht="16.5" thickBot="1">
      <c r="A26" s="28" t="s">
        <v>29</v>
      </c>
      <c r="B26" s="29">
        <v>264604</v>
      </c>
      <c r="C26" s="29">
        <v>264604</v>
      </c>
      <c r="D26" s="30">
        <v>0</v>
      </c>
      <c r="E26" s="30">
        <v>745.70212397206342</v>
      </c>
      <c r="F26" s="30">
        <v>14494.167270468461</v>
      </c>
    </row>
    <row r="27" spans="1:6" ht="16.5" thickBot="1">
      <c r="A27" s="28" t="s">
        <v>30</v>
      </c>
      <c r="B27" s="29">
        <v>72713.491430199938</v>
      </c>
      <c r="C27" s="29">
        <v>67963.738191100012</v>
      </c>
      <c r="D27" s="14">
        <v>4749.7532390999258</v>
      </c>
      <c r="E27" s="14">
        <v>13367.291819307895</v>
      </c>
      <c r="F27" s="14">
        <v>-43376.491881698515</v>
      </c>
    </row>
    <row r="28" spans="1:6" ht="16.5" thickBot="1">
      <c r="A28" s="31" t="s">
        <v>31</v>
      </c>
      <c r="B28" s="29">
        <v>549394.63830686989</v>
      </c>
      <c r="C28" s="29">
        <v>555712.65206294996</v>
      </c>
      <c r="D28" s="14">
        <v>-6318.0137560800649</v>
      </c>
      <c r="E28" s="14">
        <v>-4244.7889688900905</v>
      </c>
      <c r="F28" s="14">
        <v>150070.84449416987</v>
      </c>
    </row>
    <row r="29" spans="1:6" ht="40.5" customHeight="1">
      <c r="A29" s="32" t="s">
        <v>32</v>
      </c>
      <c r="B29" s="33"/>
      <c r="C29" s="34"/>
      <c r="D29" s="34"/>
      <c r="E29" s="34"/>
      <c r="F29" s="34"/>
    </row>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3"/>
  <sheetViews>
    <sheetView workbookViewId="0">
      <selection activeCell="E10" sqref="E10"/>
    </sheetView>
  </sheetViews>
  <sheetFormatPr defaultColWidth="0" defaultRowHeight="15" customHeight="1" zeroHeight="1"/>
  <cols>
    <col min="1" max="1" width="103.140625" style="36" bestFit="1" customWidth="1"/>
    <col min="2" max="16384" width="9.140625" style="36" hidden="1"/>
  </cols>
  <sheetData>
    <row r="1" spans="1:6">
      <c r="A1" s="35" t="s">
        <v>33</v>
      </c>
    </row>
    <row r="2" spans="1:6" ht="15.75">
      <c r="A2" s="15" t="s">
        <v>34</v>
      </c>
    </row>
    <row r="3" spans="1:6" ht="39.75" customHeight="1">
      <c r="A3" s="37" t="str">
        <f>CBP_LP!A3</f>
        <v>Poush 24, 2082(January 08, 2026)</v>
      </c>
    </row>
    <row r="4" spans="1:6" ht="15.75">
      <c r="A4" s="15" t="s">
        <v>35</v>
      </c>
    </row>
    <row r="5" spans="1:6" ht="49.5" customHeight="1" thickBot="1">
      <c r="A5" s="38" t="s">
        <v>36</v>
      </c>
      <c r="B5" s="39" t="s">
        <v>4</v>
      </c>
      <c r="C5" s="39" t="s">
        <v>37</v>
      </c>
    </row>
    <row r="6" spans="1:6" ht="16.5" thickBot="1">
      <c r="A6" s="15" t="s">
        <v>38</v>
      </c>
      <c r="B6" s="10">
        <v>46030</v>
      </c>
      <c r="C6" s="10">
        <v>46027</v>
      </c>
    </row>
    <row r="7" spans="1:6" ht="63.75" thickBot="1">
      <c r="A7" s="38" t="s">
        <v>39</v>
      </c>
      <c r="B7" s="13">
        <v>2038182.5370074604</v>
      </c>
      <c r="C7" s="13">
        <v>2001225.3222152493</v>
      </c>
      <c r="D7" s="40">
        <f>B7-C7</f>
        <v>36957.214792211074</v>
      </c>
      <c r="E7" s="40">
        <f>B7-[1]Sheet1!A2</f>
        <v>143306.41054847045</v>
      </c>
      <c r="F7" s="40">
        <f>B7-[1]Sheet1!B2</f>
        <v>241080.44496447034</v>
      </c>
    </row>
    <row r="8" spans="1:6" ht="15.75">
      <c r="A8" s="15" t="s">
        <v>40</v>
      </c>
      <c r="B8" s="16">
        <v>3031261.3380301204</v>
      </c>
      <c r="C8" s="16">
        <v>3047292.3943683794</v>
      </c>
      <c r="D8" s="40">
        <f>B8-C8</f>
        <v>-16031.056338259019</v>
      </c>
      <c r="E8" s="40">
        <f>B8-[1]Sheet1!A3</f>
        <v>9868.7411608505063</v>
      </c>
      <c r="F8" s="40">
        <f>B8-[1]Sheet1!A2</f>
        <v>1136385.2115711304</v>
      </c>
    </row>
    <row r="9" spans="1:6" ht="15.75">
      <c r="A9" s="38" t="s">
        <v>41</v>
      </c>
      <c r="B9" s="19">
        <v>42982.301831789999</v>
      </c>
      <c r="C9" s="19">
        <v>43124.31460659</v>
      </c>
      <c r="D9" s="36">
        <f t="shared" ref="D9:D26" si="0">B9-C9</f>
        <v>-142.01277480000135</v>
      </c>
      <c r="E9" s="36">
        <f>B9-[1]Sheet1!A4</f>
        <v>-71.275281999995059</v>
      </c>
      <c r="F9" s="36">
        <f>B9-[1]Sheet1!B4</f>
        <v>1877.641751239993</v>
      </c>
    </row>
    <row r="10" spans="1:6" ht="15.75">
      <c r="A10" s="15" t="s">
        <v>42</v>
      </c>
      <c r="B10" s="16">
        <v>-269428.80102265999</v>
      </c>
      <c r="C10" s="16">
        <v>-248667.07215312999</v>
      </c>
      <c r="D10" s="36">
        <f t="shared" si="0"/>
        <v>-20761.728869529994</v>
      </c>
      <c r="E10" s="36">
        <f>B10-[1]Sheet1!A5</f>
        <v>-15712.330612380028</v>
      </c>
      <c r="F10" s="36">
        <f>B10-[1]Sheet1!B5</f>
        <v>-193684.08715840997</v>
      </c>
    </row>
    <row r="11" spans="1:6" ht="31.5">
      <c r="A11" s="38" t="s">
        <v>43</v>
      </c>
      <c r="B11" s="19">
        <v>284494.01243027998</v>
      </c>
      <c r="C11" s="19">
        <v>263732.28356074996</v>
      </c>
      <c r="D11" s="36">
        <f t="shared" si="0"/>
        <v>20761.728869530023</v>
      </c>
      <c r="E11" s="36">
        <f>B11-[1]Sheet1!A6</f>
        <v>15712.330612379999</v>
      </c>
      <c r="F11" s="36">
        <f>B11-[1]Sheet1!B6</f>
        <v>194021.51325578996</v>
      </c>
    </row>
    <row r="12" spans="1:6" ht="15.75">
      <c r="A12" s="15" t="s">
        <v>44</v>
      </c>
      <c r="B12" s="23">
        <v>-723650</v>
      </c>
      <c r="C12" s="23">
        <v>-797400</v>
      </c>
      <c r="D12" s="36">
        <f t="shared" si="0"/>
        <v>73750</v>
      </c>
      <c r="E12" s="36">
        <f>B12-[1]Sheet1!A7</f>
        <v>149150</v>
      </c>
      <c r="F12" s="36">
        <f>B12-[1]Sheet1!B7</f>
        <v>-69600</v>
      </c>
    </row>
    <row r="13" spans="1:6" ht="31.5">
      <c r="A13" s="38" t="s">
        <v>45</v>
      </c>
      <c r="B13" s="19">
        <v>0</v>
      </c>
      <c r="C13" s="19">
        <v>0</v>
      </c>
      <c r="D13" s="36">
        <v>0</v>
      </c>
      <c r="E13" s="36">
        <v>0</v>
      </c>
      <c r="F13" s="36">
        <v>0</v>
      </c>
    </row>
    <row r="14" spans="1:6" ht="15.75">
      <c r="A14" s="15" t="s">
        <v>46</v>
      </c>
      <c r="B14" s="19">
        <v>0</v>
      </c>
      <c r="C14" s="19">
        <v>0</v>
      </c>
      <c r="D14" s="36">
        <v>0</v>
      </c>
      <c r="E14" s="36">
        <v>0</v>
      </c>
      <c r="F14" s="36">
        <v>0</v>
      </c>
    </row>
    <row r="15" spans="1:6" ht="63">
      <c r="A15" s="38" t="s">
        <v>18</v>
      </c>
      <c r="B15" s="19">
        <v>250</v>
      </c>
      <c r="C15" s="19">
        <v>0</v>
      </c>
      <c r="D15" s="36">
        <v>0</v>
      </c>
      <c r="E15" s="36">
        <v>0</v>
      </c>
      <c r="F15" s="36">
        <v>0</v>
      </c>
    </row>
    <row r="16" spans="1:6" ht="15.75">
      <c r="A16" s="15" t="s">
        <v>47</v>
      </c>
      <c r="B16" s="19">
        <v>0</v>
      </c>
      <c r="C16" s="19">
        <v>0</v>
      </c>
      <c r="D16" s="36">
        <v>0</v>
      </c>
      <c r="E16" s="36">
        <v>0</v>
      </c>
      <c r="F16" s="36">
        <v>0</v>
      </c>
    </row>
    <row r="17" spans="1:6" ht="15.75">
      <c r="A17" s="38" t="s">
        <v>48</v>
      </c>
      <c r="B17" s="19">
        <v>-466800</v>
      </c>
      <c r="C17" s="19">
        <v>-496800</v>
      </c>
      <c r="D17" s="36">
        <f t="shared" si="0"/>
        <v>30000</v>
      </c>
      <c r="E17" s="36">
        <f>B17-[1]Sheet1!A12</f>
        <v>76550</v>
      </c>
      <c r="F17" s="36">
        <f>B17-[1]Sheet1!B12</f>
        <v>-89350</v>
      </c>
    </row>
    <row r="18" spans="1:6" ht="15.75">
      <c r="A18" s="15" t="s">
        <v>49</v>
      </c>
      <c r="B18" s="19">
        <v>-257100</v>
      </c>
      <c r="C18" s="19">
        <v>-300600</v>
      </c>
      <c r="D18" s="36">
        <f t="shared" si="0"/>
        <v>43500</v>
      </c>
      <c r="E18" s="36">
        <f>B18-[1]Sheet1!A13</f>
        <v>72350</v>
      </c>
      <c r="F18" s="36">
        <f>B18-[1]Sheet1!B13</f>
        <v>19500</v>
      </c>
    </row>
    <row r="19" spans="1:6" ht="63.75" thickBot="1">
      <c r="A19" s="38" t="s">
        <v>50</v>
      </c>
      <c r="B19" s="19">
        <v>0</v>
      </c>
      <c r="C19" s="19">
        <v>0</v>
      </c>
      <c r="D19" s="36">
        <v>0</v>
      </c>
      <c r="E19" s="36">
        <v>0</v>
      </c>
      <c r="F19" s="36">
        <v>0</v>
      </c>
    </row>
    <row r="20" spans="1:6" ht="16.5" thickBot="1">
      <c r="A20" s="15" t="s">
        <v>30</v>
      </c>
      <c r="B20" s="25">
        <v>2038182.5370078702</v>
      </c>
      <c r="C20" s="25">
        <v>2001225.3222157299</v>
      </c>
      <c r="D20" s="40">
        <f>B20-C20</f>
        <v>36957.214792140294</v>
      </c>
      <c r="E20" s="36">
        <f>B20-[1]Sheet1!A15</f>
        <v>143306.41054839035</v>
      </c>
      <c r="F20" s="36">
        <f>B20-[1]Sheet1!B15</f>
        <v>241080.44496425008</v>
      </c>
    </row>
    <row r="21" spans="1:6" ht="31.5">
      <c r="A21" s="38" t="s">
        <v>51</v>
      </c>
      <c r="B21" s="16">
        <v>337317.49143019994</v>
      </c>
      <c r="C21" s="16">
        <v>352755.10542416997</v>
      </c>
      <c r="D21" s="36">
        <f t="shared" si="0"/>
        <v>-15437.613993970037</v>
      </c>
      <c r="E21" s="36">
        <f>B21-[1]Sheet1!A16</f>
        <v>14112.993943279958</v>
      </c>
      <c r="F21" s="36">
        <f>B21-[1]Sheet1!B16</f>
        <v>-28882.324611230055</v>
      </c>
    </row>
    <row r="22" spans="1:6" ht="15.75">
      <c r="A22" s="15" t="s">
        <v>31</v>
      </c>
      <c r="B22" s="16">
        <v>759155.25445400004</v>
      </c>
      <c r="C22" s="16">
        <v>760886.29810799996</v>
      </c>
      <c r="D22" s="36">
        <f t="shared" si="0"/>
        <v>-1731.0436539999209</v>
      </c>
      <c r="E22" s="36">
        <f>B22-[1]Sheet1!A17</f>
        <v>-6138.9318369999528</v>
      </c>
      <c r="F22" s="36">
        <f>B22-[1]Sheet1!B17</f>
        <v>9042.8322995000053</v>
      </c>
    </row>
    <row r="23" spans="1:6" ht="31.5">
      <c r="A23" s="38" t="s">
        <v>52</v>
      </c>
      <c r="B23" s="16">
        <v>21664.147644469998</v>
      </c>
      <c r="C23" s="16">
        <v>25441.89711089</v>
      </c>
      <c r="D23" s="36">
        <f t="shared" si="0"/>
        <v>-3777.7494664200021</v>
      </c>
      <c r="E23" s="36">
        <f>B23-[1]Sheet1!A18</f>
        <v>-60.279997770005139</v>
      </c>
      <c r="F23" s="36">
        <f>B23-[1]Sheet1!B18</f>
        <v>-4059.8798989300012</v>
      </c>
    </row>
    <row r="24" spans="1:6" ht="45">
      <c r="A24" s="41" t="s">
        <v>53</v>
      </c>
      <c r="B24" s="16">
        <v>920045.64347920008</v>
      </c>
      <c r="C24" s="16">
        <v>862142.02157267008</v>
      </c>
      <c r="D24" s="36">
        <f t="shared" si="0"/>
        <v>57903.621906529996</v>
      </c>
      <c r="E24" s="36">
        <f>B24-[1]Sheet1!A19</f>
        <v>135392.62843988021</v>
      </c>
      <c r="F24" s="36">
        <f>B24-[1]Sheet1!B19</f>
        <v>264979.81717491022</v>
      </c>
    </row>
    <row r="25" spans="1:6" ht="16.5" hidden="1" thickBot="1">
      <c r="B25" s="25">
        <v>1118136.8935286701</v>
      </c>
      <c r="C25" s="25">
        <v>1139083.3006430599</v>
      </c>
      <c r="D25" s="36">
        <f t="shared" si="0"/>
        <v>-20946.407114389818</v>
      </c>
      <c r="E25" s="36">
        <f>B25-[1]Sheet1!A20</f>
        <v>7913.7821085101459</v>
      </c>
      <c r="F25" s="36">
        <f>B25-[1]Sheet1!B20</f>
        <v>-23899.372210660018</v>
      </c>
    </row>
    <row r="26" spans="1:6" ht="16.5" hidden="1" thickBot="1">
      <c r="B26" s="29">
        <v>264604</v>
      </c>
      <c r="C26" s="29">
        <v>264604</v>
      </c>
      <c r="D26" s="36">
        <f t="shared" si="0"/>
        <v>0</v>
      </c>
      <c r="E26" s="36">
        <f>B26-[1]Sheet1!A21</f>
        <v>745.70212397206342</v>
      </c>
      <c r="F26" s="36">
        <f>B26-[1]Sheet1!B21</f>
        <v>14494.167270468461</v>
      </c>
    </row>
    <row r="27" spans="1:6" ht="16.5" hidden="1" thickBot="1">
      <c r="B27" s="29">
        <v>72713.491430199938</v>
      </c>
      <c r="C27" s="29">
        <v>88151.105424169975</v>
      </c>
      <c r="D27" s="40">
        <f>B27-C27</f>
        <v>-15437.613993970037</v>
      </c>
      <c r="E27" s="36">
        <f>B27-[1]Sheet1!A22</f>
        <v>13367.291819307895</v>
      </c>
      <c r="F27" s="40">
        <f>B27-[1]Sheet1!B22</f>
        <v>-43376.491881698515</v>
      </c>
    </row>
    <row r="28" spans="1:6" ht="16.5" hidden="1" thickBot="1">
      <c r="B28" s="29">
        <v>549394.63830686989</v>
      </c>
      <c r="C28" s="29">
        <v>551090.93493926991</v>
      </c>
      <c r="D28" s="40">
        <f>B28-C28</f>
        <v>-1696.2966324000154</v>
      </c>
      <c r="E28" s="40">
        <f>B28-[1]Sheet1!A23</f>
        <v>-4244.7889688900905</v>
      </c>
      <c r="F28" s="36">
        <f>B28-[1]Sheet1!B23</f>
        <v>150070.84449416987</v>
      </c>
    </row>
    <row r="29" spans="1:6" hidden="1"/>
    <row r="30" spans="1:6" hidden="1"/>
    <row r="31" spans="1:6" hidden="1"/>
    <row r="32" spans="1:6"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2026-01-09T04:56:51Z</dcterms:created>
  <dcterms:modified xsi:type="dcterms:W3CDTF">2026-01-09T04:57:35Z</dcterms:modified>
</cp:coreProperties>
</file>