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<sst xmlns="http://schemas.openxmlformats.org/spreadsheetml/2006/main" count="61" uniqueCount="50">
  <si>
    <t>NEPAL RASTRA BANK</t>
  </si>
  <si>
    <t>Central Bank Survey and Liquidity Position</t>
  </si>
  <si>
    <t>(In Rs. Million)</t>
  </si>
  <si>
    <t>Date (BS/AD)</t>
  </si>
  <si>
    <t>Poush 28, 2082</t>
  </si>
  <si>
    <t>Poush 27,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</si>
  <si>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</si>
  <si>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</si>
  <si>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</si>
  <si>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</si>
  <si>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</si>
  <si>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</si>
  <si>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</si>
  <si>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</si>
  <si>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</si>
  <si>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</si>
  <si>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</si>
  <si>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</si>
  <si>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</si>
  <si>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</si>
  <si>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</si>
  <si>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</si>
  <si>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</si>
  <si>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</si>
  <si>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</si>
  <si>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</si>
  <si>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</si>
  <si>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</si>
  <si>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</si>
  <si>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</si>
  <si>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</si>
  <si>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</si>
  <si>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</si>
  <si>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</si>
  <si>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</si>
  <si>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</si>
  <si>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</si>
  <si>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</si>
  <si>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Poush 24,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</si>
  <si>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</si>
  <si>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</si>
  <si>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</si>
  <si>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</si>
  <si>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</si>
  <si>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</si>
  <si>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</si>
  <si>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</si>
  <si>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</si>
  <si>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</si>
  <si>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28, 2082(January 12,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</si>
</sst>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6">
          <cell r="A16">
            <v>1894876.1264594798</v>
          </cell>
          <cell r="B16">
            <v>1797102.0920436201</v>
          </cell>
        </row>
        <row r="17">
          <cell r="A17">
            <v>323204.49748691998</v>
          </cell>
          <cell r="B17">
            <v>366199.81604142999</v>
          </cell>
        </row>
        <row r="18">
          <cell r="A18">
            <v>765294.18629099999</v>
          </cell>
          <cell r="B18">
            <v>750112.42215450003</v>
          </cell>
        </row>
        <row r="19">
          <cell r="A19">
            <v>21724.427642240003</v>
          </cell>
          <cell r="B19">
            <v>25724.0275434</v>
          </cell>
        </row>
        <row r="20">
          <cell r="A20">
            <v>784653.01503931987</v>
          </cell>
          <cell r="B20">
            <v>655065.82630428986</v>
          </cell>
        </row>
        <row r="21">
          <cell r="A21">
            <v>1110223.1114201599</v>
          </cell>
          <cell r="B21">
            <v>1142036.2657393301</v>
          </cell>
        </row>
        <row r="22">
          <cell r="A22">
            <v>263858.29787602794</v>
          </cell>
          <cell r="B22">
            <v>250109.83272953154</v>
          </cell>
        </row>
        <row r="23">
          <cell r="A23">
            <v>59346.199610892043</v>
          </cell>
          <cell r="B23">
            <v>116089.98331189845</v>
          </cell>
        </row>
        <row r="24">
          <cell r="A24">
            <v>553639.42727575998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46034</v>
      </c>
      <c r="C6" s="10">
        <v>46033</v>
      </c>
      <c r="D6" s="11" t="s">
        <v>7</v>
      </c>
      <c r="E6" s="11" t="s">
        <v>8</v>
      </c>
      <c r="F6" s="11" t="s">
        <v>9</v>
      </c>
    </row>
    <row r="7" spans="1:6" ht="16.5" thickBot="1" x14ac:dyDescent="0.3">
      <c r="A7" s="12" t="s">
        <v>10</v>
      </c>
      <c r="B7" s="13">
        <v>1920254.1973283603</v>
      </c>
      <c r="C7" s="13">
        <v>2216485.2818114697</v>
      </c>
      <c r="D7" s="14">
        <v>-296231.08448310941</v>
      </c>
      <c r="E7" s="14">
        <v>25378.070869370364</v>
      </c>
      <c r="F7" s="14">
        <v>123152.10528537026</v>
      </c>
    </row>
    <row r="8" spans="1:6" ht="15.75" x14ac:dyDescent="0.25">
      <c r="A8" s="15" t="s">
        <v>11</v>
      </c>
      <c r="B8" s="16">
        <v>3055638.1251207702</v>
      </c>
      <c r="C8" s="16">
        <v>3039937.4270795695</v>
      </c>
      <c r="D8" s="17">
        <v>15700.698041200638</v>
      </c>
      <c r="E8" s="17">
        <v>34245.528251500335</v>
      </c>
      <c r="F8" s="17">
        <v>528741.31921353005</v>
      </c>
    </row>
    <row r="9" spans="1:6" ht="15.75" x14ac:dyDescent="0.25">
      <c r="A9" s="18" t="s">
        <v>12</v>
      </c>
      <c r="B9" s="19">
        <v>42995.410703310001</v>
      </c>
      <c r="C9" s="19">
        <v>43012.889198670004</v>
      </c>
      <c r="D9" s="20">
        <v>-17.478495360002853</v>
      </c>
      <c r="E9" s="20">
        <v>-58.166410479992919</v>
      </c>
      <c r="F9" s="20">
        <v>1890.7506227599952</v>
      </c>
    </row>
    <row r="10" spans="1:6" ht="15.75" x14ac:dyDescent="0.25">
      <c r="A10" s="15" t="s">
        <v>13</v>
      </c>
      <c r="B10" s="16">
        <v>-273733.92779241002</v>
      </c>
      <c r="C10" s="16">
        <v>-271652.14526809996</v>
      </c>
      <c r="D10" s="17">
        <v>-2081.7825243100524</v>
      </c>
      <c r="E10" s="17">
        <v>-20017.457382130058</v>
      </c>
      <c r="F10" s="17">
        <v>-197989.21392816</v>
      </c>
    </row>
    <row r="11" spans="1:6" ht="15.75" x14ac:dyDescent="0.25">
      <c r="A11" s="18" t="s">
        <v>14</v>
      </c>
      <c r="B11" s="19">
        <v>288799.13920003001</v>
      </c>
      <c r="C11" s="19">
        <v>286717.35667572002</v>
      </c>
      <c r="D11" s="21">
        <v>2081.7825243099942</v>
      </c>
      <c r="E11" s="21">
        <v>20017.457382130029</v>
      </c>
      <c r="F11" s="21">
        <v>198326.64002553999</v>
      </c>
    </row>
    <row r="12" spans="1:6" ht="15.75" x14ac:dyDescent="0.25">
      <c r="A12" s="22" t="s">
        <v>15</v>
      </c>
      <c r="B12" s="23">
        <v>-861650</v>
      </c>
      <c r="C12" s="23">
        <v>-551800</v>
      </c>
      <c r="D12" s="17">
        <v>-309850</v>
      </c>
      <c r="E12" s="17">
        <v>11150</v>
      </c>
      <c r="F12" s="17">
        <v>-207600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-421800</v>
      </c>
      <c r="C17" s="19">
        <v>-421800</v>
      </c>
      <c r="D17" s="21">
        <v>0</v>
      </c>
      <c r="E17" s="21">
        <v>121550</v>
      </c>
      <c r="F17" s="21">
        <v>-44350</v>
      </c>
    </row>
    <row r="18" spans="1:6" ht="15.75" x14ac:dyDescent="0.25">
      <c r="A18" s="24" t="s">
        <v>21</v>
      </c>
      <c r="B18" s="19">
        <v>-284850</v>
      </c>
      <c r="C18" s="19">
        <v>0</v>
      </c>
      <c r="D18" s="21">
        <v>-284850</v>
      </c>
      <c r="E18" s="21">
        <v>44600</v>
      </c>
      <c r="F18" s="21">
        <v>-8250</v>
      </c>
    </row>
    <row r="19" spans="1:6" ht="15.75" x14ac:dyDescent="0.25">
      <c r="A19" s="24" t="s">
        <v>22</v>
      </c>
      <c r="B19" s="19">
        <v>0</v>
      </c>
      <c r="C19" s="19">
        <v>0</v>
      </c>
      <c r="D19" s="20">
        <v>0</v>
      </c>
      <c r="E19" s="20">
        <v>0</v>
      </c>
      <c r="F19" s="20">
        <v>0</v>
      </c>
    </row>
    <row r="20" spans="1:6" ht="16.5" thickBot="1" x14ac:dyDescent="0.3">
      <c r="A20" s="24" t="s">
        <v>23</v>
      </c>
      <c r="B20" s="19">
        <v>-155000</v>
      </c>
      <c r="C20" s="19">
        <v>-130000</v>
      </c>
      <c r="D20" s="20">
        <v>-25000</v>
      </c>
      <c r="E20" s="20">
        <v>-155000</v>
      </c>
      <c r="F20" s="20">
        <v>-155000</v>
      </c>
    </row>
    <row r="21" spans="1:6" ht="16.5" thickBot="1" x14ac:dyDescent="0.3">
      <c r="A21" s="12" t="s">
        <v>24</v>
      </c>
      <c r="B21" s="25">
        <v>1920254.1973288499</v>
      </c>
      <c r="C21" s="25">
        <v>2216485.28181194</v>
      </c>
      <c r="D21" s="14">
        <v>-296231.08448309009</v>
      </c>
      <c r="E21" s="14">
        <v>25378.070869370131</v>
      </c>
      <c r="F21" s="14">
        <v>123152.10528522986</v>
      </c>
    </row>
    <row r="22" spans="1:6" ht="15.75" x14ac:dyDescent="0.25">
      <c r="A22" s="22" t="s">
        <v>25</v>
      </c>
      <c r="B22" s="16">
        <v>341004.29777647991</v>
      </c>
      <c r="C22" s="16">
        <v>640230.5523414301</v>
      </c>
      <c r="D22" s="26">
        <v>-299226.25456495018</v>
      </c>
      <c r="E22" s="26">
        <v>17799.800289559935</v>
      </c>
      <c r="F22" s="26">
        <v>-25195.518264950078</v>
      </c>
    </row>
    <row r="23" spans="1:6" ht="15.75" x14ac:dyDescent="0.25">
      <c r="A23" s="22" t="s">
        <v>26</v>
      </c>
      <c r="B23" s="16">
        <v>759411.61325599998</v>
      </c>
      <c r="C23" s="16">
        <v>759218.36882600002</v>
      </c>
      <c r="D23" s="26">
        <v>193.24442999996245</v>
      </c>
      <c r="E23" s="26">
        <v>-5882.5730350000085</v>
      </c>
      <c r="F23" s="26">
        <v>9299.1911014999496</v>
      </c>
    </row>
    <row r="24" spans="1:6" ht="15.75" x14ac:dyDescent="0.25">
      <c r="A24" s="22" t="s">
        <v>27</v>
      </c>
      <c r="B24" s="16">
        <v>22193.261985960002</v>
      </c>
      <c r="C24" s="16">
        <v>21819.578681439998</v>
      </c>
      <c r="D24" s="26">
        <v>373.68330452000373</v>
      </c>
      <c r="E24" s="26">
        <v>468.83434371999829</v>
      </c>
      <c r="F24" s="26">
        <v>-3530.7655574399978</v>
      </c>
    </row>
    <row r="25" spans="1:6" ht="16.5" thickBot="1" x14ac:dyDescent="0.3">
      <c r="A25" s="22" t="s">
        <v>28</v>
      </c>
      <c r="B25" s="16">
        <v>797645.02431041002</v>
      </c>
      <c r="C25" s="16">
        <v>795216.78196307004</v>
      </c>
      <c r="D25" s="27">
        <v>2428.2423473399831</v>
      </c>
      <c r="E25" s="27">
        <v>12992.009271090152</v>
      </c>
      <c r="F25" s="27">
        <v>142579.19800612016</v>
      </c>
    </row>
    <row r="26" spans="1:6" ht="16.5" thickBot="1" x14ac:dyDescent="0.3">
      <c r="A26" s="12" t="s">
        <v>29</v>
      </c>
      <c r="B26" s="25">
        <v>1122609.1730184399</v>
      </c>
      <c r="C26" s="25">
        <v>1421268.4998488701</v>
      </c>
      <c r="D26" s="14">
        <v>-298659.32683043019</v>
      </c>
      <c r="E26" s="14">
        <v>12386.061598279979</v>
      </c>
      <c r="F26" s="14">
        <v>-19427.092720890185</v>
      </c>
    </row>
    <row r="27" spans="1:6" ht="16.5" thickBot="1" x14ac:dyDescent="0.3">
      <c r="A27" s="28" t="s">
        <v>30</v>
      </c>
      <c r="B27" s="29">
        <v>266113</v>
      </c>
      <c r="C27" s="29">
        <v>266113</v>
      </c>
      <c r="D27" s="30">
        <v>0</v>
      </c>
      <c r="E27" s="30">
        <v>2254.7021239720634</v>
      </c>
      <c r="F27" s="30">
        <v>16003.167270468461</v>
      </c>
    </row>
    <row r="28" spans="1:6" ht="16.5" thickBot="1" x14ac:dyDescent="0.3">
      <c r="A28" s="28" t="s">
        <v>31</v>
      </c>
      <c r="B28" s="29">
        <v>74891.297776479914</v>
      </c>
      <c r="C28" s="29">
        <v>374117.5523414301</v>
      </c>
      <c r="D28" s="14">
        <v>-299226.25456495018</v>
      </c>
      <c r="E28" s="14">
        <v>15545.098165587871</v>
      </c>
      <c r="F28" s="14">
        <v>-41198.685535418539</v>
      </c>
    </row>
    <row r="29" spans="1:6" ht="16.5" thickBot="1" x14ac:dyDescent="0.3">
      <c r="A29" s="31" t="s">
        <v>32</v>
      </c>
      <c r="B29" s="29">
        <v>556281.58336377994</v>
      </c>
      <c r="C29" s="29">
        <v>550522.05942204001</v>
      </c>
      <c r="D29" s="14">
        <v>5759.523941739928</v>
      </c>
      <c r="E29" s="14">
        <v>2642.156088019954</v>
      </c>
      <c r="F29" s="14">
        <v>156957.78955107991</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5" sqref="A5"/>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Poush 28, 2082(January 12, 2026)</v>
      </c>
    </row>
    <row r="4" spans="1:6" ht="15.75" x14ac:dyDescent="0.25">
      <c r="A4" s="15" t="s">
        <v>36</v>
      </c>
    </row>
    <row r="5" spans="1:6" ht="49.5" customHeight="1" thickBot="1" x14ac:dyDescent="0.3">
      <c r="A5" s="38" t="s">
        <v>37</v>
      </c>
      <c r="B5" s="39" t="s">
        <v>5</v>
      </c>
      <c r="C5" s="39" t="s">
        <v>38</v>
      </c>
    </row>
    <row r="6" spans="1:6" ht="16.5" thickBot="1" x14ac:dyDescent="0.3">
      <c r="A6" s="15" t="s">
        <v>39</v>
      </c>
      <c r="B6" s="10">
        <v>46033</v>
      </c>
      <c r="C6" s="10">
        <v>46030</v>
      </c>
    </row>
    <row r="7" spans="1:6" ht="63.75" thickBot="1" x14ac:dyDescent="0.3">
      <c r="A7" s="38" t="s">
        <v>40</v>
      </c>
      <c r="B7" s="13">
        <v>2216485.2818114697</v>
      </c>
      <c r="C7" s="13">
        <v>1908182.5370074604</v>
      </c>
      <c r="D7" s="40">
        <f>B7-C7</f>
        <v>308302.74480400933</v>
      </c>
      <c r="E7" s="40">
        <f>B7-[1]Sheet1!A2</f>
        <v>321609.15535247978</v>
      </c>
      <c r="F7" s="40">
        <f>B7-[1]Sheet1!B2</f>
        <v>419383.18976847967</v>
      </c>
    </row>
    <row r="8" spans="1:6" ht="15.75" x14ac:dyDescent="0.25">
      <c r="A8" s="15" t="s">
        <v>41</v>
      </c>
      <c r="B8" s="16">
        <v>3039937.4270795695</v>
      </c>
      <c r="C8" s="16">
        <v>3031261.3380301204</v>
      </c>
      <c r="D8" s="40">
        <f>B8-C8</f>
        <v>8676.0890494491905</v>
      </c>
      <c r="E8" s="40">
        <f>B8-[1]Sheet1!A3</f>
        <v>18544.830210299697</v>
      </c>
      <c r="F8" s="40">
        <f>B8-[1]Sheet1!A2</f>
        <v>1145061.3006205796</v>
      </c>
    </row>
    <row r="9" spans="1:6" ht="15.75" x14ac:dyDescent="0.25">
      <c r="A9" s="38" t="s">
        <v>42</v>
      </c>
      <c r="B9" s="19">
        <v>43012.889198670004</v>
      </c>
      <c r="C9" s="19">
        <v>42982.301831789999</v>
      </c>
      <c r="D9" s="36">
        <f t="shared" ref="D9:D27" si="0">B9-C9</f>
        <v>30.587366880004993</v>
      </c>
      <c r="E9" s="36">
        <f>B9-[1]Sheet1!A4</f>
        <v>-40.687915119990066</v>
      </c>
      <c r="F9" s="36">
        <f>B9-[1]Sheet1!B4</f>
        <v>1908.229118119998</v>
      </c>
    </row>
    <row r="10" spans="1:6" ht="15.75" x14ac:dyDescent="0.25">
      <c r="A10" s="15" t="s">
        <v>43</v>
      </c>
      <c r="B10" s="16">
        <v>-271652.14526809996</v>
      </c>
      <c r="C10" s="16">
        <v>-269428.80102265999</v>
      </c>
      <c r="D10" s="36">
        <f t="shared" si="0"/>
        <v>-2223.3442454399774</v>
      </c>
      <c r="E10" s="36">
        <f>B10-[1]Sheet1!A5</f>
        <v>-17935.674857820006</v>
      </c>
      <c r="F10" s="36">
        <f>B10-[1]Sheet1!B5</f>
        <v>-195907.43140384994</v>
      </c>
    </row>
    <row r="11" spans="1:6" ht="31.5" x14ac:dyDescent="0.25">
      <c r="A11" s="38" t="s">
        <v>44</v>
      </c>
      <c r="B11" s="19">
        <v>286717.35667572002</v>
      </c>
      <c r="C11" s="19">
        <v>284494.01243027998</v>
      </c>
      <c r="D11" s="36">
        <f t="shared" si="0"/>
        <v>2223.3442454400356</v>
      </c>
      <c r="E11" s="36">
        <f>B11-[1]Sheet1!A6</f>
        <v>17935.674857820035</v>
      </c>
      <c r="F11" s="36">
        <f>B11-[1]Sheet1!B6</f>
        <v>196244.85750123</v>
      </c>
    </row>
    <row r="12" spans="1:6" ht="15.75" x14ac:dyDescent="0.25">
      <c r="A12" s="15" t="s">
        <v>45</v>
      </c>
      <c r="B12" s="23">
        <v>-551800</v>
      </c>
      <c r="C12" s="23">
        <v>-853650</v>
      </c>
      <c r="D12" s="36">
        <f t="shared" si="0"/>
        <v>301850</v>
      </c>
      <c r="E12" s="36">
        <f>B12-[1]Sheet1!A7</f>
        <v>321000</v>
      </c>
      <c r="F12" s="36">
        <f>B12-[1]Sheet1!B7</f>
        <v>102250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250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-421800</v>
      </c>
      <c r="C17" s="19">
        <v>-466800</v>
      </c>
      <c r="D17" s="36">
        <f t="shared" si="0"/>
        <v>45000</v>
      </c>
      <c r="E17" s="36">
        <f>B17-[1]Sheet1!A12</f>
        <v>121550</v>
      </c>
      <c r="F17" s="36">
        <f>B17-[1]Sheet1!B12</f>
        <v>-44350</v>
      </c>
    </row>
    <row r="18" spans="1:6" ht="15.75" x14ac:dyDescent="0.25">
      <c r="A18" s="24" t="s">
        <v>21</v>
      </c>
      <c r="B18" s="19">
        <v>0</v>
      </c>
      <c r="C18" s="19">
        <v>-257100</v>
      </c>
      <c r="D18" s="36">
        <f t="shared" si="0"/>
        <v>257100</v>
      </c>
      <c r="E18" s="36">
        <f>B18-[1]Sheet1!A13</f>
        <v>329450</v>
      </c>
      <c r="F18" s="36">
        <f>B18-[1]Sheet1!B13</f>
        <v>276600</v>
      </c>
    </row>
    <row r="19" spans="1:6" ht="15.75" x14ac:dyDescent="0.25">
      <c r="A19" s="24" t="s">
        <v>22</v>
      </c>
      <c r="B19" s="19">
        <v>0</v>
      </c>
      <c r="C19" s="19">
        <v>0</v>
      </c>
      <c r="D19" s="36">
        <v>0</v>
      </c>
      <c r="E19" s="36">
        <v>0</v>
      </c>
      <c r="F19" s="36">
        <v>0</v>
      </c>
    </row>
    <row r="20" spans="1:6" ht="16.5" thickBot="1" x14ac:dyDescent="0.3">
      <c r="A20" s="24" t="s">
        <v>23</v>
      </c>
      <c r="B20" s="19">
        <v>-130000</v>
      </c>
      <c r="C20" s="19">
        <v>-130000</v>
      </c>
    </row>
    <row r="21" spans="1:6" ht="16.5" thickBot="1" x14ac:dyDescent="0.3">
      <c r="A21" s="15" t="s">
        <v>31</v>
      </c>
      <c r="B21" s="25">
        <v>2216485.28181194</v>
      </c>
      <c r="C21" s="25">
        <v>1908182.5370078702</v>
      </c>
      <c r="D21" s="40">
        <f>B21-C21</f>
        <v>308302.74480406987</v>
      </c>
      <c r="E21" s="36">
        <f>B21-[1]Sheet1!A16</f>
        <v>321609.15535246022</v>
      </c>
      <c r="F21" s="36">
        <f>B21-[1]Sheet1!B16</f>
        <v>419383.18976831995</v>
      </c>
    </row>
    <row r="22" spans="1:6" ht="31.5" x14ac:dyDescent="0.25">
      <c r="A22" s="38" t="s">
        <v>46</v>
      </c>
      <c r="B22" s="16">
        <v>640230.5523414301</v>
      </c>
      <c r="C22" s="16">
        <v>337317.49143019994</v>
      </c>
      <c r="D22" s="36">
        <f t="shared" si="0"/>
        <v>302913.06091123016</v>
      </c>
      <c r="E22" s="36">
        <f>B22-[1]Sheet1!A17</f>
        <v>317026.05485451012</v>
      </c>
      <c r="F22" s="36">
        <f>B22-[1]Sheet1!B17</f>
        <v>274030.73630000011</v>
      </c>
    </row>
    <row r="23" spans="1:6" ht="15.75" x14ac:dyDescent="0.25">
      <c r="A23" s="15" t="s">
        <v>32</v>
      </c>
      <c r="B23" s="16">
        <v>759218.36882600002</v>
      </c>
      <c r="C23" s="16">
        <v>759155.25445400004</v>
      </c>
      <c r="D23" s="36">
        <f t="shared" si="0"/>
        <v>63.114371999981813</v>
      </c>
      <c r="E23" s="36">
        <f>B23-[1]Sheet1!A18</f>
        <v>-6075.817464999971</v>
      </c>
      <c r="F23" s="36">
        <f>B23-[1]Sheet1!B18</f>
        <v>9105.9466714999871</v>
      </c>
    </row>
    <row r="24" spans="1:6" ht="31.5" x14ac:dyDescent="0.25">
      <c r="A24" s="38" t="s">
        <v>47</v>
      </c>
      <c r="B24" s="16">
        <v>21819.578681439998</v>
      </c>
      <c r="C24" s="16">
        <v>21664.147644469998</v>
      </c>
      <c r="D24" s="36">
        <f t="shared" si="0"/>
        <v>155.4310369699997</v>
      </c>
      <c r="E24" s="36">
        <f>B24-[1]Sheet1!A19</f>
        <v>95.151039199994557</v>
      </c>
      <c r="F24" s="36">
        <f>B24-[1]Sheet1!B19</f>
        <v>-3904.4488619600015</v>
      </c>
    </row>
    <row r="25" spans="1:6" ht="45" x14ac:dyDescent="0.25">
      <c r="A25" s="41" t="s">
        <v>48</v>
      </c>
      <c r="B25" s="16">
        <v>795216.78196307004</v>
      </c>
      <c r="C25" s="16">
        <v>790045.64347919996</v>
      </c>
      <c r="D25" s="36">
        <f t="shared" si="0"/>
        <v>5171.138483870076</v>
      </c>
      <c r="E25" s="36">
        <f>B25-[1]Sheet1!A20</f>
        <v>10563.766923750169</v>
      </c>
      <c r="F25" s="36">
        <f>B25-[1]Sheet1!B20</f>
        <v>140150.95565878018</v>
      </c>
    </row>
    <row r="26" spans="1:6" ht="16.5" hidden="1" thickBot="1" x14ac:dyDescent="0.3">
      <c r="B26" s="25">
        <v>1421268.4998488701</v>
      </c>
      <c r="C26" s="25">
        <v>1118136.8935286701</v>
      </c>
      <c r="D26" s="36">
        <f t="shared" si="0"/>
        <v>303131.60632020002</v>
      </c>
      <c r="E26" s="36">
        <f>B26-[1]Sheet1!A21</f>
        <v>311045.38842871017</v>
      </c>
      <c r="F26" s="36">
        <f>B26-[1]Sheet1!B21</f>
        <v>279232.23410954</v>
      </c>
    </row>
    <row r="27" spans="1:6" ht="16.5" hidden="1" thickBot="1" x14ac:dyDescent="0.3">
      <c r="B27" s="29">
        <v>266113</v>
      </c>
      <c r="C27" s="29">
        <v>264604</v>
      </c>
      <c r="D27" s="36">
        <f t="shared" si="0"/>
        <v>1509</v>
      </c>
      <c r="E27" s="36">
        <f>B27-[1]Sheet1!A22</f>
        <v>2254.7021239720634</v>
      </c>
      <c r="F27" s="36">
        <f>B27-[1]Sheet1!B22</f>
        <v>16003.167270468461</v>
      </c>
    </row>
    <row r="28" spans="1:6" ht="16.5" hidden="1" thickBot="1" x14ac:dyDescent="0.3">
      <c r="B28" s="29">
        <v>374117.5523414301</v>
      </c>
      <c r="C28" s="29">
        <v>72713.491430199938</v>
      </c>
      <c r="D28" s="40">
        <f>B28-C28</f>
        <v>301404.06091123016</v>
      </c>
      <c r="E28" s="36">
        <f>B28-[1]Sheet1!A23</f>
        <v>314771.35273053806</v>
      </c>
      <c r="F28" s="40">
        <f>B28-[1]Sheet1!B23</f>
        <v>258027.56902953165</v>
      </c>
    </row>
    <row r="29" spans="1:6" ht="16.5" hidden="1" thickBot="1" x14ac:dyDescent="0.3">
      <c r="B29" s="29">
        <v>550522.05942204001</v>
      </c>
      <c r="C29" s="29">
        <v>549394.63830686989</v>
      </c>
      <c r="D29" s="40">
        <f>B29-C29</f>
        <v>1127.4211151701165</v>
      </c>
      <c r="E29" s="40">
        <f>B29-[1]Sheet1!A24</f>
        <v>-3117.3678537199739</v>
      </c>
      <c r="F29" s="36">
        <f>B29-[1]Sheet1!B24</f>
        <v>151198.26560933999</v>
      </c>
    </row>
    <row r="30" spans="1:6" hidden="1" x14ac:dyDescent="0.25"/>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2026-01-13T04:25:51Z</dcterms:created>
  <dcterms:modified xsi:type="dcterms:W3CDTF">2026-01-13T04:27:18Z</dcterms:modified>
</cp:coreProperties>
</file>