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xr:revisionPtr revIDLastSave="0" documentId="13_ncr:1_{33E70B73-97AA-4BE6-A713-B30016FD5D28}" xr6:coauthVersionLast="36" xr6:coauthVersionMax="36" xr10:uidLastSave="{00000000-0000-0000-0000-000000000000}"/>
  <bookViews>
    <workbookView xWindow="0" yWindow="0" windowWidth="24000" windowHeight="9525" xr2:uid="{A6A9054A-912B-493B-BAA6-827BD3AC007C}"/>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<sst xmlns="http://schemas.openxmlformats.org/spreadsheetml/2006/main" count="61" uniqueCount="50">
  <si>
    <t>NEPAL RASTRA BANK</t>
  </si>
  <si>
    <t>Central Bank Survey and Liquidity Position</t>
  </si>
  <si>
    <t>(In Rs. Million)</t>
  </si>
  <si>
    <t>Date (BS/AD)</t>
  </si>
  <si>
    <t>Poush 29, 2082</t>
  </si>
  <si>
    <t>Poush 27,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</si>
  <si>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</si>
  <si>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</si>
  <si>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</si>
  <si>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</si>
  <si>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</si>
  <si>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</si>
  <si>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</si>
  <si>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</si>
  <si>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</si>
  <si>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</si>
  <si>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</si>
  <si>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</si>
  <si>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</si>
  <si>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</si>
  <si>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</si>
  <si>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</si>
  <si>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</si>
  <si>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</si>
  <si>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</si>
  <si>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</si>
  <si>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</si>
  <si>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</si>
  <si>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</si>
  <si>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</si>
  <si>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</si>
  <si>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</si>
  <si>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</si>
  <si>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</si>
  <si>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</si>
  <si>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</si>
  <si>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</si>
  <si>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</si>
  <si>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Poush 24,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</si>
  <si>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</si>
  <si>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</si>
  <si>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</si>
  <si>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</si>
  <si>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</si>
  <si>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</si>
  <si>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</si>
  <si>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</si>
  <si>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</si>
  <si>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</si>
  <si>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29, 2082(January 13,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</si>
</sst>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04A3FDB8-86D6-45FC-BB33-488A83CDFB06}"/>
    <cellStyle name="Currency 2" xfId="4" xr:uid="{802A7B06-A7CA-4B65-964E-6339EC2D92F1}"/>
    <cellStyle name="Normal" xfId="0" builtinId="0"/>
    <cellStyle name="Normal 2" xfId="2" xr:uid="{E06937FB-903D-491D-BB83-3DF1AB073C59}"/>
    <cellStyle name="Normal 29 3 2" xfId="3" xr:uid="{721C7A7D-9C9D-4543-A7CA-6F35213600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150C3042-B854-4D5D-86D4-7F7F42252624}"/>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6">
          <cell r="A16">
            <v>1894876.1264594798</v>
          </cell>
          <cell r="B16">
            <v>1797102.0920436201</v>
          </cell>
        </row>
        <row r="17">
          <cell r="A17">
            <v>323204.49748691998</v>
          </cell>
          <cell r="B17">
            <v>366199.81604142999</v>
          </cell>
        </row>
        <row r="18">
          <cell r="A18">
            <v>765294.18629099999</v>
          </cell>
          <cell r="B18">
            <v>750112.42215450003</v>
          </cell>
        </row>
        <row r="19">
          <cell r="A19">
            <v>21724.427642240003</v>
          </cell>
          <cell r="B19">
            <v>25724.0275434</v>
          </cell>
        </row>
        <row r="20">
          <cell r="A20">
            <v>784653.01503931987</v>
          </cell>
          <cell r="B20">
            <v>655065.82630428986</v>
          </cell>
        </row>
        <row r="21">
          <cell r="A21">
            <v>1110223.1114201599</v>
          </cell>
          <cell r="B21">
            <v>1142036.2657393301</v>
          </cell>
        </row>
        <row r="22">
          <cell r="A22">
            <v>263858.29787602794</v>
          </cell>
          <cell r="B22">
            <v>250109.83272953154</v>
          </cell>
        </row>
        <row r="23">
          <cell r="A23">
            <v>59346.199610892043</v>
          </cell>
          <cell r="B23">
            <v>116089.98331189845</v>
          </cell>
        </row>
        <row r="24">
          <cell r="A24">
            <v>553639.42727575998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0F779-0324-4E17-8A59-B3B738A78662}">
  <dimension ref="A1:F40"/>
  <sheetViews>
    <sheetView tabSelected="1" workbookViewId="0">
      <selection activeCell="D20" sqref="D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46035</v>
      </c>
      <c r="C6" s="10">
        <v>46033</v>
      </c>
      <c r="D6" s="11" t="s">
        <v>7</v>
      </c>
      <c r="E6" s="11" t="s">
        <v>8</v>
      </c>
      <c r="F6" s="11" t="s">
        <v>9</v>
      </c>
    </row>
    <row r="7" spans="1:6" ht="16.5" thickBot="1" x14ac:dyDescent="0.3">
      <c r="A7" s="12" t="s">
        <v>10</v>
      </c>
      <c r="B7" s="13">
        <v>1913947.5809472301</v>
      </c>
      <c r="C7" s="13">
        <v>2216485.2818114697</v>
      </c>
      <c r="D7" s="14">
        <v>-302537.7008642396</v>
      </c>
      <c r="E7" s="14">
        <v>19071.454488240182</v>
      </c>
      <c r="F7" s="14">
        <v>116845.48890424008</v>
      </c>
    </row>
    <row r="8" spans="1:6" ht="15.75" x14ac:dyDescent="0.25">
      <c r="A8" s="15" t="s">
        <v>11</v>
      </c>
      <c r="B8" s="16">
        <v>3063404.34515345</v>
      </c>
      <c r="C8" s="16">
        <v>3039937.4270795695</v>
      </c>
      <c r="D8" s="17">
        <v>23466.918073880486</v>
      </c>
      <c r="E8" s="17">
        <v>42011.748284180183</v>
      </c>
      <c r="F8" s="17">
        <v>536507.5392462099</v>
      </c>
    </row>
    <row r="9" spans="1:6" ht="15.75" x14ac:dyDescent="0.25">
      <c r="A9" s="18" t="s">
        <v>12</v>
      </c>
      <c r="B9" s="19">
        <v>42988.85626755</v>
      </c>
      <c r="C9" s="19">
        <v>43012.889198670004</v>
      </c>
      <c r="D9" s="20">
        <v>-24.032931120003923</v>
      </c>
      <c r="E9" s="20">
        <v>-64.720846239993989</v>
      </c>
      <c r="F9" s="20">
        <v>1884.1961869999941</v>
      </c>
    </row>
    <row r="10" spans="1:6" ht="15.75" x14ac:dyDescent="0.25">
      <c r="A10" s="15" t="s">
        <v>13</v>
      </c>
      <c r="B10" s="16">
        <v>-276006.76420621999</v>
      </c>
      <c r="C10" s="16">
        <v>-271652.14526809996</v>
      </c>
      <c r="D10" s="17">
        <v>-4354.6189381200238</v>
      </c>
      <c r="E10" s="17">
        <v>-22290.29379594003</v>
      </c>
      <c r="F10" s="17">
        <v>-200262.05034196997</v>
      </c>
    </row>
    <row r="11" spans="1:6" ht="15.75" x14ac:dyDescent="0.25">
      <c r="A11" s="18" t="s">
        <v>14</v>
      </c>
      <c r="B11" s="19">
        <v>291071.97561383998</v>
      </c>
      <c r="C11" s="19">
        <v>286717.35667572002</v>
      </c>
      <c r="D11" s="21">
        <v>4354.6189381199656</v>
      </c>
      <c r="E11" s="21">
        <v>22290.293795940001</v>
      </c>
      <c r="F11" s="21">
        <v>200599.47643934996</v>
      </c>
    </row>
    <row r="12" spans="1:6" ht="15.75" x14ac:dyDescent="0.25">
      <c r="A12" s="22" t="s">
        <v>15</v>
      </c>
      <c r="B12" s="23">
        <v>-873450</v>
      </c>
      <c r="C12" s="23">
        <v>-551800</v>
      </c>
      <c r="D12" s="17">
        <v>-321650</v>
      </c>
      <c r="E12" s="17">
        <v>-650</v>
      </c>
      <c r="F12" s="17">
        <v>-219400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-421800</v>
      </c>
      <c r="C17" s="19">
        <v>-421800</v>
      </c>
      <c r="D17" s="21">
        <v>0</v>
      </c>
      <c r="E17" s="21">
        <v>121550</v>
      </c>
      <c r="F17" s="21">
        <v>-44350</v>
      </c>
    </row>
    <row r="18" spans="1:6" ht="15.75" x14ac:dyDescent="0.25">
      <c r="A18" s="24" t="s">
        <v>21</v>
      </c>
      <c r="B18" s="19">
        <v>-276650</v>
      </c>
      <c r="C18" s="19">
        <v>0</v>
      </c>
      <c r="D18" s="21">
        <v>-276650</v>
      </c>
      <c r="E18" s="21">
        <v>52800</v>
      </c>
      <c r="F18" s="21">
        <v>-50</v>
      </c>
    </row>
    <row r="19" spans="1:6" ht="15.75" x14ac:dyDescent="0.25">
      <c r="A19" s="24" t="s">
        <v>22</v>
      </c>
      <c r="B19" s="19">
        <v>0</v>
      </c>
      <c r="C19" s="19">
        <v>0</v>
      </c>
      <c r="D19" s="20">
        <v>0</v>
      </c>
      <c r="E19" s="20">
        <v>0</v>
      </c>
      <c r="F19" s="20">
        <v>0</v>
      </c>
    </row>
    <row r="20" spans="1:6" ht="16.5" thickBot="1" x14ac:dyDescent="0.3">
      <c r="A20" s="24" t="s">
        <v>23</v>
      </c>
      <c r="B20" s="19">
        <v>-175000</v>
      </c>
      <c r="C20" s="19">
        <v>-130000</v>
      </c>
      <c r="D20" s="20">
        <v>-45000</v>
      </c>
      <c r="E20" s="20">
        <v>-175000</v>
      </c>
      <c r="F20" s="20">
        <v>-175000</v>
      </c>
    </row>
    <row r="21" spans="1:6" ht="16.5" thickBot="1" x14ac:dyDescent="0.3">
      <c r="A21" s="12" t="s">
        <v>24</v>
      </c>
      <c r="B21" s="25">
        <v>1913947.5809476501</v>
      </c>
      <c r="C21" s="25">
        <v>2216485.28181194</v>
      </c>
      <c r="D21" s="14">
        <v>-302537.70086428989</v>
      </c>
      <c r="E21" s="14">
        <v>19071.454488170333</v>
      </c>
      <c r="F21" s="14">
        <v>116845.48890403006</v>
      </c>
    </row>
    <row r="22" spans="1:6" ht="15.75" x14ac:dyDescent="0.25">
      <c r="A22" s="22" t="s">
        <v>25</v>
      </c>
      <c r="B22" s="16">
        <v>328469.36022365</v>
      </c>
      <c r="C22" s="16">
        <v>640230.5523414301</v>
      </c>
      <c r="D22" s="26">
        <v>-311761.1921177801</v>
      </c>
      <c r="E22" s="26">
        <v>5264.8627367300214</v>
      </c>
      <c r="F22" s="26">
        <v>-37730.455817779992</v>
      </c>
    </row>
    <row r="23" spans="1:6" ht="15.75" x14ac:dyDescent="0.25">
      <c r="A23" s="22" t="s">
        <v>26</v>
      </c>
      <c r="B23" s="16">
        <v>759944.332177</v>
      </c>
      <c r="C23" s="16">
        <v>759218.36882600002</v>
      </c>
      <c r="D23" s="26">
        <v>725.96335099998396</v>
      </c>
      <c r="E23" s="26">
        <v>-5349.854113999987</v>
      </c>
      <c r="F23" s="26">
        <v>9831.9100224999711</v>
      </c>
    </row>
    <row r="24" spans="1:6" ht="15.75" x14ac:dyDescent="0.25">
      <c r="A24" s="22" t="s">
        <v>27</v>
      </c>
      <c r="B24" s="16">
        <v>22476.57471891</v>
      </c>
      <c r="C24" s="16">
        <v>21819.578681439998</v>
      </c>
      <c r="D24" s="26">
        <v>656.99603747000219</v>
      </c>
      <c r="E24" s="26">
        <v>752.14707666999675</v>
      </c>
      <c r="F24" s="26">
        <v>-3247.4528244899993</v>
      </c>
    </row>
    <row r="25" spans="1:6" ht="16.5" thickBot="1" x14ac:dyDescent="0.3">
      <c r="A25" s="22" t="s">
        <v>28</v>
      </c>
      <c r="B25" s="16">
        <v>803057.31382808997</v>
      </c>
      <c r="C25" s="16">
        <v>795216.78196307004</v>
      </c>
      <c r="D25" s="27">
        <v>7840.5318650199333</v>
      </c>
      <c r="E25" s="27">
        <v>18404.298788770102</v>
      </c>
      <c r="F25" s="27">
        <v>147991.48752380011</v>
      </c>
    </row>
    <row r="26" spans="1:6" ht="16.5" thickBot="1" x14ac:dyDescent="0.3">
      <c r="A26" s="12" t="s">
        <v>29</v>
      </c>
      <c r="B26" s="25">
        <v>1110890.2671195602</v>
      </c>
      <c r="C26" s="25">
        <v>1421268.4998488701</v>
      </c>
      <c r="D26" s="14">
        <v>-310378.23272930994</v>
      </c>
      <c r="E26" s="14">
        <v>667.15569940023124</v>
      </c>
      <c r="F26" s="14">
        <v>-31145.998619769933</v>
      </c>
    </row>
    <row r="27" spans="1:6" ht="16.5" thickBot="1" x14ac:dyDescent="0.3">
      <c r="A27" s="28" t="s">
        <v>30</v>
      </c>
      <c r="B27" s="29">
        <v>266113</v>
      </c>
      <c r="C27" s="29">
        <v>266113</v>
      </c>
      <c r="D27" s="30">
        <v>0</v>
      </c>
      <c r="E27" s="30">
        <v>2254.7021239720634</v>
      </c>
      <c r="F27" s="30">
        <v>16003.167270468461</v>
      </c>
    </row>
    <row r="28" spans="1:6" ht="16.5" thickBot="1" x14ac:dyDescent="0.3">
      <c r="A28" s="28" t="s">
        <v>31</v>
      </c>
      <c r="B28" s="29">
        <v>62356.360223650001</v>
      </c>
      <c r="C28" s="29">
        <v>374117.5523414301</v>
      </c>
      <c r="D28" s="14">
        <v>-311761.1921177801</v>
      </c>
      <c r="E28" s="14">
        <v>3010.160612757958</v>
      </c>
      <c r="F28" s="14">
        <v>-53733.623088248452</v>
      </c>
    </row>
    <row r="29" spans="1:6" ht="16.5" thickBot="1" x14ac:dyDescent="0.3">
      <c r="A29" s="31" t="s">
        <v>32</v>
      </c>
      <c r="B29" s="29">
        <v>556882.41160027008</v>
      </c>
      <c r="C29" s="29">
        <v>550522.05942204001</v>
      </c>
      <c r="D29" s="14">
        <v>6360.3521782300668</v>
      </c>
      <c r="E29" s="14">
        <v>3242.9843245100928</v>
      </c>
      <c r="F29" s="14">
        <v>157558.61778757005</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A44AA-D60C-4ADF-833B-2A934056F35A}">
  <dimension ref="A1:F34"/>
  <sheetViews>
    <sheetView workbookViewId="0">
      <selection activeCell="B24" sqref="B24"/>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Poush 29, 2082(January 13, 2026)</v>
      </c>
    </row>
    <row r="4" spans="1:6" ht="15.75" x14ac:dyDescent="0.25">
      <c r="A4" s="15" t="s">
        <v>36</v>
      </c>
    </row>
    <row r="5" spans="1:6" ht="49.5" customHeight="1" thickBot="1" x14ac:dyDescent="0.3">
      <c r="A5" s="38" t="s">
        <v>37</v>
      </c>
      <c r="B5" s="39" t="s">
        <v>4</v>
      </c>
      <c r="C5" s="39" t="s">
        <v>38</v>
      </c>
    </row>
    <row r="6" spans="1:6" ht="16.5" thickBot="1" x14ac:dyDescent="0.3">
      <c r="A6" s="15" t="s">
        <v>39</v>
      </c>
      <c r="B6" s="10">
        <v>46035</v>
      </c>
      <c r="C6" s="10">
        <v>46030</v>
      </c>
    </row>
    <row r="7" spans="1:6" ht="63.75" thickBot="1" x14ac:dyDescent="0.3">
      <c r="A7" s="38" t="s">
        <v>40</v>
      </c>
      <c r="B7" s="13">
        <v>1913947.5809472301</v>
      </c>
      <c r="C7" s="13">
        <v>1908182.5370074604</v>
      </c>
      <c r="D7" s="40">
        <f>B7-C7</f>
        <v>5765.0439397697337</v>
      </c>
      <c r="E7" s="40">
        <f>B7-[1]Sheet1!A2</f>
        <v>19071.454488240182</v>
      </c>
      <c r="F7" s="40">
        <f>B7-[1]Sheet1!B2</f>
        <v>116845.48890424008</v>
      </c>
    </row>
    <row r="8" spans="1:6" ht="15.75" x14ac:dyDescent="0.25">
      <c r="A8" s="15" t="s">
        <v>41</v>
      </c>
      <c r="B8" s="16">
        <v>3063404.34515345</v>
      </c>
      <c r="C8" s="16">
        <v>3031261.3380301204</v>
      </c>
      <c r="D8" s="40">
        <f>B8-C8</f>
        <v>32143.007123329677</v>
      </c>
      <c r="E8" s="40">
        <f>B8-[1]Sheet1!A3</f>
        <v>42011.748284180183</v>
      </c>
      <c r="F8" s="40">
        <f>B8-[1]Sheet1!A2</f>
        <v>1168528.2186944601</v>
      </c>
    </row>
    <row r="9" spans="1:6" ht="15.75" x14ac:dyDescent="0.25">
      <c r="A9" s="38" t="s">
        <v>42</v>
      </c>
      <c r="B9" s="19">
        <v>42988.85626755</v>
      </c>
      <c r="C9" s="19">
        <v>42982.301831789999</v>
      </c>
      <c r="D9" s="36">
        <f t="shared" ref="D9:D27" si="0">B9-C9</f>
        <v>6.5544357600010699</v>
      </c>
      <c r="E9" s="36">
        <f>B9-[1]Sheet1!A4</f>
        <v>-64.720846239993989</v>
      </c>
      <c r="F9" s="36">
        <f>B9-[1]Sheet1!B4</f>
        <v>1884.1961869999941</v>
      </c>
    </row>
    <row r="10" spans="1:6" ht="15.75" x14ac:dyDescent="0.25">
      <c r="A10" s="15" t="s">
        <v>43</v>
      </c>
      <c r="B10" s="16">
        <v>-276006.76420621999</v>
      </c>
      <c r="C10" s="16">
        <v>-269428.80102265999</v>
      </c>
      <c r="D10" s="36">
        <f t="shared" si="0"/>
        <v>-6577.9631835600012</v>
      </c>
      <c r="E10" s="36">
        <f>B10-[1]Sheet1!A5</f>
        <v>-22290.29379594003</v>
      </c>
      <c r="F10" s="36">
        <f>B10-[1]Sheet1!B5</f>
        <v>-200262.05034196997</v>
      </c>
    </row>
    <row r="11" spans="1:6" ht="31.5" x14ac:dyDescent="0.25">
      <c r="A11" s="38" t="s">
        <v>44</v>
      </c>
      <c r="B11" s="19">
        <v>291071.97561383998</v>
      </c>
      <c r="C11" s="19">
        <v>284494.01243027998</v>
      </c>
      <c r="D11" s="36">
        <f t="shared" si="0"/>
        <v>6577.9631835600012</v>
      </c>
      <c r="E11" s="36">
        <f>B11-[1]Sheet1!A6</f>
        <v>22290.293795940001</v>
      </c>
      <c r="F11" s="36">
        <f>B11-[1]Sheet1!B6</f>
        <v>200599.47643934996</v>
      </c>
    </row>
    <row r="12" spans="1:6" ht="15.75" x14ac:dyDescent="0.25">
      <c r="A12" s="15" t="s">
        <v>45</v>
      </c>
      <c r="B12" s="23">
        <v>-873450</v>
      </c>
      <c r="C12" s="23">
        <v>-853650</v>
      </c>
      <c r="D12" s="36">
        <f t="shared" si="0"/>
        <v>-19800</v>
      </c>
      <c r="E12" s="36">
        <f>B12-[1]Sheet1!A7</f>
        <v>-650</v>
      </c>
      <c r="F12" s="36">
        <f>B12-[1]Sheet1!B7</f>
        <v>-219400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250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-421800</v>
      </c>
      <c r="C17" s="19">
        <v>-466800</v>
      </c>
      <c r="D17" s="36">
        <f t="shared" si="0"/>
        <v>45000</v>
      </c>
      <c r="E17" s="36">
        <f>B17-[1]Sheet1!A12</f>
        <v>121550</v>
      </c>
      <c r="F17" s="36">
        <f>B17-[1]Sheet1!B12</f>
        <v>-44350</v>
      </c>
    </row>
    <row r="18" spans="1:6" ht="15.75" x14ac:dyDescent="0.25">
      <c r="A18" s="24" t="s">
        <v>21</v>
      </c>
      <c r="B18" s="19">
        <v>-276650</v>
      </c>
      <c r="C18" s="19">
        <v>-257100</v>
      </c>
      <c r="D18" s="36">
        <f t="shared" si="0"/>
        <v>-19550</v>
      </c>
      <c r="E18" s="36">
        <f>B18-[1]Sheet1!A13</f>
        <v>52800</v>
      </c>
      <c r="F18" s="36">
        <f>B18-[1]Sheet1!B13</f>
        <v>-50</v>
      </c>
    </row>
    <row r="19" spans="1:6" ht="15.75" x14ac:dyDescent="0.25">
      <c r="A19" s="24" t="s">
        <v>22</v>
      </c>
      <c r="B19" s="19">
        <v>0</v>
      </c>
      <c r="C19" s="19">
        <v>0</v>
      </c>
      <c r="D19" s="36">
        <v>0</v>
      </c>
      <c r="E19" s="36">
        <v>0</v>
      </c>
      <c r="F19" s="36">
        <v>0</v>
      </c>
    </row>
    <row r="20" spans="1:6" ht="16.5" thickBot="1" x14ac:dyDescent="0.3">
      <c r="A20" s="24" t="s">
        <v>23</v>
      </c>
      <c r="B20" s="19">
        <v>-175000</v>
      </c>
      <c r="C20" s="19">
        <v>-130000</v>
      </c>
    </row>
    <row r="21" spans="1:6" ht="16.5" thickBot="1" x14ac:dyDescent="0.3">
      <c r="A21" s="15" t="s">
        <v>31</v>
      </c>
      <c r="B21" s="25">
        <v>1913947.5809476501</v>
      </c>
      <c r="C21" s="25">
        <v>1908182.5370078702</v>
      </c>
      <c r="D21" s="40">
        <f>B21-C21</f>
        <v>5765.0439397799782</v>
      </c>
      <c r="E21" s="36">
        <f>B21-[1]Sheet1!A16</f>
        <v>19071.454488170333</v>
      </c>
      <c r="F21" s="36">
        <f>B21-[1]Sheet1!B16</f>
        <v>116845.48890403006</v>
      </c>
    </row>
    <row r="22" spans="1:6" ht="31.5" x14ac:dyDescent="0.25">
      <c r="A22" s="38" t="s">
        <v>46</v>
      </c>
      <c r="B22" s="16">
        <v>328469.36022365</v>
      </c>
      <c r="C22" s="16">
        <v>337317.49143019994</v>
      </c>
      <c r="D22" s="36">
        <f t="shared" si="0"/>
        <v>-8848.1312065499369</v>
      </c>
      <c r="E22" s="36">
        <f>B22-[1]Sheet1!A17</f>
        <v>5264.8627367300214</v>
      </c>
      <c r="F22" s="36">
        <f>B22-[1]Sheet1!B17</f>
        <v>-37730.455817779992</v>
      </c>
    </row>
    <row r="23" spans="1:6" ht="15.75" x14ac:dyDescent="0.25">
      <c r="A23" s="15" t="s">
        <v>32</v>
      </c>
      <c r="B23" s="16">
        <v>759944.332177</v>
      </c>
      <c r="C23" s="16">
        <v>759155.25445400004</v>
      </c>
      <c r="D23" s="36">
        <f t="shared" si="0"/>
        <v>789.07772299996577</v>
      </c>
      <c r="E23" s="36">
        <f>B23-[1]Sheet1!A18</f>
        <v>-5349.854113999987</v>
      </c>
      <c r="F23" s="36">
        <f>B23-[1]Sheet1!B18</f>
        <v>9831.9100224999711</v>
      </c>
    </row>
    <row r="24" spans="1:6" ht="31.5" x14ac:dyDescent="0.25">
      <c r="A24" s="38" t="s">
        <v>47</v>
      </c>
      <c r="B24" s="16">
        <v>22476.57471891</v>
      </c>
      <c r="C24" s="16">
        <v>21664.147644469998</v>
      </c>
      <c r="D24" s="36">
        <f t="shared" si="0"/>
        <v>812.42707444000189</v>
      </c>
      <c r="E24" s="36">
        <f>B24-[1]Sheet1!A19</f>
        <v>752.14707666999675</v>
      </c>
      <c r="F24" s="36">
        <f>B24-[1]Sheet1!B19</f>
        <v>-3247.4528244899993</v>
      </c>
    </row>
    <row r="25" spans="1:6" ht="45" x14ac:dyDescent="0.25">
      <c r="A25" s="41" t="s">
        <v>48</v>
      </c>
      <c r="B25" s="16">
        <v>803057.31382808997</v>
      </c>
      <c r="C25" s="16">
        <v>790045.64347919996</v>
      </c>
      <c r="D25" s="36">
        <f t="shared" si="0"/>
        <v>13011.670348890009</v>
      </c>
      <c r="E25" s="36">
        <f>B25-[1]Sheet1!A20</f>
        <v>18404.298788770102</v>
      </c>
      <c r="F25" s="36">
        <f>B25-[1]Sheet1!B20</f>
        <v>147991.48752380011</v>
      </c>
    </row>
    <row r="26" spans="1:6" ht="16.5" hidden="1" thickBot="1" x14ac:dyDescent="0.3">
      <c r="B26" s="25">
        <v>1110890.2671195602</v>
      </c>
      <c r="C26" s="25">
        <v>1118136.8935286701</v>
      </c>
      <c r="D26" s="36">
        <f t="shared" si="0"/>
        <v>-7246.6264091099147</v>
      </c>
      <c r="E26" s="36">
        <f>B26-[1]Sheet1!A21</f>
        <v>667.15569940023124</v>
      </c>
      <c r="F26" s="36">
        <f>B26-[1]Sheet1!B21</f>
        <v>-31145.998619769933</v>
      </c>
    </row>
    <row r="27" spans="1:6" ht="16.5" hidden="1" thickBot="1" x14ac:dyDescent="0.3">
      <c r="B27" s="29">
        <v>266113</v>
      </c>
      <c r="C27" s="29">
        <v>264604</v>
      </c>
      <c r="D27" s="36">
        <f t="shared" si="0"/>
        <v>1509</v>
      </c>
      <c r="E27" s="36">
        <f>B27-[1]Sheet1!A22</f>
        <v>2254.7021239720634</v>
      </c>
      <c r="F27" s="36">
        <f>B27-[1]Sheet1!B22</f>
        <v>16003.167270468461</v>
      </c>
    </row>
    <row r="28" spans="1:6" ht="16.5" hidden="1" thickBot="1" x14ac:dyDescent="0.3">
      <c r="B28" s="29">
        <v>62356.360223650001</v>
      </c>
      <c r="C28" s="29">
        <v>72713.491430199938</v>
      </c>
      <c r="D28" s="40">
        <f>B28-C28</f>
        <v>-10357.131206549937</v>
      </c>
      <c r="E28" s="36">
        <f>B28-[1]Sheet1!A23</f>
        <v>3010.160612757958</v>
      </c>
      <c r="F28" s="40">
        <f>B28-[1]Sheet1!B23</f>
        <v>-53733.623088248452</v>
      </c>
    </row>
    <row r="29" spans="1:6" ht="16.5" hidden="1" thickBot="1" x14ac:dyDescent="0.3">
      <c r="B29" s="29">
        <v>556882.41160027008</v>
      </c>
      <c r="C29" s="29">
        <v>549394.63830686989</v>
      </c>
      <c r="D29" s="40">
        <f>B29-C29</f>
        <v>7487.7732934001833</v>
      </c>
      <c r="E29" s="40">
        <f>B29-[1]Sheet1!A24</f>
        <v>3242.9843245100928</v>
      </c>
      <c r="F29" s="36">
        <f>B29-[1]Sheet1!B24</f>
        <v>157558.61778757005</v>
      </c>
    </row>
    <row r="30" spans="1:6" ht="15" hidden="1" x14ac:dyDescent="0.25"/>
    <row r="31" spans="1:6" ht="15" hidden="1" x14ac:dyDescent="0.25"/>
    <row r="32" spans="1:6" ht="15" hidden="1" x14ac:dyDescent="0.25"/>
    <row r="33" ht="15" hidden="1" x14ac:dyDescent="0.25"/>
    <row r="34"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2026-01-14T04:29:38Z</dcterms:created>
  <dcterms:modified xsi:type="dcterms:W3CDTF">2026-01-14T04:31:47Z</dcterms:modified>
</cp:coreProperties>
</file>