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T:\Economic Research Department\07. Statistics Division\Published Balance Sheet\Balance Sheet Magh\"/>
    </mc:Choice>
  </mc:AlternateContent>
  <bookViews>
    <workbookView xWindow="0" yWindow="0" windowWidth="28800" windowHeight="12315"/>
  </bookViews>
  <sheets>
    <sheet name="CBP_LP" sheetId="1" r:id="rId1"/>
    <sheet name="Read Me" sheetId="2" r:id="rId2"/>
  </sheets>
  <externalReferences>
    <externalReference r:id="rId3"/>
    <externalReference r:id="rId4"/>
  </externalReferences>
  <definedNames>
    <definedName name="CurrencyList" localSheetId="0">'[2]Report Form'!$B$5:$B$7</definedName>
    <definedName name="CurrencyList" localSheetId="1">'[2]Report Form'!$B$5:$B$7</definedName>
    <definedName name="CurrencyList">'[2]Report Form'!$B$5:$B$7</definedName>
    <definedName name="FrequencyList" localSheetId="0">'[2]Report Form'!$F$4:$F$15</definedName>
    <definedName name="FrequencyList" localSheetId="1">'[2]Report Form'!$F$4:$F$15</definedName>
    <definedName name="FrequencyList">'[2]Report Form'!$F$4:$F$15</definedName>
    <definedName name="PeriodList" localSheetId="0">'[2]Report Form'!$E$4:$E$74</definedName>
    <definedName name="PeriodList" localSheetId="1">'[2]Report Form'!$E$4:$E$74</definedName>
    <definedName name="PeriodList">'[2]Report Form'!$E$4:$E$74</definedName>
    <definedName name="ScalesList" localSheetId="0">'[2]Report Form'!$A$5:$A$9</definedName>
    <definedName name="ScalesList" localSheetId="1">'[2]Report Form'!$A$5:$A$9</definedName>
    <definedName name="ScalesList">'[2]Report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CBP_LP!$41:$1048576,CBP_LP!$31:$40</definedName>
    <definedName name="Z_9B17E127_C751_44AC_94E8_3124B7E7ECD3_.wvu.Rows" localSheetId="1" hidden="1">'Read Me'!$35:$1048576,'Read Me'!$26:$34</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29" i="2" l="1"/>
  <c r="E29" i="2"/>
  <c r="D29" i="2"/>
  <c r="F28" i="2"/>
  <c r="E28" i="2"/>
  <c r="D28" i="2"/>
  <c r="F27" i="2"/>
  <c r="E27" i="2"/>
  <c r="D27" i="2"/>
  <c r="F26" i="2"/>
  <c r="E26" i="2"/>
  <c r="D26" i="2"/>
  <c r="F25" i="2"/>
  <c r="E25" i="2"/>
  <c r="D25" i="2"/>
  <c r="F24" i="2"/>
  <c r="E24" i="2"/>
  <c r="D24" i="2"/>
  <c r="F23" i="2"/>
  <c r="E23" i="2"/>
  <c r="D23" i="2"/>
  <c r="F22" i="2"/>
  <c r="E22" i="2"/>
  <c r="D22" i="2"/>
  <c r="F21" i="2"/>
  <c r="E21" i="2"/>
  <c r="D21" i="2"/>
  <c r="F18" i="2"/>
  <c r="E18" i="2"/>
  <c r="D18" i="2"/>
  <c r="F17" i="2"/>
  <c r="E17" i="2"/>
  <c r="D17" i="2"/>
  <c r="F12" i="2"/>
  <c r="E12" i="2"/>
  <c r="D12" i="2"/>
  <c r="F11" i="2"/>
  <c r="E11" i="2"/>
  <c r="D11" i="2"/>
  <c r="F10" i="2"/>
  <c r="E10" i="2"/>
  <c r="D10" i="2"/>
  <c r="F9" i="2"/>
  <c r="E9" i="2"/>
  <c r="D9" i="2"/>
  <c r="F8" i="2"/>
  <c r="E8" i="2"/>
  <c r="D8" i="2"/>
  <c r="F7" i="2"/>
  <c r="E7" i="2"/>
  <c r="D7" i="2"/>
  <c r="A3" i="2"/>
</calcChain>
</file>

<file path=xl/sharedStrings.xml><?xml version="1.0" encoding="utf-8"?>
<sst xmlns="http://schemas.openxmlformats.org/spreadsheetml/2006/main" count="61" uniqueCount="50">
  <si>
    <t>NEPAL RASTRA BANK</t>
  </si>
  <si>
    <t>Central Bank Survey and Liquidity Position</t>
  </si>
  <si>
    <t>(In Rs. Million)</t>
  </si>
  <si>
    <t>Date (BS/AD)</t>
  </si>
  <si>
    <t>Magh 03, 2082</t>
  </si>
  <si>
    <t>Magh 01, 2082</t>
  </si>
  <si>
    <t>Change from</t>
  </si>
  <si>
    <t>Prev. W.Day</t>
  </si>
  <si>
    <t>Prev. Month</t>
  </si>
  <si>
    <t>Prev. FY</t>
  </si>
  <si>
    <t>A.Assets, Net</t>
  </si>
  <si>
    <t>a.Foreign Assets,Net</t>
  </si>
  <si>
    <t>:Foreign Liabilities</t>
  </si>
  <si>
    <t>b.Claims on General Government, Net</t>
  </si>
  <si>
    <t>:General Government Deposits</t>
  </si>
  <si>
    <t>c. Claims on Banks, Net</t>
  </si>
  <si>
    <t>: Repo</t>
  </si>
  <si>
    <t>: SLF</t>
  </si>
  <si>
    <t>: OLF</t>
  </si>
  <si>
    <t>: Refinance</t>
  </si>
  <si>
    <t>: Deposit Collection Auction</t>
  </si>
  <si>
    <t>: SDF</t>
  </si>
  <si>
    <t>: Reverse Repo</t>
  </si>
  <si>
    <t>: NRB Bond</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</si>
  <si>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</si>
  <si>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</si>
  <si>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</si>
  <si>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</si>
  <si>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</si>
  <si>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</si>
  <si>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</si>
  <si>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</si>
  <si>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</si>
  <si>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 From Jestha 19, 2082,ODCs' Required Reserves has been changed to be calculated as 90 percent of Regulatory Cash Reserve Ratio (CRR),an increase from previous requirement of 70 percent of CRR.</t>
  </si>
  <si>
    <t>Explainations of Heading under Summarized Balance Sheet*</t>
  </si>
  <si>
    <t>Foreign Assets,Net = Foreign Asset - Foreign Liabilities</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</si>
  <si>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</si>
  <si>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</si>
  <si>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Poush 29, 2082</t>
  </si>
  <si>
    <t>Claims on ODCs', Net = Claims on ODCS - Liabilities (Excluding Reserve) to ODCs</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</si>
  <si>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</si>
  <si>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</si>
  <si>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</si>
  <si>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</si>
  <si>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</si>
  <si>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</si>
  <si>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Liquidity Surplus/Shortage is calculated as residual of reserve held by ODCs' and 90%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</si>
  <si>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</si>
  <si>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</si>
  <si>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Magh 03, 2082(January 17, 2026)</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</si>
</sst>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44" formatCode="_(&quot;$&quot;* #,##0.00_);_(&quot;$&quot;* \(#,##0.00\);_(&quot;$&quot;* &quot;-&quot;??_);_(@_)"/>
    <numFmt numFmtId="43" formatCode="_(* #,##0.00_);_(* \(#,##0.00\);_(* &quot;-&quot;??_);_(@_)"/>
    <numFmt numFmtId="164" formatCode="[$-F800]dddd\,\ mmmm\ dd\,\ yyyy"/>
    <numFmt numFmtId="165" formatCode="[$-409]mmmm\ d\,\ yyyy;@"/>
    <numFmt numFmtId="166" formatCode="0.0_)"/>
    <numFmt numFmtId="167" formatCode="_(* #,##0.0_);_(* \(#,##0.0\);_(* &quot;-&quot;??_);_(@_)"/>
  </numFmts>
  <fonts count="13"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sz val="12"/>
      <name val="Times New Roman"/>
      <family val="1"/>
    </font>
    <font>
      <i/>
      <sz val="12"/>
      <name val="Times New Roman"/>
      <family val="1"/>
    </font>
    <font>
      <i/>
      <sz val="10"/>
      <color theme="1"/>
      <name val="Calibri"/>
      <family val="2"/>
      <scheme val="minor"/>
    </font>
    <font>
      <sz val="10"/>
      <color theme="1"/>
      <name val="Calibri"/>
      <family val="2"/>
      <scheme val="minor"/>
    </font>
    <font>
      <b/>
      <u/>
      <sz val="11"/>
      <color theme="1"/>
      <name val="Times New Roman"/>
      <family val="1"/>
    </font>
    <font>
      <sz val="11"/>
      <color theme="1"/>
      <name val="Times New Roman"/>
      <family val="1"/>
    </font>
  </fonts>
  <fills count="4">
    <fill>
      <patternFill patternType="none"/>
    </fill>
    <fill>
      <patternFill patternType="gray125"/>
    </fill>
    <fill>
      <patternFill patternType="solid">
        <fgColor theme="0" tint="-0.14999847407452621"/>
        <bgColor indexed="64"/>
      </patternFill>
    </fill>
    <fill>
      <patternFill patternType="solid">
        <fgColor theme="0" tint="-0.14993743705557422"/>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6">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cellStyleXfs>
  <cellXfs count="42">
    <xf numFmtId="0" fontId="0" fillId="0" borderId="0" xfId="0"/>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5" fontId="6" fillId="2" borderId="2" xfId="4" applyNumberFormat="1" applyFont="1" applyFill="1" applyBorder="1" applyAlignment="1">
      <alignment horizontal="center"/>
    </xf>
    <xf numFmtId="166" fontId="6" fillId="2" borderId="3" xfId="3" applyNumberFormat="1" applyFont="1" applyFill="1" applyBorder="1" applyAlignment="1">
      <alignment horizontal="center"/>
    </xf>
    <xf numFmtId="166" fontId="6" fillId="2" borderId="4" xfId="3" applyNumberFormat="1" applyFont="1" applyFill="1" applyBorder="1" applyAlignment="1">
      <alignment horizontal="center"/>
    </xf>
    <xf numFmtId="166" fontId="6" fillId="2" borderId="5" xfId="3" applyNumberFormat="1" applyFont="1" applyFill="1" applyBorder="1" applyAlignment="1">
      <alignment horizontal="center"/>
    </xf>
    <xf numFmtId="0" fontId="5" fillId="2" borderId="6" xfId="3" applyFont="1" applyFill="1" applyBorder="1" applyAlignment="1">
      <alignment horizontal="center"/>
    </xf>
    <xf numFmtId="165" fontId="6" fillId="3" borderId="2" xfId="4" applyNumberFormat="1" applyFont="1" applyFill="1" applyBorder="1"/>
    <xf numFmtId="166" fontId="6" fillId="2" borderId="2" xfId="3" applyNumberFormat="1" applyFont="1" applyFill="1" applyBorder="1" applyAlignment="1">
      <alignment horizontal="center"/>
    </xf>
    <xf numFmtId="0" fontId="6" fillId="2" borderId="7" xfId="3" applyFont="1" applyFill="1" applyBorder="1" applyAlignment="1">
      <alignment horizontal="left"/>
    </xf>
    <xf numFmtId="43" fontId="6" fillId="3" borderId="7" xfId="4" applyNumberFormat="1" applyFont="1" applyFill="1" applyBorder="1"/>
    <xf numFmtId="167" fontId="6" fillId="2" borderId="7" xfId="1" applyNumberFormat="1" applyFont="1" applyFill="1" applyBorder="1" applyAlignment="1">
      <alignment horizontal="right"/>
    </xf>
    <xf numFmtId="166" fontId="6" fillId="0" borderId="8" xfId="3" applyNumberFormat="1" applyFont="1" applyBorder="1" applyAlignment="1">
      <alignment horizontal="left" indent="2"/>
    </xf>
    <xf numFmtId="43" fontId="7" fillId="0" borderId="8" xfId="5" applyNumberFormat="1" applyFont="1" applyBorder="1" applyAlignment="1">
      <alignment horizontal="center"/>
    </xf>
    <xf numFmtId="167" fontId="6" fillId="0" borderId="8" xfId="1" applyNumberFormat="1" applyFont="1" applyFill="1" applyBorder="1" applyAlignment="1">
      <alignment horizontal="right"/>
    </xf>
    <xf numFmtId="166" fontId="8" fillId="0" borderId="8" xfId="3" applyNumberFormat="1" applyFont="1" applyBorder="1" applyAlignment="1">
      <alignment horizontal="left" indent="4"/>
    </xf>
    <xf numFmtId="43" fontId="8" fillId="0" borderId="8" xfId="5" applyNumberFormat="1" applyFont="1" applyBorder="1" applyAlignment="1">
      <alignment horizontal="center"/>
    </xf>
    <xf numFmtId="167" fontId="8" fillId="0" borderId="8" xfId="1" applyNumberFormat="1" applyFont="1" applyBorder="1" applyAlignment="1">
      <alignment horizontal="right"/>
    </xf>
    <xf numFmtId="167" fontId="8" fillId="0" borderId="8" xfId="1" applyNumberFormat="1" applyFont="1" applyFill="1" applyBorder="1" applyAlignment="1">
      <alignment horizontal="right"/>
    </xf>
    <xf numFmtId="166" fontId="7" fillId="0" borderId="8" xfId="3" applyNumberFormat="1" applyFont="1" applyBorder="1" applyAlignment="1">
      <alignment horizontal="left" indent="2"/>
    </xf>
    <xf numFmtId="43" fontId="7" fillId="0" borderId="8" xfId="5" applyNumberFormat="1" applyFont="1" applyFill="1" applyBorder="1" applyAlignment="1">
      <alignment horizontal="center"/>
    </xf>
    <xf numFmtId="166" fontId="7" fillId="0" borderId="8" xfId="3" applyNumberFormat="1" applyFont="1" applyBorder="1" applyAlignment="1">
      <alignment horizontal="left" indent="4"/>
    </xf>
    <xf numFmtId="43" fontId="6" fillId="3" borderId="7" xfId="5" applyNumberFormat="1" applyFont="1" applyFill="1" applyBorder="1" applyAlignment="1">
      <alignment horizontal="center"/>
    </xf>
    <xf numFmtId="167" fontId="7" fillId="0" borderId="8" xfId="1" applyNumberFormat="1" applyFont="1" applyFill="1" applyBorder="1" applyAlignment="1">
      <alignment horizontal="right"/>
    </xf>
    <xf numFmtId="167" fontId="7" fillId="0" borderId="8" xfId="1" applyNumberFormat="1" applyFont="1" applyBorder="1" applyAlignment="1">
      <alignment horizontal="right"/>
    </xf>
    <xf numFmtId="166" fontId="6" fillId="2" borderId="7" xfId="3" applyNumberFormat="1" applyFont="1" applyFill="1" applyBorder="1"/>
    <xf numFmtId="43" fontId="6" fillId="3" borderId="7" xfId="5" applyNumberFormat="1" applyFont="1" applyFill="1" applyBorder="1"/>
    <xf numFmtId="167" fontId="7" fillId="2" borderId="7" xfId="1" applyNumberFormat="1" applyFont="1" applyFill="1" applyBorder="1" applyAlignment="1">
      <alignment horizontal="right"/>
    </xf>
    <xf numFmtId="166" fontId="6" fillId="2" borderId="3" xfId="3" applyNumberFormat="1" applyFont="1" applyFill="1" applyBorder="1"/>
    <xf numFmtId="0" fontId="9" fillId="0" borderId="9" xfId="0" applyFont="1" applyBorder="1" applyAlignment="1">
      <alignment horizontal="left" vertical="top" wrapText="1"/>
    </xf>
    <xf numFmtId="0" fontId="10" fillId="0" borderId="0" xfId="0" applyFont="1" applyBorder="1" applyAlignment="1">
      <alignment horizontal="left" vertical="top" wrapText="1"/>
    </xf>
    <xf numFmtId="0" fontId="10" fillId="0" borderId="9" xfId="0" applyFont="1" applyBorder="1" applyAlignment="1">
      <alignment horizontal="left" vertical="top" wrapText="1"/>
    </xf>
    <xf numFmtId="0" fontId="11" fillId="0" borderId="0" xfId="0" applyFont="1"/>
    <xf numFmtId="0" fontId="12" fillId="0" borderId="0" xfId="0" applyFont="1"/>
    <xf numFmtId="166" fontId="2" fillId="0" borderId="8" xfId="3" applyNumberFormat="1" applyFont="1" applyBorder="1" applyAlignment="1">
      <alignment horizontal="left" wrapText="1" indent="4"/>
    </xf>
    <xf numFmtId="166" fontId="8" fillId="0" borderId="8" xfId="3" applyNumberFormat="1" applyFont="1" applyBorder="1" applyAlignment="1">
      <alignment horizontal="left" wrapText="1" indent="4"/>
    </xf>
    <xf numFmtId="15" fontId="12" fillId="0" borderId="0" xfId="0" applyNumberFormat="1" applyFont="1"/>
    <xf numFmtId="43" fontId="12" fillId="0" borderId="0" xfId="0" applyNumberFormat="1" applyFont="1"/>
    <xf numFmtId="0" fontId="12" fillId="0" borderId="0" xfId="0" applyFont="1" applyAlignment="1">
      <alignment wrapText="1"/>
    </xf>
  </cellXfs>
  <cellStyles count="6">
    <cellStyle name="Comma" xfId="1" builtinId="3"/>
    <cellStyle name="Comma 2 2" xfId="5"/>
    <cellStyle name="Currency 2" xfId="4"/>
    <cellStyle name="Normal" xfId="0" builtinId="0"/>
    <cellStyle name="Normal 2" xfId="2"/>
    <cellStyle name="Normal 29 3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a16="http://schemas.microsoft.com/office/drawing/2014/main" xmlns="" id="{C50AD89A-6127-4E9A-B0CF-304AEA591CFE}"/>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Economic%20Research%20Department/07.%20Statistics%20Division/Published%20Balance%20Sheet/Working%20File%20NRB%20Summarized%20Balance%20Sheet.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BP_LP"/>
      <sheetName val="Sheet1"/>
      <sheetName val="Read Me"/>
    </sheetNames>
    <sheetDataSet>
      <sheetData sheetId="0"/>
      <sheetData sheetId="1">
        <row r="2">
          <cell r="A2">
            <v>1913947.58</v>
          </cell>
          <cell r="B2">
            <v>1797102.09204299</v>
          </cell>
        </row>
        <row r="3">
          <cell r="A3">
            <v>3063404.35</v>
          </cell>
        </row>
        <row r="4">
          <cell r="A4">
            <v>42988.86</v>
          </cell>
          <cell r="B4">
            <v>41104.660080550006</v>
          </cell>
        </row>
        <row r="5">
          <cell r="A5">
            <v>-276006.76</v>
          </cell>
          <cell r="B5">
            <v>-75744.713864250021</v>
          </cell>
        </row>
        <row r="6">
          <cell r="A6">
            <v>291071.98</v>
          </cell>
          <cell r="B6">
            <v>90472.499174490018</v>
          </cell>
        </row>
        <row r="7">
          <cell r="A7">
            <v>-873450</v>
          </cell>
          <cell r="B7">
            <v>-654050</v>
          </cell>
        </row>
        <row r="12">
          <cell r="A12">
            <v>-421800</v>
          </cell>
          <cell r="B12">
            <v>-377450</v>
          </cell>
        </row>
        <row r="13">
          <cell r="A13">
            <v>-276650</v>
          </cell>
          <cell r="B13">
            <v>-276600</v>
          </cell>
        </row>
        <row r="16">
          <cell r="A16">
            <v>1913947.58</v>
          </cell>
          <cell r="B16">
            <v>1797102.0920436201</v>
          </cell>
        </row>
        <row r="17">
          <cell r="A17">
            <v>328469.36</v>
          </cell>
          <cell r="B17">
            <v>366199.81604142999</v>
          </cell>
        </row>
        <row r="18">
          <cell r="A18">
            <v>759944.33</v>
          </cell>
          <cell r="B18">
            <v>750112.42215450003</v>
          </cell>
        </row>
        <row r="19">
          <cell r="A19">
            <v>22476.57</v>
          </cell>
          <cell r="B19">
            <v>25724.0275434</v>
          </cell>
        </row>
        <row r="20">
          <cell r="A20">
            <v>803057.31</v>
          </cell>
          <cell r="B20">
            <v>655065.82630428986</v>
          </cell>
        </row>
        <row r="21">
          <cell r="A21">
            <v>1110890.27</v>
          </cell>
          <cell r="B21">
            <v>1142036.2657393301</v>
          </cell>
        </row>
        <row r="22">
          <cell r="A22">
            <v>266113</v>
          </cell>
          <cell r="B22">
            <v>250109.83272953154</v>
          </cell>
        </row>
        <row r="23">
          <cell r="A23">
            <v>62356.36</v>
          </cell>
          <cell r="B23">
            <v>116089.98331189845</v>
          </cell>
        </row>
        <row r="24">
          <cell r="A24">
            <v>556882.41</v>
          </cell>
          <cell r="B24">
            <v>399323.79381270002</v>
          </cell>
        </row>
      </sheetData>
      <sheetData sheetId="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0"/>
  <sheetViews>
    <sheetView tabSelected="1" workbookViewId="0">
      <selection activeCell="E9" sqref="E9"/>
    </sheetView>
  </sheetViews>
  <sheetFormatPr defaultColWidth="0" defaultRowHeight="0"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1" t="s">
        <v>0</v>
      </c>
      <c r="B1" s="1"/>
      <c r="C1" s="1"/>
      <c r="D1" s="1"/>
      <c r="E1" s="1"/>
      <c r="F1" s="1"/>
    </row>
    <row r="2" spans="1:6" ht="15.75" x14ac:dyDescent="0.25">
      <c r="A2" s="1" t="s">
        <v>1</v>
      </c>
      <c r="B2" s="1"/>
      <c r="C2" s="1"/>
      <c r="D2" s="1"/>
      <c r="E2" s="1"/>
      <c r="F2" s="1"/>
    </row>
    <row r="3" spans="1:6" ht="15.75" x14ac:dyDescent="0.25">
      <c r="A3" s="2" t="s">
        <v>49</v>
      </c>
      <c r="B3" s="2"/>
      <c r="C3" s="2"/>
      <c r="D3" s="2"/>
      <c r="E3" s="2"/>
      <c r="F3" s="2"/>
    </row>
    <row r="4" spans="1:6" ht="15.75" thickBot="1" x14ac:dyDescent="0.3">
      <c r="A4" s="3" t="s">
        <v>2</v>
      </c>
      <c r="B4" s="3"/>
      <c r="C4" s="3"/>
      <c r="D4" s="3"/>
      <c r="E4" s="3"/>
      <c r="F4" s="3"/>
    </row>
    <row r="5" spans="1:6" ht="16.5" thickBot="1" x14ac:dyDescent="0.3">
      <c r="A5" s="4" t="s">
        <v>3</v>
      </c>
      <c r="B5" s="5" t="s">
        <v>4</v>
      </c>
      <c r="C5" s="5" t="s">
        <v>5</v>
      </c>
      <c r="D5" s="6" t="s">
        <v>6</v>
      </c>
      <c r="E5" s="7"/>
      <c r="F5" s="8"/>
    </row>
    <row r="6" spans="1:6" ht="16.5" thickBot="1" x14ac:dyDescent="0.3">
      <c r="A6" s="9"/>
      <c r="B6" s="10">
        <v>46039</v>
      </c>
      <c r="C6" s="10">
        <v>46037</v>
      </c>
      <c r="D6" s="11" t="s">
        <v>7</v>
      </c>
      <c r="E6" s="11" t="s">
        <v>8</v>
      </c>
      <c r="F6" s="11" t="s">
        <v>9</v>
      </c>
    </row>
    <row r="7" spans="1:6" ht="16.5" thickBot="1" x14ac:dyDescent="0.3">
      <c r="A7" s="12" t="s">
        <v>10</v>
      </c>
      <c r="B7" s="13">
        <v>1927014.4801847399</v>
      </c>
      <c r="C7" s="13">
        <v>2163656.5603148402</v>
      </c>
      <c r="D7" s="14">
        <v>-236642.08013010025</v>
      </c>
      <c r="E7" s="14">
        <v>13066.900184739847</v>
      </c>
      <c r="F7" s="14">
        <v>129912.38814174989</v>
      </c>
    </row>
    <row r="8" spans="1:6" ht="15.75" x14ac:dyDescent="0.25">
      <c r="A8" s="15" t="s">
        <v>11</v>
      </c>
      <c r="B8" s="16">
        <v>3094259.26869311</v>
      </c>
      <c r="C8" s="16">
        <v>3081199.3264408601</v>
      </c>
      <c r="D8" s="17">
        <v>13059.942252249923</v>
      </c>
      <c r="E8" s="17">
        <v>30854.918693109881</v>
      </c>
      <c r="F8" s="17">
        <v>567362.46278586984</v>
      </c>
    </row>
    <row r="9" spans="1:6" ht="15.75" x14ac:dyDescent="0.25">
      <c r="A9" s="18" t="s">
        <v>12</v>
      </c>
      <c r="B9" s="19">
        <v>43060.955060910004</v>
      </c>
      <c r="C9" s="19">
        <v>43060.955060910004</v>
      </c>
      <c r="D9" s="20">
        <v>0</v>
      </c>
      <c r="E9" s="20">
        <v>72.095060910003667</v>
      </c>
      <c r="F9" s="20">
        <v>1956.2949803599986</v>
      </c>
    </row>
    <row r="10" spans="1:6" ht="15.75" x14ac:dyDescent="0.25">
      <c r="A10" s="15" t="s">
        <v>13</v>
      </c>
      <c r="B10" s="16">
        <v>-302944.78850836999</v>
      </c>
      <c r="C10" s="16">
        <v>-295742.76612602</v>
      </c>
      <c r="D10" s="17">
        <v>-7202.0223823499982</v>
      </c>
      <c r="E10" s="17">
        <v>-26938.028508369986</v>
      </c>
      <c r="F10" s="17">
        <v>-227200.07464411997</v>
      </c>
    </row>
    <row r="11" spans="1:6" ht="15.75" x14ac:dyDescent="0.25">
      <c r="A11" s="18" t="s">
        <v>14</v>
      </c>
      <c r="B11" s="19">
        <v>318009.99991598999</v>
      </c>
      <c r="C11" s="19">
        <v>310807.97753363999</v>
      </c>
      <c r="D11" s="21">
        <v>7202.0223823499982</v>
      </c>
      <c r="E11" s="21">
        <v>26938.019915990008</v>
      </c>
      <c r="F11" s="21">
        <v>227537.50074149997</v>
      </c>
    </row>
    <row r="12" spans="1:6" ht="15.75" x14ac:dyDescent="0.25">
      <c r="A12" s="22" t="s">
        <v>15</v>
      </c>
      <c r="B12" s="23">
        <v>-864300</v>
      </c>
      <c r="C12" s="23">
        <v>-621800</v>
      </c>
      <c r="D12" s="17">
        <v>-242500</v>
      </c>
      <c r="E12" s="17">
        <v>9150</v>
      </c>
      <c r="F12" s="17">
        <v>-210250</v>
      </c>
    </row>
    <row r="13" spans="1:6" ht="15.75" x14ac:dyDescent="0.25">
      <c r="A13" s="24" t="s">
        <v>16</v>
      </c>
      <c r="B13" s="19">
        <v>0</v>
      </c>
      <c r="C13" s="19">
        <v>0</v>
      </c>
      <c r="D13" s="21">
        <v>0</v>
      </c>
      <c r="E13" s="21">
        <v>0</v>
      </c>
      <c r="F13" s="21">
        <v>0</v>
      </c>
    </row>
    <row r="14" spans="1:6" ht="15.75" x14ac:dyDescent="0.25">
      <c r="A14" s="24" t="s">
        <v>17</v>
      </c>
      <c r="B14" s="19">
        <v>0</v>
      </c>
      <c r="C14" s="19">
        <v>0</v>
      </c>
      <c r="D14" s="21">
        <v>0</v>
      </c>
      <c r="E14" s="21">
        <v>0</v>
      </c>
      <c r="F14" s="21">
        <v>0</v>
      </c>
    </row>
    <row r="15" spans="1:6" ht="15.75" x14ac:dyDescent="0.25">
      <c r="A15" s="24" t="s">
        <v>18</v>
      </c>
      <c r="B15" s="19">
        <v>0</v>
      </c>
      <c r="C15" s="19">
        <v>0</v>
      </c>
      <c r="D15" s="21">
        <v>0</v>
      </c>
      <c r="E15" s="21">
        <v>0</v>
      </c>
      <c r="F15" s="21">
        <v>0</v>
      </c>
    </row>
    <row r="16" spans="1:6" ht="15.75" x14ac:dyDescent="0.25">
      <c r="A16" s="24" t="s">
        <v>19</v>
      </c>
      <c r="B16" s="19">
        <v>0</v>
      </c>
      <c r="C16" s="19">
        <v>0</v>
      </c>
      <c r="D16" s="21">
        <v>0</v>
      </c>
      <c r="E16" s="21">
        <v>0</v>
      </c>
      <c r="F16" s="21">
        <v>0</v>
      </c>
    </row>
    <row r="17" spans="1:6" ht="15.75" x14ac:dyDescent="0.25">
      <c r="A17" s="24" t="s">
        <v>20</v>
      </c>
      <c r="B17" s="19">
        <v>-421800</v>
      </c>
      <c r="C17" s="19">
        <v>-421800</v>
      </c>
      <c r="D17" s="21">
        <v>0</v>
      </c>
      <c r="E17" s="21">
        <v>0</v>
      </c>
      <c r="F17" s="21">
        <v>-44350</v>
      </c>
    </row>
    <row r="18" spans="1:6" ht="15.75" x14ac:dyDescent="0.25">
      <c r="A18" s="24" t="s">
        <v>21</v>
      </c>
      <c r="B18" s="19">
        <v>-242500</v>
      </c>
      <c r="C18" s="19">
        <v>0</v>
      </c>
      <c r="D18" s="21">
        <v>-242500</v>
      </c>
      <c r="E18" s="21">
        <v>34150</v>
      </c>
      <c r="F18" s="21">
        <v>34100</v>
      </c>
    </row>
    <row r="19" spans="1:6" ht="15.75" x14ac:dyDescent="0.25">
      <c r="A19" s="24" t="s">
        <v>22</v>
      </c>
      <c r="B19" s="19">
        <v>0</v>
      </c>
      <c r="C19" s="19">
        <v>0</v>
      </c>
      <c r="D19" s="20">
        <v>0</v>
      </c>
      <c r="E19" s="20">
        <v>0</v>
      </c>
      <c r="F19" s="20">
        <v>0</v>
      </c>
    </row>
    <row r="20" spans="1:6" ht="16.5" thickBot="1" x14ac:dyDescent="0.3">
      <c r="A20" s="24" t="s">
        <v>23</v>
      </c>
      <c r="B20" s="19">
        <v>-200000</v>
      </c>
      <c r="C20" s="19">
        <v>-200000</v>
      </c>
      <c r="D20" s="20">
        <v>0</v>
      </c>
      <c r="E20" s="20">
        <v>-25000</v>
      </c>
      <c r="F20" s="20">
        <v>-200000</v>
      </c>
    </row>
    <row r="21" spans="1:6" ht="16.5" thickBot="1" x14ac:dyDescent="0.3">
      <c r="A21" s="12" t="s">
        <v>24</v>
      </c>
      <c r="B21" s="25">
        <v>1927014.4801851599</v>
      </c>
      <c r="C21" s="25">
        <v>2163656.5603153403</v>
      </c>
      <c r="D21" s="14">
        <v>-236642.08013018034</v>
      </c>
      <c r="E21" s="14">
        <v>13066.900185159873</v>
      </c>
      <c r="F21" s="14">
        <v>129912.38814153988</v>
      </c>
    </row>
    <row r="22" spans="1:6" ht="15.75" x14ac:dyDescent="0.25">
      <c r="A22" s="22" t="s">
        <v>25</v>
      </c>
      <c r="B22" s="16">
        <v>337378.76446194999</v>
      </c>
      <c r="C22" s="16">
        <v>576917.89054749999</v>
      </c>
      <c r="D22" s="26">
        <v>-239539.12608555</v>
      </c>
      <c r="E22" s="26">
        <v>8909.4044619500055</v>
      </c>
      <c r="F22" s="26">
        <v>-28821.051579480001</v>
      </c>
    </row>
    <row r="23" spans="1:6" ht="15.75" x14ac:dyDescent="0.25">
      <c r="A23" s="22" t="s">
        <v>26</v>
      </c>
      <c r="B23" s="16">
        <v>760213.32991900004</v>
      </c>
      <c r="C23" s="16">
        <v>760102.97461899999</v>
      </c>
      <c r="D23" s="26">
        <v>110.35530000005383</v>
      </c>
      <c r="E23" s="26">
        <v>268.99991900008172</v>
      </c>
      <c r="F23" s="26">
        <v>10100.907764500007</v>
      </c>
    </row>
    <row r="24" spans="1:6" ht="15.75" x14ac:dyDescent="0.25">
      <c r="A24" s="22" t="s">
        <v>27</v>
      </c>
      <c r="B24" s="16">
        <v>22946.810380809995</v>
      </c>
      <c r="C24" s="16">
        <v>23409.829751909998</v>
      </c>
      <c r="D24" s="26">
        <v>-463.0193711000029</v>
      </c>
      <c r="E24" s="26">
        <v>470.24038080999526</v>
      </c>
      <c r="F24" s="26">
        <v>-2777.2171625900046</v>
      </c>
    </row>
    <row r="25" spans="1:6" ht="16.5" thickBot="1" x14ac:dyDescent="0.3">
      <c r="A25" s="22" t="s">
        <v>28</v>
      </c>
      <c r="B25" s="16">
        <v>806475.57542340003</v>
      </c>
      <c r="C25" s="16">
        <v>803225.86539693025</v>
      </c>
      <c r="D25" s="27">
        <v>3249.7100264697801</v>
      </c>
      <c r="E25" s="27">
        <v>3418.2654233999783</v>
      </c>
      <c r="F25" s="27">
        <v>151409.74911911017</v>
      </c>
    </row>
    <row r="26" spans="1:6" ht="16.5" thickBot="1" x14ac:dyDescent="0.3">
      <c r="A26" s="12" t="s">
        <v>29</v>
      </c>
      <c r="B26" s="25">
        <v>1120538.90476176</v>
      </c>
      <c r="C26" s="25">
        <v>1360430.6949184099</v>
      </c>
      <c r="D26" s="14">
        <v>-239891.79015664989</v>
      </c>
      <c r="E26" s="14">
        <v>9648.6347617600113</v>
      </c>
      <c r="F26" s="14">
        <v>-21497.360977570061</v>
      </c>
    </row>
    <row r="27" spans="1:6" ht="16.5" thickBot="1" x14ac:dyDescent="0.3">
      <c r="A27" s="28" t="s">
        <v>30</v>
      </c>
      <c r="B27" s="29">
        <v>266113</v>
      </c>
      <c r="C27" s="29">
        <v>266113</v>
      </c>
      <c r="D27" s="30">
        <v>0</v>
      </c>
      <c r="E27" s="30">
        <v>0</v>
      </c>
      <c r="F27" s="30">
        <v>16003.167270468461</v>
      </c>
    </row>
    <row r="28" spans="1:6" ht="16.5" thickBot="1" x14ac:dyDescent="0.3">
      <c r="A28" s="28" t="s">
        <v>31</v>
      </c>
      <c r="B28" s="29">
        <v>71265.764461949992</v>
      </c>
      <c r="C28" s="29">
        <v>310804.89054749999</v>
      </c>
      <c r="D28" s="14">
        <v>-239539.12608555</v>
      </c>
      <c r="E28" s="14">
        <v>8909.4044619499909</v>
      </c>
      <c r="F28" s="14">
        <v>-44824.218849948462</v>
      </c>
    </row>
    <row r="29" spans="1:6" ht="16.5" thickBot="1" x14ac:dyDescent="0.3">
      <c r="A29" s="31" t="s">
        <v>32</v>
      </c>
      <c r="B29" s="29">
        <v>564996.89762859</v>
      </c>
      <c r="C29" s="29">
        <v>562768.06805073982</v>
      </c>
      <c r="D29" s="14">
        <v>2228.8295778501779</v>
      </c>
      <c r="E29" s="14">
        <v>8114.4876285899663</v>
      </c>
      <c r="F29" s="14">
        <v>165673.10381588998</v>
      </c>
    </row>
    <row r="30" spans="1:6" ht="40.5" customHeight="1" x14ac:dyDescent="0.25">
      <c r="A30" s="32" t="s">
        <v>33</v>
      </c>
      <c r="B30" s="33"/>
      <c r="C30" s="34"/>
      <c r="D30" s="34"/>
      <c r="E30" s="34"/>
      <c r="F30" s="34"/>
    </row>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row r="37" ht="15" hidden="1" customHeight="1" x14ac:dyDescent="0.25"/>
    <row r="38" ht="15" hidden="1" customHeight="1" x14ac:dyDescent="0.25"/>
    <row r="39" ht="15" hidden="1" customHeight="1" x14ac:dyDescent="0.25"/>
    <row r="40" ht="15" hidden="1" customHeight="1" x14ac:dyDescent="0.25"/>
  </sheetData>
  <mergeCells count="7">
    <mergeCell ref="A30:F30"/>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4"/>
  <sheetViews>
    <sheetView workbookViewId="0">
      <selection activeCell="A3" sqref="A3"/>
    </sheetView>
  </sheetViews>
  <sheetFormatPr defaultColWidth="0" defaultRowHeight="15" customHeight="1" zeroHeight="1" x14ac:dyDescent="0.25"/>
  <cols>
    <col min="1" max="1" width="103.140625" style="36" bestFit="1" customWidth="1"/>
    <col min="2" max="16384" width="9.140625" style="36" hidden="1"/>
  </cols>
  <sheetData>
    <row r="1" spans="1:6" x14ac:dyDescent="0.25">
      <c r="A1" s="35" t="s">
        <v>34</v>
      </c>
    </row>
    <row r="2" spans="1:6" ht="15.75" x14ac:dyDescent="0.25">
      <c r="A2" s="15" t="s">
        <v>35</v>
      </c>
    </row>
    <row r="3" spans="1:6" ht="39.75" customHeight="1" x14ac:dyDescent="0.25">
      <c r="A3" s="37" t="str">
        <f>CBP_LP!A3</f>
        <v>Magh 03, 2082(January 17, 2026)</v>
      </c>
    </row>
    <row r="4" spans="1:6" ht="15.75" x14ac:dyDescent="0.25">
      <c r="A4" s="15" t="s">
        <v>36</v>
      </c>
    </row>
    <row r="5" spans="1:6" ht="49.5" customHeight="1" thickBot="1" x14ac:dyDescent="0.3">
      <c r="A5" s="38" t="s">
        <v>37</v>
      </c>
      <c r="B5" s="39" t="s">
        <v>38</v>
      </c>
      <c r="C5" s="39" t="s">
        <v>5</v>
      </c>
    </row>
    <row r="6" spans="1:6" ht="16.5" thickBot="1" x14ac:dyDescent="0.3">
      <c r="A6" s="15" t="s">
        <v>39</v>
      </c>
      <c r="B6" s="10">
        <v>46035</v>
      </c>
      <c r="C6" s="10">
        <v>46037</v>
      </c>
    </row>
    <row r="7" spans="1:6" ht="63.75" thickBot="1" x14ac:dyDescent="0.3">
      <c r="A7" s="38" t="s">
        <v>40</v>
      </c>
      <c r="B7" s="13">
        <v>1913947.5809472301</v>
      </c>
      <c r="C7" s="13">
        <v>2163656.5603148402</v>
      </c>
      <c r="D7" s="40">
        <f>B7-C7</f>
        <v>-249708.97936761007</v>
      </c>
      <c r="E7" s="40">
        <f>B7-[1]Sheet1!A2</f>
        <v>9.472300298511982E-4</v>
      </c>
      <c r="F7" s="40">
        <f>B7-[1]Sheet1!B2</f>
        <v>116845.48890424008</v>
      </c>
    </row>
    <row r="8" spans="1:6" ht="15.75" x14ac:dyDescent="0.25">
      <c r="A8" s="15" t="s">
        <v>41</v>
      </c>
      <c r="B8" s="16">
        <v>3063404.34515345</v>
      </c>
      <c r="C8" s="16">
        <v>3081199.3264408601</v>
      </c>
      <c r="D8" s="40">
        <f>B8-C8</f>
        <v>-17794.981287410017</v>
      </c>
      <c r="E8" s="40">
        <f>B8-[1]Sheet1!A3</f>
        <v>-4.8465500585734844E-3</v>
      </c>
      <c r="F8" s="40">
        <f>B8-[1]Sheet1!A2</f>
        <v>1149456.76515345</v>
      </c>
    </row>
    <row r="9" spans="1:6" ht="15.75" x14ac:dyDescent="0.25">
      <c r="A9" s="38" t="s">
        <v>42</v>
      </c>
      <c r="B9" s="19">
        <v>42988.85626755</v>
      </c>
      <c r="C9" s="19">
        <v>43060.955060910004</v>
      </c>
      <c r="D9" s="36">
        <f t="shared" ref="D9:D27" si="0">B9-C9</f>
        <v>-72.098793360004493</v>
      </c>
      <c r="E9" s="36">
        <f>B9-[1]Sheet1!A4</f>
        <v>-3.7324500008253381E-3</v>
      </c>
      <c r="F9" s="36">
        <f>B9-[1]Sheet1!B4</f>
        <v>1884.1961869999941</v>
      </c>
    </row>
    <row r="10" spans="1:6" ht="15.75" x14ac:dyDescent="0.25">
      <c r="A10" s="15" t="s">
        <v>43</v>
      </c>
      <c r="B10" s="16">
        <v>-276006.76420621999</v>
      </c>
      <c r="C10" s="16">
        <v>-295742.76612602</v>
      </c>
      <c r="D10" s="36">
        <f t="shared" si="0"/>
        <v>19736.001919800008</v>
      </c>
      <c r="E10" s="36">
        <f>B10-[1]Sheet1!A5</f>
        <v>-4.206219979096204E-3</v>
      </c>
      <c r="F10" s="36">
        <f>B10-[1]Sheet1!B5</f>
        <v>-200262.05034196997</v>
      </c>
    </row>
    <row r="11" spans="1:6" ht="31.5" x14ac:dyDescent="0.25">
      <c r="A11" s="38" t="s">
        <v>44</v>
      </c>
      <c r="B11" s="19">
        <v>291071.97561383998</v>
      </c>
      <c r="C11" s="19">
        <v>310807.97753363999</v>
      </c>
      <c r="D11" s="36">
        <f t="shared" si="0"/>
        <v>-19736.001919800008</v>
      </c>
      <c r="E11" s="36">
        <f>B11-[1]Sheet1!A6</f>
        <v>-4.3861599988304079E-3</v>
      </c>
      <c r="F11" s="36">
        <f>B11-[1]Sheet1!B6</f>
        <v>200599.47643934996</v>
      </c>
    </row>
    <row r="12" spans="1:6" ht="15.75" x14ac:dyDescent="0.25">
      <c r="A12" s="15" t="s">
        <v>45</v>
      </c>
      <c r="B12" s="23">
        <v>-873450</v>
      </c>
      <c r="C12" s="23">
        <v>-621800</v>
      </c>
      <c r="D12" s="36">
        <f t="shared" si="0"/>
        <v>-251650</v>
      </c>
      <c r="E12" s="36">
        <f>B12-[1]Sheet1!A7</f>
        <v>0</v>
      </c>
      <c r="F12" s="36">
        <f>B12-[1]Sheet1!B7</f>
        <v>-219400</v>
      </c>
    </row>
    <row r="13" spans="1:6" ht="15.75" x14ac:dyDescent="0.25">
      <c r="A13" s="24" t="s">
        <v>16</v>
      </c>
      <c r="B13" s="19">
        <v>0</v>
      </c>
      <c r="C13" s="19">
        <v>0</v>
      </c>
      <c r="D13" s="36">
        <v>0</v>
      </c>
      <c r="E13" s="36">
        <v>0</v>
      </c>
      <c r="F13" s="36">
        <v>0</v>
      </c>
    </row>
    <row r="14" spans="1:6" ht="15.75" x14ac:dyDescent="0.25">
      <c r="A14" s="24" t="s">
        <v>17</v>
      </c>
      <c r="B14" s="19">
        <v>0</v>
      </c>
      <c r="C14" s="19">
        <v>0</v>
      </c>
      <c r="D14" s="36">
        <v>0</v>
      </c>
      <c r="E14" s="36">
        <v>0</v>
      </c>
      <c r="F14" s="36">
        <v>0</v>
      </c>
    </row>
    <row r="15" spans="1:6" ht="15.75" x14ac:dyDescent="0.25">
      <c r="A15" s="24" t="s">
        <v>18</v>
      </c>
      <c r="B15" s="19">
        <v>0</v>
      </c>
      <c r="C15" s="19">
        <v>0</v>
      </c>
      <c r="D15" s="36">
        <v>0</v>
      </c>
      <c r="E15" s="36">
        <v>0</v>
      </c>
      <c r="F15" s="36">
        <v>0</v>
      </c>
    </row>
    <row r="16" spans="1:6" ht="15.75" x14ac:dyDescent="0.25">
      <c r="A16" s="24" t="s">
        <v>19</v>
      </c>
      <c r="B16" s="19">
        <v>0</v>
      </c>
      <c r="C16" s="19">
        <v>0</v>
      </c>
      <c r="D16" s="36">
        <v>0</v>
      </c>
      <c r="E16" s="36">
        <v>0</v>
      </c>
      <c r="F16" s="36">
        <v>0</v>
      </c>
    </row>
    <row r="17" spans="1:6" ht="15.75" x14ac:dyDescent="0.25">
      <c r="A17" s="24" t="s">
        <v>20</v>
      </c>
      <c r="B17" s="19">
        <v>-421800</v>
      </c>
      <c r="C17" s="19">
        <v>-421800</v>
      </c>
      <c r="D17" s="36">
        <f t="shared" si="0"/>
        <v>0</v>
      </c>
      <c r="E17" s="36">
        <f>B17-[1]Sheet1!A12</f>
        <v>0</v>
      </c>
      <c r="F17" s="36">
        <f>B17-[1]Sheet1!B12</f>
        <v>-44350</v>
      </c>
    </row>
    <row r="18" spans="1:6" ht="15.75" x14ac:dyDescent="0.25">
      <c r="A18" s="24" t="s">
        <v>21</v>
      </c>
      <c r="B18" s="19">
        <v>-276650</v>
      </c>
      <c r="C18" s="19">
        <v>0</v>
      </c>
      <c r="D18" s="36">
        <f t="shared" si="0"/>
        <v>-276650</v>
      </c>
      <c r="E18" s="36">
        <f>B18-[1]Sheet1!A13</f>
        <v>0</v>
      </c>
      <c r="F18" s="36">
        <f>B18-[1]Sheet1!B13</f>
        <v>-50</v>
      </c>
    </row>
    <row r="19" spans="1:6" ht="15.75" x14ac:dyDescent="0.25">
      <c r="A19" s="24" t="s">
        <v>22</v>
      </c>
      <c r="B19" s="19">
        <v>0</v>
      </c>
      <c r="C19" s="19">
        <v>0</v>
      </c>
      <c r="D19" s="36">
        <v>0</v>
      </c>
      <c r="E19" s="36">
        <v>0</v>
      </c>
      <c r="F19" s="36">
        <v>0</v>
      </c>
    </row>
    <row r="20" spans="1:6" ht="16.5" thickBot="1" x14ac:dyDescent="0.3">
      <c r="A20" s="24" t="s">
        <v>23</v>
      </c>
      <c r="B20" s="19">
        <v>-175000</v>
      </c>
      <c r="C20" s="19">
        <v>-200000</v>
      </c>
    </row>
    <row r="21" spans="1:6" ht="16.5" thickBot="1" x14ac:dyDescent="0.3">
      <c r="A21" s="15" t="s">
        <v>31</v>
      </c>
      <c r="B21" s="25">
        <v>1913947.5809476501</v>
      </c>
      <c r="C21" s="25">
        <v>2163656.5603153403</v>
      </c>
      <c r="D21" s="40">
        <f>B21-C21</f>
        <v>-249708.97936769016</v>
      </c>
      <c r="E21" s="36">
        <f>B21-[1]Sheet1!A16</f>
        <v>9.4765005633234978E-4</v>
      </c>
      <c r="F21" s="36">
        <f>B21-[1]Sheet1!B16</f>
        <v>116845.48890403006</v>
      </c>
    </row>
    <row r="22" spans="1:6" ht="31.5" x14ac:dyDescent="0.25">
      <c r="A22" s="38" t="s">
        <v>46</v>
      </c>
      <c r="B22" s="16">
        <v>328469.36022365</v>
      </c>
      <c r="C22" s="16">
        <v>576917.89054749999</v>
      </c>
      <c r="D22" s="36">
        <f t="shared" si="0"/>
        <v>-248448.53032384999</v>
      </c>
      <c r="E22" s="36">
        <f>B22-[1]Sheet1!A17</f>
        <v>2.2365001495927572E-4</v>
      </c>
      <c r="F22" s="36">
        <f>B22-[1]Sheet1!B17</f>
        <v>-37730.455817779992</v>
      </c>
    </row>
    <row r="23" spans="1:6" ht="15.75" x14ac:dyDescent="0.25">
      <c r="A23" s="15" t="s">
        <v>32</v>
      </c>
      <c r="B23" s="16">
        <v>759944.332177</v>
      </c>
      <c r="C23" s="16">
        <v>760102.97461899999</v>
      </c>
      <c r="D23" s="36">
        <f t="shared" si="0"/>
        <v>-158.64244199998211</v>
      </c>
      <c r="E23" s="36">
        <f>B23-[1]Sheet1!A18</f>
        <v>2.1770000457763672E-3</v>
      </c>
      <c r="F23" s="36">
        <f>B23-[1]Sheet1!B18</f>
        <v>9831.9100224999711</v>
      </c>
    </row>
    <row r="24" spans="1:6" ht="31.5" x14ac:dyDescent="0.25">
      <c r="A24" s="38" t="s">
        <v>47</v>
      </c>
      <c r="B24" s="16">
        <v>22476.57471891</v>
      </c>
      <c r="C24" s="16">
        <v>23409.829751909998</v>
      </c>
      <c r="D24" s="36">
        <f t="shared" si="0"/>
        <v>-933.25503299999764</v>
      </c>
      <c r="E24" s="36">
        <f>B24-[1]Sheet1!A19</f>
        <v>4.718910000519827E-3</v>
      </c>
      <c r="F24" s="36">
        <f>B24-[1]Sheet1!B19</f>
        <v>-3247.4528244899993</v>
      </c>
    </row>
    <row r="25" spans="1:6" ht="45" x14ac:dyDescent="0.25">
      <c r="A25" s="41" t="s">
        <v>48</v>
      </c>
      <c r="B25" s="16">
        <v>803057.31382808997</v>
      </c>
      <c r="C25" s="16">
        <v>803225.86539693025</v>
      </c>
      <c r="D25" s="36">
        <f t="shared" si="0"/>
        <v>-168.55156884028111</v>
      </c>
      <c r="E25" s="36">
        <f>B25-[1]Sheet1!A20</f>
        <v>3.8280899170786142E-3</v>
      </c>
      <c r="F25" s="36">
        <f>B25-[1]Sheet1!B20</f>
        <v>147991.48752380011</v>
      </c>
    </row>
    <row r="26" spans="1:6" ht="16.5" hidden="1" thickBot="1" x14ac:dyDescent="0.3">
      <c r="B26" s="25">
        <v>1110890.2671195602</v>
      </c>
      <c r="C26" s="25">
        <v>1360430.6949184099</v>
      </c>
      <c r="D26" s="36">
        <f t="shared" si="0"/>
        <v>-249540.42779884976</v>
      </c>
      <c r="E26" s="36">
        <f>B26-[1]Sheet1!A21</f>
        <v>-2.8804398607462645E-3</v>
      </c>
      <c r="F26" s="36">
        <f>B26-[1]Sheet1!B21</f>
        <v>-31145.998619769933</v>
      </c>
    </row>
    <row r="27" spans="1:6" ht="16.5" hidden="1" thickBot="1" x14ac:dyDescent="0.3">
      <c r="B27" s="29">
        <v>266113</v>
      </c>
      <c r="C27" s="29">
        <v>266113</v>
      </c>
      <c r="D27" s="36">
        <f t="shared" si="0"/>
        <v>0</v>
      </c>
      <c r="E27" s="36">
        <f>B27-[1]Sheet1!A22</f>
        <v>0</v>
      </c>
      <c r="F27" s="36">
        <f>B27-[1]Sheet1!B22</f>
        <v>16003.167270468461</v>
      </c>
    </row>
    <row r="28" spans="1:6" ht="16.5" hidden="1" thickBot="1" x14ac:dyDescent="0.3">
      <c r="B28" s="29">
        <v>62356.360223650001</v>
      </c>
      <c r="C28" s="29">
        <v>310804.89054749999</v>
      </c>
      <c r="D28" s="40">
        <f>B28-C28</f>
        <v>-248448.53032384999</v>
      </c>
      <c r="E28" s="36">
        <f>B28-[1]Sheet1!A23</f>
        <v>2.2365000040736049E-4</v>
      </c>
      <c r="F28" s="40">
        <f>B28-[1]Sheet1!B23</f>
        <v>-53733.623088248452</v>
      </c>
    </row>
    <row r="29" spans="1:6" ht="16.5" hidden="1" thickBot="1" x14ac:dyDescent="0.3">
      <c r="B29" s="29">
        <v>556882.41160027008</v>
      </c>
      <c r="C29" s="29">
        <v>562768.06805073982</v>
      </c>
      <c r="D29" s="40">
        <f>B29-C29</f>
        <v>-5885.6564504697453</v>
      </c>
      <c r="E29" s="40">
        <f>B29-[1]Sheet1!A24</f>
        <v>1.6002700431272388E-3</v>
      </c>
      <c r="F29" s="36">
        <f>B29-[1]Sheet1!B24</f>
        <v>157558.61778757005</v>
      </c>
    </row>
    <row r="30" spans="1:6" hidden="1" x14ac:dyDescent="0.25"/>
    <row r="31" spans="1:6" hidden="1" x14ac:dyDescent="0.25"/>
    <row r="32" spans="1:6" hidden="1" x14ac:dyDescent="0.25"/>
    <row r="33" hidden="1" x14ac:dyDescent="0.25"/>
    <row r="34" hidden="1" x14ac:dyDescent="0.25"/>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Bipin Upadhyaya</dc:creator>
  <cp:lastModifiedBy>Bipin Upadhyaya</cp:lastModifiedBy>
  <dcterms:created xsi:type="dcterms:W3CDTF">2026-01-18T04:41:11Z</dcterms:created>
  <dcterms:modified xsi:type="dcterms:W3CDTF">2026-01-18T04:44:10Z</dcterms:modified>
</cp:coreProperties>
</file>