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Magh\"/>
    </mc:Choice>
  </mc:AlternateContent>
  <xr:revisionPtr revIDLastSave="0" documentId="13_ncr:1_{3E186C9D-553F-414F-AE1B-C351F128A610}" xr6:coauthVersionLast="36" xr6:coauthVersionMax="36" xr10:uidLastSave="{00000000-0000-0000-0000-000000000000}"/>
  <bookViews>
    <workbookView xWindow="0" yWindow="0" windowWidth="24000" windowHeight="9525" xr2:uid="{3230C45E-2193-4ACB-B08D-B388FA5BF76E}"/>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<sst xmlns="http://schemas.openxmlformats.org/spreadsheetml/2006/main" count="61" uniqueCount="49">
  <si>
    <t>NEPAL RASTRA BANK</t>
  </si>
  <si>
    <t>Central Bank Survey and Liquidity Position</t>
  </si>
  <si>
    <t>(In Rs. Million)</t>
  </si>
  <si>
    <t>Date (BS/AD)</t>
  </si>
  <si>
    <t>Magh 12, 2082</t>
  </si>
  <si>
    <t>Magh 11,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</si>
  <si>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</si>
  <si>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</si>
  <si>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</si>
  <si>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</si>
  <si>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</si>
  <si>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</si>
  <si>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</si>
  <si>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</si>
  <si>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</si>
  <si>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</si>
  <si>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</si>
  <si>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</si>
  <si>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</si>
  <si>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</si>
  <si>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</si>
  <si>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</si>
  <si>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</si>
  <si>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</si>
  <si>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</si>
  <si>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</si>
  <si>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</si>
  <si>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</si>
  <si>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</si>
  <si>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</si>
  <si>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</si>
  <si>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</si>
  <si>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</si>
  <si>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</si>
  <si>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</si>
  <si>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</si>
  <si>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</si>
  <si>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</si>
  <si>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</si>
  <si>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</si>
  <si>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</si>
  <si>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</si>
  <si>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</si>
  <si>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</si>
  <si>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</si>
  <si>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</si>
  <si>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</si>
  <si>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</si>
  <si>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12, 2082(January 26,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</si>
</sst>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38673167-8444-4380-889E-E0D2B2925792}"/>
    <cellStyle name="Currency 2" xfId="4" xr:uid="{072BD4D6-7FF3-415B-8C89-B9717AB66157}"/>
    <cellStyle name="Normal" xfId="0" builtinId="0"/>
    <cellStyle name="Normal 2" xfId="2" xr:uid="{6A57FE22-864B-4D74-B30A-44077C76CF40}"/>
    <cellStyle name="Normal 29 3 2" xfId="3" xr:uid="{390492EF-D7F4-4959-B016-9B99973937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5D504A53-2E4A-463C-B38C-A01112A6AE7B}"/>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1913947.58</v>
          </cell>
          <cell r="B2">
            <v>1797102.09204299</v>
          </cell>
        </row>
        <row r="3">
          <cell r="A3">
            <v>3063404.35</v>
          </cell>
        </row>
        <row r="4">
          <cell r="A4">
            <v>42988.86</v>
          </cell>
          <cell r="B4">
            <v>41104.660080550006</v>
          </cell>
        </row>
        <row r="5">
          <cell r="A5">
            <v>-276006.76</v>
          </cell>
          <cell r="B5">
            <v>-75744.713864250021</v>
          </cell>
        </row>
        <row r="6">
          <cell r="A6">
            <v>291071.98</v>
          </cell>
          <cell r="B6">
            <v>90472.499174490018</v>
          </cell>
        </row>
        <row r="7">
          <cell r="A7">
            <v>-873450</v>
          </cell>
          <cell r="B7">
            <v>-654050</v>
          </cell>
        </row>
        <row r="12">
          <cell r="A12">
            <v>-421800</v>
          </cell>
          <cell r="B12">
            <v>-377450</v>
          </cell>
        </row>
        <row r="13">
          <cell r="A13">
            <v>-276650</v>
          </cell>
          <cell r="B13">
            <v>-276600</v>
          </cell>
        </row>
        <row r="16">
          <cell r="A16">
            <v>1913947.58</v>
          </cell>
          <cell r="B16">
            <v>1797102.0920436201</v>
          </cell>
        </row>
        <row r="17">
          <cell r="A17">
            <v>328469.36</v>
          </cell>
          <cell r="B17">
            <v>366199.81604142999</v>
          </cell>
        </row>
        <row r="18">
          <cell r="A18">
            <v>759944.33</v>
          </cell>
          <cell r="B18">
            <v>750112.42215450003</v>
          </cell>
        </row>
        <row r="19">
          <cell r="A19">
            <v>22476.57</v>
          </cell>
          <cell r="B19">
            <v>25724.0275434</v>
          </cell>
        </row>
        <row r="20">
          <cell r="A20">
            <v>803057.31</v>
          </cell>
          <cell r="B20">
            <v>655065.82630428986</v>
          </cell>
        </row>
        <row r="21">
          <cell r="A21">
            <v>1110890.27</v>
          </cell>
          <cell r="B21">
            <v>1142036.2657393301</v>
          </cell>
        </row>
        <row r="22">
          <cell r="A22">
            <v>266113</v>
          </cell>
          <cell r="B22">
            <v>250109.83272953154</v>
          </cell>
        </row>
        <row r="23">
          <cell r="A23">
            <v>62356.36</v>
          </cell>
          <cell r="B23">
            <v>116089.98331189845</v>
          </cell>
        </row>
        <row r="24">
          <cell r="A24">
            <v>556882.41</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60560-70FD-4A5B-8E99-EEA02ACF1216}">
  <dimension ref="A1:F40"/>
  <sheetViews>
    <sheetView tabSelected="1" workbookViewId="0">
      <selection activeCell="D21" sqref="D2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46048</v>
      </c>
      <c r="C6" s="10">
        <v>46047</v>
      </c>
      <c r="D6" s="11" t="s">
        <v>7</v>
      </c>
      <c r="E6" s="11" t="s">
        <v>8</v>
      </c>
      <c r="F6" s="11" t="s">
        <v>9</v>
      </c>
    </row>
    <row r="7" spans="1:6" ht="16.5" thickBot="1" x14ac:dyDescent="0.3">
      <c r="A7" s="12" t="s">
        <v>10</v>
      </c>
      <c r="B7" s="13">
        <v>1991686.45</v>
      </c>
      <c r="C7" s="13">
        <v>1977408.4</v>
      </c>
      <c r="D7" s="14">
        <v>14278.050000000047</v>
      </c>
      <c r="E7" s="14">
        <v>77738.869999999879</v>
      </c>
      <c r="F7" s="14">
        <v>194584.35795700992</v>
      </c>
    </row>
    <row r="8" spans="1:6" ht="15.75" x14ac:dyDescent="0.25">
      <c r="A8" s="15" t="s">
        <v>11</v>
      </c>
      <c r="B8" s="16">
        <v>3170510.86</v>
      </c>
      <c r="C8" s="16">
        <v>3155310.33</v>
      </c>
      <c r="D8" s="17">
        <v>15200.529999999795</v>
      </c>
      <c r="E8" s="17">
        <v>107106.50999999978</v>
      </c>
      <c r="F8" s="17">
        <v>643614.05409275973</v>
      </c>
    </row>
    <row r="9" spans="1:6" ht="15.75" x14ac:dyDescent="0.25">
      <c r="A9" s="18" t="s">
        <v>12</v>
      </c>
      <c r="B9" s="19">
        <v>43980.76</v>
      </c>
      <c r="C9" s="19">
        <v>43895.55</v>
      </c>
      <c r="D9" s="20">
        <v>85.209999999999127</v>
      </c>
      <c r="E9" s="20">
        <v>991.90000000000146</v>
      </c>
      <c r="F9" s="20">
        <v>2876.0999194499964</v>
      </c>
    </row>
    <row r="10" spans="1:6" ht="15.75" x14ac:dyDescent="0.25">
      <c r="A10" s="15" t="s">
        <v>13</v>
      </c>
      <c r="B10" s="16">
        <v>-303124.40999999997</v>
      </c>
      <c r="C10" s="16">
        <v>-302201.93</v>
      </c>
      <c r="D10" s="17">
        <v>-922.47999999998137</v>
      </c>
      <c r="E10" s="17">
        <v>-27117.649999999965</v>
      </c>
      <c r="F10" s="17">
        <v>-227379.69613574995</v>
      </c>
    </row>
    <row r="11" spans="1:6" ht="15.75" x14ac:dyDescent="0.25">
      <c r="A11" s="18" t="s">
        <v>14</v>
      </c>
      <c r="B11" s="19">
        <v>318189.62</v>
      </c>
      <c r="C11" s="19">
        <v>317267.14</v>
      </c>
      <c r="D11" s="21">
        <v>922.47999999998137</v>
      </c>
      <c r="E11" s="21">
        <v>27117.640000000014</v>
      </c>
      <c r="F11" s="21">
        <v>227717.12082550998</v>
      </c>
    </row>
    <row r="12" spans="1:6" ht="15.75" x14ac:dyDescent="0.25">
      <c r="A12" s="22" t="s">
        <v>15</v>
      </c>
      <c r="B12" s="23">
        <v>-875700</v>
      </c>
      <c r="C12" s="23">
        <v>-875700</v>
      </c>
      <c r="D12" s="17">
        <v>0</v>
      </c>
      <c r="E12" s="17">
        <v>-2250</v>
      </c>
      <c r="F12" s="17">
        <v>-221650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-448750</v>
      </c>
      <c r="C17" s="19">
        <v>-448750</v>
      </c>
      <c r="D17" s="21">
        <v>0</v>
      </c>
      <c r="E17" s="21">
        <v>-26950</v>
      </c>
      <c r="F17" s="21">
        <v>-71300</v>
      </c>
    </row>
    <row r="18" spans="1:6" ht="15.75" x14ac:dyDescent="0.25">
      <c r="A18" s="24" t="s">
        <v>21</v>
      </c>
      <c r="B18" s="19">
        <v>-226950</v>
      </c>
      <c r="C18" s="19">
        <v>-226950</v>
      </c>
      <c r="D18" s="21">
        <v>0</v>
      </c>
      <c r="E18" s="21">
        <v>49700</v>
      </c>
      <c r="F18" s="21">
        <v>49650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-25000</v>
      </c>
      <c r="F20" s="20">
        <v>-200000</v>
      </c>
    </row>
    <row r="21" spans="1:6" ht="16.5" thickBot="1" x14ac:dyDescent="0.3">
      <c r="A21" s="12" t="s">
        <v>24</v>
      </c>
      <c r="B21" s="25">
        <v>1991686.45</v>
      </c>
      <c r="C21" s="25">
        <v>1977408.4</v>
      </c>
      <c r="D21" s="14">
        <v>14278.050000000047</v>
      </c>
      <c r="E21" s="14">
        <v>77738.869999999879</v>
      </c>
      <c r="F21" s="14">
        <v>194584.35795637988</v>
      </c>
    </row>
    <row r="22" spans="1:6" ht="15.75" x14ac:dyDescent="0.25">
      <c r="A22" s="22" t="s">
        <v>25</v>
      </c>
      <c r="B22" s="16">
        <v>331293.51</v>
      </c>
      <c r="C22" s="16">
        <v>316628.90999999997</v>
      </c>
      <c r="D22" s="26">
        <v>14664.600000000035</v>
      </c>
      <c r="E22" s="26">
        <v>2824.1500000000233</v>
      </c>
      <c r="F22" s="26">
        <v>-34906.306041429983</v>
      </c>
    </row>
    <row r="23" spans="1:6" ht="15.75" x14ac:dyDescent="0.25">
      <c r="A23" s="22" t="s">
        <v>26</v>
      </c>
      <c r="B23" s="16">
        <v>763847.21</v>
      </c>
      <c r="C23" s="16">
        <v>763208.41</v>
      </c>
      <c r="D23" s="26">
        <v>638.79999999993015</v>
      </c>
      <c r="E23" s="26">
        <v>3902.8800000000047</v>
      </c>
      <c r="F23" s="26">
        <v>13734.78784549993</v>
      </c>
    </row>
    <row r="24" spans="1:6" ht="15.75" x14ac:dyDescent="0.25">
      <c r="A24" s="22" t="s">
        <v>27</v>
      </c>
      <c r="B24" s="16">
        <v>26310.43</v>
      </c>
      <c r="C24" s="16">
        <v>26077.55</v>
      </c>
      <c r="D24" s="26">
        <v>232.88000000000102</v>
      </c>
      <c r="E24" s="26">
        <v>3833.8600000000006</v>
      </c>
      <c r="F24" s="26">
        <v>586.40245660000073</v>
      </c>
    </row>
    <row r="25" spans="1:6" ht="16.5" thickBot="1" x14ac:dyDescent="0.3">
      <c r="A25" s="22" t="s">
        <v>28</v>
      </c>
      <c r="B25" s="16">
        <v>870235.3</v>
      </c>
      <c r="C25" s="16">
        <v>871493.53</v>
      </c>
      <c r="D25" s="27">
        <v>-1258.2299999999814</v>
      </c>
      <c r="E25" s="27">
        <v>67177.989999999991</v>
      </c>
      <c r="F25" s="27">
        <v>215169.47369571018</v>
      </c>
    </row>
    <row r="26" spans="1:6" ht="16.5" thickBot="1" x14ac:dyDescent="0.3">
      <c r="A26" s="12" t="s">
        <v>29</v>
      </c>
      <c r="B26" s="25">
        <v>1121451.1499999999</v>
      </c>
      <c r="C26" s="25">
        <v>1105914.8700000001</v>
      </c>
      <c r="D26" s="14">
        <v>15536.279999999795</v>
      </c>
      <c r="E26" s="14">
        <v>10560.879999999888</v>
      </c>
      <c r="F26" s="14">
        <v>-20585.115739330184</v>
      </c>
    </row>
    <row r="27" spans="1:6" ht="16.5" thickBot="1" x14ac:dyDescent="0.3">
      <c r="A27" s="28" t="s">
        <v>30</v>
      </c>
      <c r="B27" s="29">
        <v>268253</v>
      </c>
      <c r="C27" s="29">
        <v>268253</v>
      </c>
      <c r="D27" s="30">
        <v>0</v>
      </c>
      <c r="E27" s="30">
        <v>2140</v>
      </c>
      <c r="F27" s="30">
        <v>18143.167270468461</v>
      </c>
    </row>
    <row r="28" spans="1:6" ht="16.5" thickBot="1" x14ac:dyDescent="0.3">
      <c r="A28" s="28" t="s">
        <v>31</v>
      </c>
      <c r="B28" s="29">
        <v>63040.51</v>
      </c>
      <c r="C28" s="29">
        <v>48375.91</v>
      </c>
      <c r="D28" s="14">
        <v>14664.599999999999</v>
      </c>
      <c r="E28" s="14">
        <v>684.15000000000146</v>
      </c>
      <c r="F28" s="14">
        <v>-53049.473311898451</v>
      </c>
    </row>
    <row r="29" spans="1:6" ht="16.5" thickBot="1" x14ac:dyDescent="0.3">
      <c r="A29" s="31" t="s">
        <v>32</v>
      </c>
      <c r="B29" s="29">
        <v>625638.14</v>
      </c>
      <c r="C29" s="29">
        <v>618987.65</v>
      </c>
      <c r="D29" s="14">
        <v>6650.4899999999907</v>
      </c>
      <c r="E29" s="14">
        <v>68755.729999999981</v>
      </c>
      <c r="F29" s="14">
        <v>226314.34618729999</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074C4-9367-406E-B85F-FCAED56B5B09}">
  <dimension ref="A1:F34"/>
  <sheetViews>
    <sheetView workbookViewId="0">
      <selection activeCell="C20" sqref="C20"/>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34</v>
      </c>
    </row>
    <row r="2" spans="1:6" ht="15.75" x14ac:dyDescent="0.25">
      <c r="A2" s="15" t="s">
        <v>35</v>
      </c>
    </row>
    <row r="3" spans="1:6" ht="39.75" customHeight="1" x14ac:dyDescent="0.25">
      <c r="A3" s="37" t="str">
        <f>CBP_LP!A3</f>
        <v>Magh 12, 2082(January 26,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46048</v>
      </c>
      <c r="C6" s="10">
        <v>46047</v>
      </c>
    </row>
    <row r="7" spans="1:6" ht="63.75" thickBot="1" x14ac:dyDescent="0.3">
      <c r="A7" s="38" t="s">
        <v>39</v>
      </c>
      <c r="B7" s="13">
        <v>1991686.45</v>
      </c>
      <c r="C7" s="13">
        <v>1977408.4</v>
      </c>
      <c r="D7" s="40">
        <f>B7-C7</f>
        <v>14278.050000000047</v>
      </c>
      <c r="E7" s="40">
        <f>B7-[1]Sheet1!A2</f>
        <v>77738.869999999879</v>
      </c>
      <c r="F7" s="40">
        <f>B7-[1]Sheet1!B2</f>
        <v>194584.35795700992</v>
      </c>
    </row>
    <row r="8" spans="1:6" ht="15.75" x14ac:dyDescent="0.25">
      <c r="A8" s="15" t="s">
        <v>40</v>
      </c>
      <c r="B8" s="16">
        <v>3170510.86</v>
      </c>
      <c r="C8" s="16">
        <v>3155310.33</v>
      </c>
      <c r="D8" s="40">
        <f>B8-C8</f>
        <v>15200.529999999795</v>
      </c>
      <c r="E8" s="40">
        <f>B8-[1]Sheet1!A3</f>
        <v>107106.50999999978</v>
      </c>
      <c r="F8" s="40">
        <f>B8-[1]Sheet1!A2</f>
        <v>1256563.2799999998</v>
      </c>
    </row>
    <row r="9" spans="1:6" ht="15.75" x14ac:dyDescent="0.25">
      <c r="A9" s="38" t="s">
        <v>41</v>
      </c>
      <c r="B9" s="19">
        <v>43980.76</v>
      </c>
      <c r="C9" s="19">
        <v>43895.55</v>
      </c>
      <c r="D9" s="36">
        <f t="shared" ref="D9:D27" si="0">B9-C9</f>
        <v>85.209999999999127</v>
      </c>
      <c r="E9" s="36">
        <f>B9-[1]Sheet1!A4</f>
        <v>991.90000000000146</v>
      </c>
      <c r="F9" s="36">
        <f>B9-[1]Sheet1!B4</f>
        <v>2876.0999194499964</v>
      </c>
    </row>
    <row r="10" spans="1:6" ht="15.75" x14ac:dyDescent="0.25">
      <c r="A10" s="15" t="s">
        <v>42</v>
      </c>
      <c r="B10" s="16">
        <v>-303124.40999999997</v>
      </c>
      <c r="C10" s="16">
        <v>-302201.93</v>
      </c>
      <c r="D10" s="36">
        <f t="shared" si="0"/>
        <v>-922.47999999998137</v>
      </c>
      <c r="E10" s="36">
        <f>B10-[1]Sheet1!A5</f>
        <v>-27117.649999999965</v>
      </c>
      <c r="F10" s="36">
        <f>B10-[1]Sheet1!B5</f>
        <v>-227379.69613574995</v>
      </c>
    </row>
    <row r="11" spans="1:6" ht="31.5" x14ac:dyDescent="0.25">
      <c r="A11" s="38" t="s">
        <v>43</v>
      </c>
      <c r="B11" s="19">
        <v>318189.62</v>
      </c>
      <c r="C11" s="19">
        <v>317267.14</v>
      </c>
      <c r="D11" s="36">
        <f t="shared" si="0"/>
        <v>922.47999999998137</v>
      </c>
      <c r="E11" s="36">
        <f>B11-[1]Sheet1!A6</f>
        <v>27117.640000000014</v>
      </c>
      <c r="F11" s="36">
        <f>B11-[1]Sheet1!B6</f>
        <v>227717.12082550998</v>
      </c>
    </row>
    <row r="12" spans="1:6" ht="15.75" x14ac:dyDescent="0.25">
      <c r="A12" s="15" t="s">
        <v>44</v>
      </c>
      <c r="B12" s="23">
        <v>-875700</v>
      </c>
      <c r="C12" s="23">
        <v>-875700</v>
      </c>
      <c r="D12" s="36">
        <f t="shared" si="0"/>
        <v>0</v>
      </c>
      <c r="E12" s="36">
        <f>B12-[1]Sheet1!A7</f>
        <v>-2250</v>
      </c>
      <c r="F12" s="36">
        <f>B12-[1]Sheet1!B7</f>
        <v>-221650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-448750</v>
      </c>
      <c r="C17" s="19">
        <v>-448750</v>
      </c>
      <c r="D17" s="36">
        <f t="shared" si="0"/>
        <v>0</v>
      </c>
      <c r="E17" s="36">
        <f>B17-[1]Sheet1!A12</f>
        <v>-26950</v>
      </c>
      <c r="F17" s="36">
        <f>B17-[1]Sheet1!B12</f>
        <v>-71300</v>
      </c>
    </row>
    <row r="18" spans="1:6" ht="15.75" x14ac:dyDescent="0.25">
      <c r="A18" s="24" t="s">
        <v>21</v>
      </c>
      <c r="B18" s="19">
        <v>-226950</v>
      </c>
      <c r="C18" s="19">
        <v>-226950</v>
      </c>
      <c r="D18" s="36">
        <f t="shared" si="0"/>
        <v>0</v>
      </c>
      <c r="E18" s="36">
        <f>B18-[1]Sheet1!A13</f>
        <v>49700</v>
      </c>
      <c r="F18" s="36">
        <f>B18-[1]Sheet1!B13</f>
        <v>49650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1991686.45</v>
      </c>
      <c r="C21" s="25">
        <v>1977408.4</v>
      </c>
      <c r="D21" s="40">
        <f>B21-C21</f>
        <v>14278.050000000047</v>
      </c>
      <c r="E21" s="36">
        <f>B21-[1]Sheet1!A16</f>
        <v>77738.869999999879</v>
      </c>
      <c r="F21" s="36">
        <f>B21-[1]Sheet1!B16</f>
        <v>194584.35795637988</v>
      </c>
    </row>
    <row r="22" spans="1:6" ht="31.5" x14ac:dyDescent="0.25">
      <c r="A22" s="38" t="s">
        <v>45</v>
      </c>
      <c r="B22" s="16">
        <v>331293.51</v>
      </c>
      <c r="C22" s="16">
        <v>316628.90999999997</v>
      </c>
      <c r="D22" s="36">
        <f t="shared" si="0"/>
        <v>14664.600000000035</v>
      </c>
      <c r="E22" s="36">
        <f>B22-[1]Sheet1!A17</f>
        <v>2824.1500000000233</v>
      </c>
      <c r="F22" s="36">
        <f>B22-[1]Sheet1!B17</f>
        <v>-34906.306041429983</v>
      </c>
    </row>
    <row r="23" spans="1:6" ht="15.75" x14ac:dyDescent="0.25">
      <c r="A23" s="15" t="s">
        <v>32</v>
      </c>
      <c r="B23" s="16">
        <v>763847.21</v>
      </c>
      <c r="C23" s="16">
        <v>763208.41</v>
      </c>
      <c r="D23" s="36">
        <f t="shared" si="0"/>
        <v>638.79999999993015</v>
      </c>
      <c r="E23" s="36">
        <f>B23-[1]Sheet1!A18</f>
        <v>3902.8800000000047</v>
      </c>
      <c r="F23" s="36">
        <f>B23-[1]Sheet1!B18</f>
        <v>13734.78784549993</v>
      </c>
    </row>
    <row r="24" spans="1:6" ht="31.5" x14ac:dyDescent="0.25">
      <c r="A24" s="38" t="s">
        <v>46</v>
      </c>
      <c r="B24" s="16">
        <v>26310.43</v>
      </c>
      <c r="C24" s="16">
        <v>26077.55</v>
      </c>
      <c r="D24" s="36">
        <f t="shared" si="0"/>
        <v>232.88000000000102</v>
      </c>
      <c r="E24" s="36">
        <f>B24-[1]Sheet1!A19</f>
        <v>3833.8600000000006</v>
      </c>
      <c r="F24" s="36">
        <f>B24-[1]Sheet1!B19</f>
        <v>586.40245660000073</v>
      </c>
    </row>
    <row r="25" spans="1:6" ht="45" x14ac:dyDescent="0.25">
      <c r="A25" s="41" t="s">
        <v>47</v>
      </c>
      <c r="B25" s="16">
        <v>870235.3</v>
      </c>
      <c r="C25" s="16">
        <v>871493.53</v>
      </c>
      <c r="D25" s="36">
        <f t="shared" si="0"/>
        <v>-1258.2299999999814</v>
      </c>
      <c r="E25" s="36">
        <f>B25-[1]Sheet1!A20</f>
        <v>67177.989999999991</v>
      </c>
      <c r="F25" s="36">
        <f>B25-[1]Sheet1!B20</f>
        <v>215169.47369571018</v>
      </c>
    </row>
    <row r="26" spans="1:6" ht="16.5" hidden="1" thickBot="1" x14ac:dyDescent="0.3">
      <c r="B26" s="25">
        <v>1121451.1499999999</v>
      </c>
      <c r="C26" s="25">
        <v>1105914.8700000001</v>
      </c>
      <c r="D26" s="36">
        <f t="shared" si="0"/>
        <v>15536.279999999795</v>
      </c>
      <c r="E26" s="36">
        <f>B26-[1]Sheet1!A21</f>
        <v>10560.879999999888</v>
      </c>
      <c r="F26" s="36">
        <f>B26-[1]Sheet1!B21</f>
        <v>-20585.115739330184</v>
      </c>
    </row>
    <row r="27" spans="1:6" ht="16.5" hidden="1" thickBot="1" x14ac:dyDescent="0.3">
      <c r="B27" s="29">
        <v>268253</v>
      </c>
      <c r="C27" s="29">
        <v>268253</v>
      </c>
      <c r="D27" s="36">
        <f t="shared" si="0"/>
        <v>0</v>
      </c>
      <c r="E27" s="36">
        <f>B27-[1]Sheet1!A22</f>
        <v>2140</v>
      </c>
      <c r="F27" s="36">
        <f>B27-[1]Sheet1!B22</f>
        <v>18143.167270468461</v>
      </c>
    </row>
    <row r="28" spans="1:6" ht="16.5" hidden="1" thickBot="1" x14ac:dyDescent="0.3">
      <c r="B28" s="29">
        <v>63040.51</v>
      </c>
      <c r="C28" s="29">
        <v>48375.91</v>
      </c>
      <c r="D28" s="40">
        <f>B28-C28</f>
        <v>14664.599999999999</v>
      </c>
      <c r="E28" s="36">
        <f>B28-[1]Sheet1!A23</f>
        <v>684.15000000000146</v>
      </c>
      <c r="F28" s="40">
        <f>B28-[1]Sheet1!B23</f>
        <v>-53049.473311898451</v>
      </c>
    </row>
    <row r="29" spans="1:6" ht="16.5" hidden="1" thickBot="1" x14ac:dyDescent="0.3">
      <c r="B29" s="29">
        <v>625638.14</v>
      </c>
      <c r="C29" s="29">
        <v>618987.65</v>
      </c>
      <c r="D29" s="40">
        <f>B29-C29</f>
        <v>6650.4899999999907</v>
      </c>
      <c r="E29" s="40">
        <f>B29-[1]Sheet1!A24</f>
        <v>68755.729999999981</v>
      </c>
      <c r="F29" s="36">
        <f>B29-[1]Sheet1!B24</f>
        <v>226314.34618729999</v>
      </c>
    </row>
    <row r="30" spans="1:6" ht="15" hidden="1" x14ac:dyDescent="0.25"/>
    <row r="31" spans="1:6" ht="15" hidden="1" x14ac:dyDescent="0.25"/>
    <row r="32" spans="1:6" ht="15" hidden="1" x14ac:dyDescent="0.25"/>
    <row r="33" ht="15" hidden="1" x14ac:dyDescent="0.25"/>
    <row r="34"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2026-01-27T04:47:26Z</dcterms:created>
  <dcterms:modified xsi:type="dcterms:W3CDTF">2026-01-27T04:51:32Z</dcterms:modified>
</cp:coreProperties>
</file>