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<sst xmlns="http://schemas.openxmlformats.org/spreadsheetml/2006/main" count="62" uniqueCount="49">
  <si>
    <t>NEPAL RASTRA BANK</t>
  </si>
  <si>
    <t>Central Bank Survey and Liquidity Position</t>
  </si>
  <si>
    <t>(In Rs. Million)</t>
  </si>
  <si>
    <t>Date (BS/AD)</t>
  </si>
  <si>
    <t>Magh 17, 2082</t>
  </si>
  <si>
    <t>Magh 14,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</si>
  <si>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</si>
  <si>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</si>
  <si>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</si>
  <si>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</si>
  <si>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</si>
  <si>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</si>
  <si>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</si>
  <si>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</si>
  <si>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</si>
  <si>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</si>
  <si>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</si>
  <si>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</si>
  <si>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</si>
  <si>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</si>
  <si>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</si>
  <si>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</si>
  <si>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</si>
  <si>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</si>
  <si>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</si>
  <si>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</si>
  <si>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</si>
  <si>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</si>
  <si>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</si>
  <si>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</si>
  <si>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</si>
  <si>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</si>
  <si>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</si>
  <si>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</si>
  <si>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</si>
  <si>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</si>
  <si>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</si>
  <si>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</si>
  <si>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</si>
  <si>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</si>
  <si>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</si>
  <si>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</si>
  <si>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</si>
  <si>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</si>
  <si>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</si>
  <si>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</si>
  <si>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</si>
  <si>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</si>
  <si>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17, 2082(January 31,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</si>
</sst>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4" t="s">
        <v>0</v>
      </c>
      <c r="B1" s="34"/>
      <c r="C1" s="34"/>
      <c r="D1" s="34"/>
      <c r="E1" s="34"/>
      <c r="F1" s="34"/>
    </row>
    <row r="2" spans="1:6" ht="15.75">
      <c r="A2" s="34" t="s">
        <v>1</v>
      </c>
      <c r="B2" s="34"/>
      <c r="C2" s="34"/>
      <c r="D2" s="34"/>
      <c r="E2" s="34"/>
      <c r="F2" s="34"/>
    </row>
    <row r="3" spans="1:6" ht="15.75">
      <c r="A3" s="35" t="s">
        <v>48</v>
      </c>
      <c r="B3" s="35"/>
      <c r="C3" s="35"/>
      <c r="D3" s="35"/>
      <c r="E3" s="35"/>
      <c r="F3" s="35"/>
    </row>
    <row r="4" spans="1:6" ht="15.75" thickBot="1">
      <c r="A4" s="36" t="s">
        <v>2</v>
      </c>
      <c r="B4" s="36"/>
      <c r="C4" s="36"/>
      <c r="D4" s="36"/>
      <c r="E4" s="36"/>
      <c r="F4" s="36"/>
    </row>
    <row r="5" spans="1:6" ht="16.5" thickBot="1">
      <c r="A5" s="37" t="s">
        <v>3</v>
      </c>
      <c r="B5" s="1" t="s">
        <v>4</v>
      </c>
      <c r="C5" s="1" t="s">
        <v>5</v>
      </c>
      <c r="D5" s="39" t="s">
        <v>6</v>
      </c>
      <c r="E5" s="40"/>
      <c r="F5" s="41"/>
    </row>
    <row r="6" spans="1:6" ht="16.5" thickBot="1">
      <c r="A6" s="38"/>
      <c r="B6" s="2">
        <v>46053</v>
      </c>
      <c r="C6" s="2">
        <v>46050</v>
      </c>
      <c r="D6" s="3" t="s">
        <v>7</v>
      </c>
      <c r="E6" s="3" t="s">
        <v>8</v>
      </c>
      <c r="F6" s="3" t="s">
        <v>9</v>
      </c>
    </row>
    <row r="7" spans="1:6" ht="16.5" thickBot="1">
      <c r="A7" s="4" t="s">
        <v>10</v>
      </c>
      <c r="B7" s="5">
        <v>1996322.2986429399</v>
      </c>
      <c r="C7" s="5">
        <v>1989778.60705096</v>
      </c>
      <c r="D7" s="6">
        <v>6543.6915919799358</v>
      </c>
      <c r="E7" s="6">
        <v>82374.718642939813</v>
      </c>
      <c r="F7" s="6">
        <v>199220.20659994986</v>
      </c>
    </row>
    <row r="8" spans="1:6" ht="15.75">
      <c r="A8" s="7" t="s">
        <v>11</v>
      </c>
      <c r="B8" s="8">
        <v>3166529.6790637202</v>
      </c>
      <c r="C8" s="8">
        <v>3166359.3982866798</v>
      </c>
      <c r="D8" s="9">
        <v>170.28077704040334</v>
      </c>
      <c r="E8" s="9">
        <v>103125.32906372007</v>
      </c>
      <c r="F8" s="9">
        <v>639632.87315648003</v>
      </c>
    </row>
    <row r="9" spans="1:6" ht="15.75">
      <c r="A9" s="10" t="s">
        <v>12</v>
      </c>
      <c r="B9" s="11">
        <v>44237.179323309996</v>
      </c>
      <c r="C9" s="11">
        <v>44146.623846509996</v>
      </c>
      <c r="D9" s="12">
        <v>90.555476800000179</v>
      </c>
      <c r="E9" s="12">
        <v>1248.3193233099955</v>
      </c>
      <c r="F9" s="12">
        <v>3132.5192427599904</v>
      </c>
    </row>
    <row r="10" spans="1:6" ht="15.75">
      <c r="A10" s="7" t="s">
        <v>13</v>
      </c>
      <c r="B10" s="8">
        <v>-300057.38042078004</v>
      </c>
      <c r="C10" s="8">
        <v>-301330.79123571998</v>
      </c>
      <c r="D10" s="9">
        <v>1273.4108149399399</v>
      </c>
      <c r="E10" s="9">
        <v>-24050.620420780033</v>
      </c>
      <c r="F10" s="9">
        <v>-224312.66655653002</v>
      </c>
    </row>
    <row r="11" spans="1:6" ht="15.75">
      <c r="A11" s="10" t="s">
        <v>14</v>
      </c>
      <c r="B11" s="11">
        <v>315122.59182840004</v>
      </c>
      <c r="C11" s="11">
        <v>316396.00264334003</v>
      </c>
      <c r="D11" s="13">
        <v>-1273.4108149399981</v>
      </c>
      <c r="E11" s="13">
        <v>24050.611828400055</v>
      </c>
      <c r="F11" s="13">
        <v>224650.09265391002</v>
      </c>
    </row>
    <row r="12" spans="1:6" ht="15.75">
      <c r="A12" s="14" t="s">
        <v>15</v>
      </c>
      <c r="B12" s="15">
        <v>-870150</v>
      </c>
      <c r="C12" s="15">
        <v>-875250</v>
      </c>
      <c r="D12" s="9">
        <v>5100</v>
      </c>
      <c r="E12" s="9">
        <v>3300</v>
      </c>
      <c r="F12" s="9">
        <v>-216100</v>
      </c>
    </row>
    <row r="13" spans="1:6" ht="15.75">
      <c r="A13" s="16" t="s">
        <v>16</v>
      </c>
      <c r="B13" s="11">
        <v>0</v>
      </c>
      <c r="C13" s="11">
        <v>0</v>
      </c>
      <c r="D13" s="13">
        <v>0</v>
      </c>
      <c r="E13" s="13">
        <v>0</v>
      </c>
      <c r="F13" s="13">
        <v>0</v>
      </c>
    </row>
    <row r="14" spans="1:6" ht="15.75">
      <c r="A14" s="16" t="s">
        <v>17</v>
      </c>
      <c r="B14" s="11">
        <v>0</v>
      </c>
      <c r="C14" s="11">
        <v>0</v>
      </c>
      <c r="D14" s="13">
        <v>0</v>
      </c>
      <c r="E14" s="13">
        <v>0</v>
      </c>
      <c r="F14" s="13">
        <v>0</v>
      </c>
    </row>
    <row r="15" spans="1:6" ht="15.75">
      <c r="A15" s="16" t="s">
        <v>18</v>
      </c>
      <c r="B15" s="11">
        <v>0</v>
      </c>
      <c r="C15" s="11">
        <v>0</v>
      </c>
      <c r="D15" s="13">
        <v>0</v>
      </c>
      <c r="E15" s="13">
        <v>0</v>
      </c>
      <c r="F15" s="13">
        <v>0</v>
      </c>
    </row>
    <row r="16" spans="1:6" ht="15.75">
      <c r="A16" s="16" t="s">
        <v>19</v>
      </c>
      <c r="B16" s="11">
        <v>0</v>
      </c>
      <c r="C16" s="11">
        <v>0</v>
      </c>
      <c r="D16" s="13">
        <v>0</v>
      </c>
      <c r="E16" s="13">
        <v>0</v>
      </c>
      <c r="F16" s="13">
        <v>0</v>
      </c>
    </row>
    <row r="17" spans="1:6" ht="15.75">
      <c r="A17" s="16" t="s">
        <v>20</v>
      </c>
      <c r="B17" s="11">
        <v>-464550</v>
      </c>
      <c r="C17" s="11">
        <v>-464550</v>
      </c>
      <c r="D17" s="13">
        <v>0</v>
      </c>
      <c r="E17" s="13">
        <v>-42750</v>
      </c>
      <c r="F17" s="13">
        <v>-87100</v>
      </c>
    </row>
    <row r="18" spans="1:6" ht="15.75">
      <c r="A18" s="16" t="s">
        <v>21</v>
      </c>
      <c r="B18" s="11">
        <v>-205600</v>
      </c>
      <c r="C18" s="11">
        <v>-210700</v>
      </c>
      <c r="D18" s="13">
        <v>5100</v>
      </c>
      <c r="E18" s="13">
        <v>71050</v>
      </c>
      <c r="F18" s="13">
        <v>71000</v>
      </c>
    </row>
    <row r="19" spans="1:6" ht="15.75">
      <c r="A19" s="16" t="s">
        <v>22</v>
      </c>
      <c r="B19" s="11">
        <v>0</v>
      </c>
      <c r="C19" s="11">
        <v>0</v>
      </c>
      <c r="D19" s="12">
        <v>0</v>
      </c>
      <c r="E19" s="12">
        <v>0</v>
      </c>
      <c r="F19" s="12">
        <v>0</v>
      </c>
    </row>
    <row r="20" spans="1:6" ht="16.5" thickBot="1">
      <c r="A20" s="16" t="s">
        <v>23</v>
      </c>
      <c r="B20" s="11">
        <v>-200000</v>
      </c>
      <c r="C20" s="11">
        <v>-200000</v>
      </c>
      <c r="D20" s="12">
        <v>0</v>
      </c>
      <c r="E20" s="12">
        <v>-25000</v>
      </c>
      <c r="F20" s="12">
        <v>-200000</v>
      </c>
    </row>
    <row r="21" spans="1:6" ht="16.5" thickBot="1">
      <c r="A21" s="4" t="s">
        <v>24</v>
      </c>
      <c r="B21" s="17">
        <v>1996322.2986357701</v>
      </c>
      <c r="C21" s="17">
        <v>1989778.6112361504</v>
      </c>
      <c r="D21" s="6">
        <v>6543.6873996197246</v>
      </c>
      <c r="E21" s="6">
        <v>82374.718635770027</v>
      </c>
      <c r="F21" s="6">
        <v>199220.20659215003</v>
      </c>
    </row>
    <row r="22" spans="1:6" ht="15.75">
      <c r="A22" s="14" t="s">
        <v>25</v>
      </c>
      <c r="B22" s="8">
        <v>346205.06941252999</v>
      </c>
      <c r="C22" s="8">
        <v>321718.77575714001</v>
      </c>
      <c r="D22" s="18">
        <v>24486.293655389978</v>
      </c>
      <c r="E22" s="18">
        <v>17735.709412530006</v>
      </c>
      <c r="F22" s="18">
        <v>-19994.7466289</v>
      </c>
    </row>
    <row r="23" spans="1:6" ht="15.75">
      <c r="A23" s="14" t="s">
        <v>26</v>
      </c>
      <c r="B23" s="8">
        <v>765236.02184499998</v>
      </c>
      <c r="C23" s="8">
        <v>764599.77733499999</v>
      </c>
      <c r="D23" s="18">
        <v>636.24450999998953</v>
      </c>
      <c r="E23" s="18">
        <v>5291.691845000023</v>
      </c>
      <c r="F23" s="18">
        <v>15123.599690499948</v>
      </c>
    </row>
    <row r="24" spans="1:6" ht="15.75">
      <c r="A24" s="14" t="s">
        <v>27</v>
      </c>
      <c r="B24" s="8">
        <v>26489.476040330002</v>
      </c>
      <c r="C24" s="8">
        <v>25918.520084879998</v>
      </c>
      <c r="D24" s="18">
        <v>570.95595545000469</v>
      </c>
      <c r="E24" s="18">
        <v>4012.9060403300027</v>
      </c>
      <c r="F24" s="18">
        <v>765.44849693000288</v>
      </c>
    </row>
    <row r="25" spans="1:6" ht="16.5" thickBot="1">
      <c r="A25" s="14" t="s">
        <v>28</v>
      </c>
      <c r="B25" s="8">
        <v>858391.73133790994</v>
      </c>
      <c r="C25" s="8">
        <v>877541.53805913019</v>
      </c>
      <c r="D25" s="19">
        <v>-19149.806721220259</v>
      </c>
      <c r="E25" s="19">
        <v>55334.42133790988</v>
      </c>
      <c r="F25" s="19">
        <v>203325.90503362007</v>
      </c>
    </row>
    <row r="26" spans="1:6" ht="16.5" thickBot="1">
      <c r="A26" s="4" t="s">
        <v>29</v>
      </c>
      <c r="B26" s="17">
        <v>1137930.56729786</v>
      </c>
      <c r="C26" s="17">
        <v>1112237.0731770201</v>
      </c>
      <c r="D26" s="6">
        <v>25693.494120839983</v>
      </c>
      <c r="E26" s="6">
        <v>27040.29729786003</v>
      </c>
      <c r="F26" s="6">
        <v>-4105.6984414700419</v>
      </c>
    </row>
    <row r="27" spans="1:6" ht="16.5" thickBot="1">
      <c r="A27" s="20" t="s">
        <v>30</v>
      </c>
      <c r="B27" s="21">
        <v>268253</v>
      </c>
      <c r="C27" s="21">
        <v>268253</v>
      </c>
      <c r="D27" s="22">
        <v>0</v>
      </c>
      <c r="E27" s="22">
        <v>2140</v>
      </c>
      <c r="F27" s="22">
        <v>18143.167270468461</v>
      </c>
    </row>
    <row r="28" spans="1:6" ht="16.5" thickBot="1">
      <c r="A28" s="20" t="s">
        <v>31</v>
      </c>
      <c r="B28" s="21">
        <v>77952.069412529992</v>
      </c>
      <c r="C28" s="21">
        <v>53465.775757140014</v>
      </c>
      <c r="D28" s="6">
        <v>24486.293655389978</v>
      </c>
      <c r="E28" s="6">
        <v>15595.709412529992</v>
      </c>
      <c r="F28" s="6">
        <v>-38137.913899368461</v>
      </c>
    </row>
    <row r="29" spans="1:6" ht="16.5" thickBot="1">
      <c r="A29" s="23" t="s">
        <v>32</v>
      </c>
      <c r="B29" s="21">
        <v>629552.12966968992</v>
      </c>
      <c r="C29" s="21">
        <v>627545.74956751987</v>
      </c>
      <c r="D29" s="6">
        <v>2006.3801021700492</v>
      </c>
      <c r="E29" s="6">
        <v>72669.71966968989</v>
      </c>
      <c r="F29" s="6">
        <v>230228.3358569899</v>
      </c>
    </row>
    <row r="30" spans="1:6" ht="40.5" customHeight="1">
      <c r="A30" s="31" t="s">
        <v>33</v>
      </c>
      <c r="B30" s="32"/>
      <c r="C30" s="33"/>
      <c r="D30" s="33"/>
      <c r="E30" s="33"/>
      <c r="F30" s="33"/>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workbookViewId="0">
      <selection activeCell="A30" sqref="A30:F30"/>
    </sheetView>
  </sheetViews>
  <sheetFormatPr defaultColWidth="0" defaultRowHeight="15" customHeight="1" zeroHeight="1"/>
  <cols>
    <col min="1" max="1" width="103.140625" style="25" bestFit="1" customWidth="1"/>
    <col min="2" max="16384" width="9.140625" style="25" hidden="1"/>
  </cols>
  <sheetData>
    <row r="1" spans="1:6">
      <c r="A1" s="24" t="s">
        <v>34</v>
      </c>
    </row>
    <row r="2" spans="1:6" ht="15.75">
      <c r="A2" s="7" t="s">
        <v>35</v>
      </c>
    </row>
    <row r="3" spans="1:6" ht="39.75" customHeight="1">
      <c r="A3" s="26" t="str">
        <f>CBP_LP!A3</f>
        <v>Magh 17, 2082(January 31, 2026)</v>
      </c>
    </row>
    <row r="4" spans="1:6" ht="15.75">
      <c r="A4" s="7" t="s">
        <v>36</v>
      </c>
    </row>
    <row r="5" spans="1:6" ht="49.5" customHeight="1" thickBot="1">
      <c r="A5" s="27" t="s">
        <v>37</v>
      </c>
      <c r="B5" s="28" t="s">
        <v>4</v>
      </c>
      <c r="C5" s="28" t="s">
        <v>5</v>
      </c>
    </row>
    <row r="6" spans="1:6" ht="16.5" thickBot="1">
      <c r="A6" s="7" t="s">
        <v>38</v>
      </c>
      <c r="B6" s="2">
        <v>46053</v>
      </c>
      <c r="C6" s="2">
        <v>46050</v>
      </c>
    </row>
    <row r="7" spans="1:6" ht="63.75" thickBot="1">
      <c r="A7" s="27" t="s">
        <v>39</v>
      </c>
      <c r="B7" s="5">
        <v>1996322.2986429399</v>
      </c>
      <c r="C7" s="5">
        <v>1989778.60705096</v>
      </c>
      <c r="D7" s="29">
        <f t="shared" ref="D7:D12" si="0">B7-C7</f>
        <v>6543.6915919799358</v>
      </c>
      <c r="E7" s="29">
        <f>B7-[2]Sheet1!A2</f>
        <v>82374.718642939813</v>
      </c>
      <c r="F7" s="29">
        <f>B7-[2]Sheet1!B2</f>
        <v>199220.20659994986</v>
      </c>
    </row>
    <row r="8" spans="1:6" ht="15.75">
      <c r="A8" s="7" t="s">
        <v>40</v>
      </c>
      <c r="B8" s="8">
        <v>3166529.6790637202</v>
      </c>
      <c r="C8" s="8">
        <v>3166359.3982866798</v>
      </c>
      <c r="D8" s="29">
        <f t="shared" si="0"/>
        <v>170.28077704040334</v>
      </c>
      <c r="E8" s="29">
        <f>B8-[2]Sheet1!A3</f>
        <v>103125.32906372007</v>
      </c>
      <c r="F8" s="29">
        <f>B8-[2]Sheet1!A2</f>
        <v>1252582.0990637201</v>
      </c>
    </row>
    <row r="9" spans="1:6" ht="15.75">
      <c r="A9" s="27" t="s">
        <v>41</v>
      </c>
      <c r="B9" s="11">
        <v>44237.179323309996</v>
      </c>
      <c r="C9" s="11">
        <v>44146.623846509996</v>
      </c>
      <c r="D9" s="25">
        <f t="shared" si="0"/>
        <v>90.555476800000179</v>
      </c>
      <c r="E9" s="25">
        <f>B9-[2]Sheet1!A4</f>
        <v>1248.3193233099955</v>
      </c>
      <c r="F9" s="25">
        <f>B9-[2]Sheet1!B4</f>
        <v>3132.5192427599904</v>
      </c>
    </row>
    <row r="10" spans="1:6" ht="15.75">
      <c r="A10" s="7" t="s">
        <v>42</v>
      </c>
      <c r="B10" s="8">
        <v>-300057.38042078004</v>
      </c>
      <c r="C10" s="8">
        <v>-301330.79123571998</v>
      </c>
      <c r="D10" s="25">
        <f t="shared" si="0"/>
        <v>1273.4108149399399</v>
      </c>
      <c r="E10" s="25">
        <f>B10-[2]Sheet1!A5</f>
        <v>-24050.620420780033</v>
      </c>
      <c r="F10" s="25">
        <f>B10-[2]Sheet1!B5</f>
        <v>-224312.66655653002</v>
      </c>
    </row>
    <row r="11" spans="1:6" ht="31.5">
      <c r="A11" s="27" t="s">
        <v>43</v>
      </c>
      <c r="B11" s="11">
        <v>315122.59182840004</v>
      </c>
      <c r="C11" s="11">
        <v>316396.00264334003</v>
      </c>
      <c r="D11" s="25">
        <f t="shared" si="0"/>
        <v>-1273.4108149399981</v>
      </c>
      <c r="E11" s="25">
        <f>B11-[2]Sheet1!A6</f>
        <v>24050.611828400055</v>
      </c>
      <c r="F11" s="25">
        <f>B11-[2]Sheet1!B6</f>
        <v>224650.09265391002</v>
      </c>
    </row>
    <row r="12" spans="1:6" ht="15.75">
      <c r="A12" s="7" t="s">
        <v>44</v>
      </c>
      <c r="B12" s="15">
        <v>-870150</v>
      </c>
      <c r="C12" s="15">
        <v>-875250</v>
      </c>
      <c r="D12" s="25">
        <f t="shared" si="0"/>
        <v>5100</v>
      </c>
      <c r="E12" s="25">
        <f>B12-[2]Sheet1!A7</f>
        <v>3300</v>
      </c>
      <c r="F12" s="25">
        <f>B12-[2]Sheet1!B7</f>
        <v>-216100</v>
      </c>
    </row>
    <row r="13" spans="1:6" ht="15.75">
      <c r="A13" s="16" t="s">
        <v>16</v>
      </c>
      <c r="B13" s="11">
        <v>0</v>
      </c>
      <c r="C13" s="11">
        <v>0</v>
      </c>
      <c r="D13" s="25">
        <v>0</v>
      </c>
      <c r="E13" s="25">
        <v>0</v>
      </c>
      <c r="F13" s="25">
        <v>0</v>
      </c>
    </row>
    <row r="14" spans="1:6" ht="15.75">
      <c r="A14" s="16" t="s">
        <v>17</v>
      </c>
      <c r="B14" s="11">
        <v>0</v>
      </c>
      <c r="C14" s="11">
        <v>0</v>
      </c>
      <c r="D14" s="25">
        <v>0</v>
      </c>
      <c r="E14" s="25">
        <v>0</v>
      </c>
      <c r="F14" s="25">
        <v>0</v>
      </c>
    </row>
    <row r="15" spans="1:6" ht="15.75">
      <c r="A15" s="16" t="s">
        <v>18</v>
      </c>
      <c r="B15" s="11">
        <v>0</v>
      </c>
      <c r="C15" s="11">
        <v>0</v>
      </c>
      <c r="D15" s="25">
        <v>0</v>
      </c>
      <c r="E15" s="25">
        <v>0</v>
      </c>
      <c r="F15" s="25">
        <v>0</v>
      </c>
    </row>
    <row r="16" spans="1:6" ht="15.75">
      <c r="A16" s="16" t="s">
        <v>19</v>
      </c>
      <c r="B16" s="11">
        <v>0</v>
      </c>
      <c r="C16" s="11">
        <v>0</v>
      </c>
      <c r="D16" s="25">
        <v>0</v>
      </c>
      <c r="E16" s="25">
        <v>0</v>
      </c>
      <c r="F16" s="25">
        <v>0</v>
      </c>
    </row>
    <row r="17" spans="1:6" ht="15.75">
      <c r="A17" s="16" t="s">
        <v>20</v>
      </c>
      <c r="B17" s="11">
        <v>-464550</v>
      </c>
      <c r="C17" s="11">
        <v>-464550</v>
      </c>
      <c r="D17" s="25">
        <f>B17-C17</f>
        <v>0</v>
      </c>
      <c r="E17" s="25">
        <f>B17-[2]Sheet1!A12</f>
        <v>-42750</v>
      </c>
      <c r="F17" s="25">
        <f>B17-[2]Sheet1!B12</f>
        <v>-87100</v>
      </c>
    </row>
    <row r="18" spans="1:6" ht="15.75">
      <c r="A18" s="16" t="s">
        <v>21</v>
      </c>
      <c r="B18" s="11">
        <v>-205600</v>
      </c>
      <c r="C18" s="11">
        <v>-210700</v>
      </c>
      <c r="D18" s="25">
        <f>B18-C18</f>
        <v>5100</v>
      </c>
      <c r="E18" s="25">
        <f>B18-[2]Sheet1!A13</f>
        <v>71050</v>
      </c>
      <c r="F18" s="25">
        <f>B18-[2]Sheet1!B13</f>
        <v>71000</v>
      </c>
    </row>
    <row r="19" spans="1:6" ht="15.75">
      <c r="A19" s="16" t="s">
        <v>22</v>
      </c>
      <c r="B19" s="11">
        <v>0</v>
      </c>
      <c r="C19" s="11">
        <v>0</v>
      </c>
      <c r="D19" s="25">
        <v>0</v>
      </c>
      <c r="E19" s="25">
        <v>0</v>
      </c>
      <c r="F19" s="25">
        <v>0</v>
      </c>
    </row>
    <row r="20" spans="1:6" ht="16.5" thickBot="1">
      <c r="A20" s="16" t="s">
        <v>23</v>
      </c>
      <c r="B20" s="11">
        <v>-200000</v>
      </c>
      <c r="C20" s="11">
        <v>-200000</v>
      </c>
    </row>
    <row r="21" spans="1:6" ht="16.5" thickBot="1">
      <c r="A21" s="7" t="s">
        <v>31</v>
      </c>
      <c r="B21" s="17">
        <v>2012422.5586357703</v>
      </c>
      <c r="C21" s="17">
        <v>1989778.6112361504</v>
      </c>
      <c r="D21" s="29">
        <f t="shared" ref="D21:D29" si="1">B21-C21</f>
        <v>22643.947399619967</v>
      </c>
      <c r="E21" s="25">
        <f>B21-[2]Sheet1!A16</f>
        <v>98474.978635770269</v>
      </c>
      <c r="F21" s="25">
        <f>B21-[2]Sheet1!B16</f>
        <v>215320.46659215027</v>
      </c>
    </row>
    <row r="22" spans="1:6" ht="31.5">
      <c r="A22" s="27" t="s">
        <v>45</v>
      </c>
      <c r="B22" s="8">
        <v>346205.06941252999</v>
      </c>
      <c r="C22" s="8">
        <v>321718.77575714001</v>
      </c>
      <c r="D22" s="25">
        <f t="shared" si="1"/>
        <v>24486.293655389978</v>
      </c>
      <c r="E22" s="25">
        <f>B22-[2]Sheet1!A17</f>
        <v>17735.709412530006</v>
      </c>
      <c r="F22" s="25">
        <f>B22-[2]Sheet1!B17</f>
        <v>-19994.7466289</v>
      </c>
    </row>
    <row r="23" spans="1:6" ht="15.75">
      <c r="A23" s="7" t="s">
        <v>32</v>
      </c>
      <c r="B23" s="8">
        <v>765236.02184499998</v>
      </c>
      <c r="C23" s="8">
        <v>764599.77733499999</v>
      </c>
      <c r="D23" s="25">
        <f t="shared" si="1"/>
        <v>636.24450999998953</v>
      </c>
      <c r="E23" s="25">
        <f>B23-[2]Sheet1!A18</f>
        <v>5291.691845000023</v>
      </c>
      <c r="F23" s="25">
        <f>B23-[2]Sheet1!B18</f>
        <v>15123.599690499948</v>
      </c>
    </row>
    <row r="24" spans="1:6" ht="31.5">
      <c r="A24" s="27" t="s">
        <v>46</v>
      </c>
      <c r="B24" s="8">
        <v>26489.476040330002</v>
      </c>
      <c r="C24" s="8">
        <v>25918.520084879998</v>
      </c>
      <c r="D24" s="25">
        <f t="shared" si="1"/>
        <v>570.95595545000469</v>
      </c>
      <c r="E24" s="25">
        <f>B24-[2]Sheet1!A19</f>
        <v>4012.9060403300027</v>
      </c>
      <c r="F24" s="25">
        <f>B24-[2]Sheet1!B19</f>
        <v>765.44849693000288</v>
      </c>
    </row>
    <row r="25" spans="1:6" ht="45">
      <c r="A25" s="30" t="s">
        <v>47</v>
      </c>
      <c r="B25" s="8">
        <v>874491.99133791018</v>
      </c>
      <c r="C25" s="8">
        <v>877541.53805913019</v>
      </c>
      <c r="D25" s="25">
        <f t="shared" si="1"/>
        <v>-3049.5467212200165</v>
      </c>
      <c r="E25" s="25">
        <f>B25-[2]Sheet1!A20</f>
        <v>71434.681337910122</v>
      </c>
      <c r="F25" s="25">
        <f>B25-[2]Sheet1!B20</f>
        <v>219426.16503362032</v>
      </c>
    </row>
    <row r="26" spans="1:6" ht="16.5" hidden="1" thickBot="1">
      <c r="B26" s="17">
        <v>1137930.56729786</v>
      </c>
      <c r="C26" s="17">
        <v>1112237.0731770201</v>
      </c>
      <c r="D26" s="25">
        <f t="shared" si="1"/>
        <v>25693.494120839983</v>
      </c>
      <c r="E26" s="25">
        <f>B26-[2]Sheet1!A21</f>
        <v>27040.29729786003</v>
      </c>
      <c r="F26" s="25">
        <f>B26-[2]Sheet1!B21</f>
        <v>-4105.6984414700419</v>
      </c>
    </row>
    <row r="27" spans="1:6" ht="16.5" hidden="1" thickBot="1">
      <c r="B27" s="21">
        <v>268253</v>
      </c>
      <c r="C27" s="21">
        <v>268253</v>
      </c>
      <c r="D27" s="25">
        <f t="shared" si="1"/>
        <v>0</v>
      </c>
      <c r="E27" s="25">
        <f>B27-[2]Sheet1!A22</f>
        <v>2140</v>
      </c>
      <c r="F27" s="25">
        <f>B27-[2]Sheet1!B22</f>
        <v>18143.167270468461</v>
      </c>
    </row>
    <row r="28" spans="1:6" ht="16.5" hidden="1" thickBot="1">
      <c r="B28" s="21">
        <v>77952.069412529992</v>
      </c>
      <c r="C28" s="21">
        <v>53465.775757140014</v>
      </c>
      <c r="D28" s="29">
        <f t="shared" si="1"/>
        <v>24486.293655389978</v>
      </c>
      <c r="E28" s="25">
        <f>B28-[2]Sheet1!A23</f>
        <v>15595.709412529992</v>
      </c>
      <c r="F28" s="29">
        <f>B28-[2]Sheet1!B23</f>
        <v>-38137.913899368461</v>
      </c>
    </row>
    <row r="29" spans="1:6" ht="16.5" hidden="1" thickBot="1">
      <c r="B29" s="21">
        <v>629552.12966968992</v>
      </c>
      <c r="C29" s="21">
        <v>627545.74956751987</v>
      </c>
      <c r="D29" s="29">
        <f t="shared" si="1"/>
        <v>2006.3801021700492</v>
      </c>
      <c r="E29" s="29">
        <f>B29-[2]Sheet1!A24</f>
        <v>72669.71966968989</v>
      </c>
      <c r="F29" s="25">
        <f>B29-[2]Sheet1!B24</f>
        <v>230228.3358569899</v>
      </c>
    </row>
    <row r="30" spans="1:6" hidden="1">
      <c r="A30" s="25"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2026-02-01T07:23:20Z</dcterms:created>
  <dcterms:modified xsi:type="dcterms:W3CDTF">2026-02-01T07:24:40Z</dcterms:modified>
</cp:coreProperties>
</file>